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9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0.xml" ContentType="application/vnd.openxmlformats-officedocument.drawing+xml"/>
  <Override PartName="/xl/ink/ink1.xml" ContentType="application/inkml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ink/ink2.xml" ContentType="application/inkml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24.xml" ContentType="application/vnd.openxmlformats-officedocument.drawing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5.xml" ContentType="application/vnd.openxmlformats-officedocument.drawing+xml"/>
  <Override PartName="/xl/ink/ink3.xml" ContentType="application/inkml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6.xml" ContentType="application/vnd.openxmlformats-officedocument.drawing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7.xml" ContentType="application/vnd.openxmlformats-officedocument.drawing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8.xml" ContentType="application/vnd.openxmlformats-officedocument.drawing+xml"/>
  <Override PartName="/xl/ink/ink4.xml" ContentType="application/inkml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9.xml" ContentType="application/vnd.openxmlformats-officedocument.drawing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EA\"/>
    </mc:Choice>
  </mc:AlternateContent>
  <xr:revisionPtr revIDLastSave="0" documentId="13_ncr:1_{3B97472A-45F8-412F-9157-E8FA9AB49815}" xr6:coauthVersionLast="47" xr6:coauthVersionMax="47" xr10:uidLastSave="{00000000-0000-0000-0000-000000000000}"/>
  <bookViews>
    <workbookView xWindow="-120" yWindow="-120" windowWidth="27240" windowHeight="16410" tabRatio="667" firstSheet="25" activeTab="25" xr2:uid="{00000000-000D-0000-FFFF-FFFF00000000}"/>
  </bookViews>
  <sheets>
    <sheet name="All Chart" sheetId="24" r:id="rId1"/>
    <sheet name="EA_output_obs_with_text" sheetId="30" r:id="rId2"/>
    <sheet name="EA_output_obs_with_text_backup" sheetId="29" state="hidden" r:id="rId3"/>
    <sheet name="EA_output_policy" sheetId="28" state="hidden" r:id="rId4"/>
    <sheet name="EA_core_obs_text" sheetId="37" r:id="rId5"/>
    <sheet name="EA_rawshocks_with_text2" sheetId="36" r:id="rId6"/>
    <sheet name="EA_core_obs_with_text" sheetId="27" state="hidden" r:id="rId7"/>
    <sheet name="EA_rawshocks_with_text" sheetId="31" r:id="rId8"/>
    <sheet name="EA_raw_policy_shocks" sheetId="25" r:id="rId9"/>
    <sheet name="EA_core_obs" sheetId="26" state="hidden" r:id="rId10"/>
    <sheet name="EA_5yExpectedAveRealRateGap" sheetId="32" r:id="rId11"/>
    <sheet name="EA_5yFWDRealRateGap" sheetId="33" r:id="rId12"/>
    <sheet name="EA_RealRateGap" sheetId="34" r:id="rId13"/>
    <sheet name="Chart NA - DSGE Raw Data" sheetId="1" r:id="rId14"/>
    <sheet name="DSGE HVD wFG - difference" sheetId="21" r:id="rId15"/>
    <sheet name="YC Chart - Policy rate" sheetId="20" r:id="rId16"/>
    <sheet name="DSGE HVD wFG" sheetId="35" r:id="rId17"/>
    <sheet name="Chart 2 - Real rate gaps" sheetId="11" r:id="rId18"/>
    <sheet name="Decomposition" sheetId="14" r:id="rId19"/>
    <sheet name="DSGE HVD wFGbackup" sheetId="15" state="hidden" r:id="rId20"/>
    <sheet name="EA_output_withoutFG_noYC" sheetId="38" r:id="rId21"/>
    <sheet name="EA_output_withoutFG" sheetId="23" r:id="rId22"/>
    <sheet name="EA_policy_rarte_vs_shadow_rate" sheetId="18" r:id="rId23"/>
    <sheet name="shockdec_obs_nominalrate_cond=n" sheetId="17" r:id="rId24"/>
    <sheet name="DSGE HVD wo FG" sheetId="16" r:id="rId25"/>
    <sheet name="Chart 3 - rstar" sheetId="12" r:id="rId26"/>
    <sheet name="2025Q2" sheetId="13" r:id="rId27"/>
    <sheet name="hist_ExAnteRealRate_wFG" sheetId="2" state="hidden" r:id="rId28"/>
    <sheet name="hist_RealNaturalRate_wFG" sheetId="3" state="hidden" r:id="rId29"/>
    <sheet name="hist_Forward5YearRealR_wFG" sheetId="5" state="hidden" r:id="rId30"/>
    <sheet name="hist_Forward5YearRNatR_wFG" sheetId="4" r:id="rId31"/>
    <sheet name="hist_ExAnteRealRate_woFG" sheetId="7" state="hidden" r:id="rId32"/>
    <sheet name="hist_RealNaturalRate_woFG" sheetId="8" state="hidden" r:id="rId33"/>
    <sheet name="hist_Forward5YearRealR_woFG" sheetId="10" state="hidden" r:id="rId34"/>
    <sheet name="hist_Forward5YearRNatR_woFG" sheetId="9" r:id="rId35"/>
  </sheets>
  <externalReferences>
    <externalReference r:id="rId36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2" i="12" l="1"/>
  <c r="G162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AN63" i="23"/>
  <c r="AN64" i="23"/>
  <c r="AN65" i="23"/>
  <c r="AN66" i="23"/>
  <c r="AN67" i="23"/>
  <c r="AN68" i="23"/>
  <c r="AN69" i="23"/>
  <c r="AN70" i="23"/>
  <c r="AN71" i="23"/>
  <c r="AN72" i="23"/>
  <c r="AN73" i="23"/>
  <c r="AN74" i="23"/>
  <c r="AN75" i="23"/>
  <c r="AN76" i="23"/>
  <c r="AN77" i="23"/>
  <c r="AN78" i="23"/>
  <c r="AN79" i="23"/>
  <c r="AN80" i="23"/>
  <c r="AN81" i="23"/>
  <c r="AN82" i="23"/>
  <c r="AN83" i="23"/>
  <c r="AN84" i="23"/>
  <c r="AN85" i="23"/>
  <c r="AN86" i="23"/>
  <c r="AN87" i="23"/>
  <c r="AN88" i="23"/>
  <c r="AN89" i="23"/>
  <c r="AN90" i="23"/>
  <c r="AN91" i="23"/>
  <c r="AN92" i="23"/>
  <c r="AN93" i="23"/>
  <c r="AN94" i="23"/>
  <c r="AN95" i="23"/>
  <c r="AN96" i="23"/>
  <c r="AN97" i="23"/>
  <c r="AN98" i="23"/>
  <c r="AN99" i="23"/>
  <c r="AN100" i="23"/>
  <c r="AN101" i="23"/>
  <c r="AN102" i="23"/>
  <c r="AN103" i="23"/>
  <c r="AN104" i="23"/>
  <c r="AN105" i="23"/>
  <c r="AN106" i="23"/>
  <c r="AN107" i="23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N132" i="23"/>
  <c r="AN9" i="23"/>
  <c r="AN2" i="23"/>
  <c r="AN10" i="38"/>
  <c r="AN11" i="38"/>
  <c r="AN12" i="38"/>
  <c r="AN13" i="38"/>
  <c r="AP13" i="23" s="1"/>
  <c r="AN14" i="38"/>
  <c r="AP14" i="23" s="1"/>
  <c r="AN15" i="38"/>
  <c r="AN16" i="38"/>
  <c r="AN17" i="38"/>
  <c r="AN18" i="38"/>
  <c r="AN19" i="38"/>
  <c r="AP19" i="23" s="1"/>
  <c r="AN20" i="38"/>
  <c r="AP20" i="23" s="1"/>
  <c r="AN21" i="38"/>
  <c r="AP21" i="23" s="1"/>
  <c r="AN22" i="38"/>
  <c r="AN23" i="38"/>
  <c r="AN24" i="38"/>
  <c r="AN25" i="38"/>
  <c r="AP25" i="23" s="1"/>
  <c r="AN26" i="38"/>
  <c r="AP26" i="23" s="1"/>
  <c r="AN27" i="38"/>
  <c r="AN28" i="38"/>
  <c r="AN29" i="38"/>
  <c r="AN30" i="38"/>
  <c r="AN31" i="38"/>
  <c r="AP31" i="23" s="1"/>
  <c r="AN32" i="38"/>
  <c r="AP32" i="23" s="1"/>
  <c r="AN33" i="38"/>
  <c r="AN34" i="38"/>
  <c r="AN35" i="38"/>
  <c r="AN36" i="38"/>
  <c r="AN37" i="38"/>
  <c r="AP37" i="23" s="1"/>
  <c r="AN38" i="38"/>
  <c r="AP38" i="23" s="1"/>
  <c r="AN39" i="38"/>
  <c r="AN40" i="38"/>
  <c r="AN41" i="38"/>
  <c r="AN42" i="38"/>
  <c r="AN43" i="38"/>
  <c r="AP43" i="23" s="1"/>
  <c r="AN44" i="38"/>
  <c r="AP44" i="23" s="1"/>
  <c r="AN45" i="38"/>
  <c r="AN46" i="38"/>
  <c r="AN47" i="38"/>
  <c r="AN48" i="38"/>
  <c r="AN49" i="38"/>
  <c r="AP49" i="23" s="1"/>
  <c r="AN50" i="38"/>
  <c r="AP50" i="23" s="1"/>
  <c r="AN51" i="38"/>
  <c r="AN52" i="38"/>
  <c r="AN53" i="38"/>
  <c r="AN54" i="38"/>
  <c r="AN55" i="38"/>
  <c r="AP55" i="23" s="1"/>
  <c r="AN56" i="38"/>
  <c r="AP56" i="23" s="1"/>
  <c r="AN57" i="38"/>
  <c r="AN58" i="38"/>
  <c r="AN59" i="38"/>
  <c r="AN60" i="38"/>
  <c r="AN61" i="38"/>
  <c r="AP61" i="23" s="1"/>
  <c r="AN62" i="38"/>
  <c r="AP62" i="23" s="1"/>
  <c r="AN63" i="38"/>
  <c r="AN64" i="38"/>
  <c r="AN65" i="38"/>
  <c r="AN66" i="38"/>
  <c r="AN67" i="38"/>
  <c r="AP67" i="23" s="1"/>
  <c r="AN68" i="38"/>
  <c r="AP68" i="23" s="1"/>
  <c r="AN69" i="38"/>
  <c r="AN70" i="38"/>
  <c r="AN71" i="38"/>
  <c r="AN72" i="38"/>
  <c r="AN73" i="38"/>
  <c r="AP73" i="23" s="1"/>
  <c r="AN74" i="38"/>
  <c r="AP74" i="23" s="1"/>
  <c r="AN75" i="38"/>
  <c r="AN76" i="38"/>
  <c r="AN77" i="38"/>
  <c r="AN78" i="38"/>
  <c r="AN79" i="38"/>
  <c r="AP79" i="23" s="1"/>
  <c r="AN80" i="38"/>
  <c r="AP80" i="23" s="1"/>
  <c r="AN81" i="38"/>
  <c r="AN82" i="38"/>
  <c r="AN83" i="38"/>
  <c r="AN84" i="38"/>
  <c r="AN85" i="38"/>
  <c r="AP85" i="23" s="1"/>
  <c r="AN86" i="38"/>
  <c r="AP86" i="23" s="1"/>
  <c r="AN87" i="38"/>
  <c r="AN88" i="38"/>
  <c r="AN89" i="38"/>
  <c r="AN90" i="38"/>
  <c r="AN91" i="38"/>
  <c r="AP91" i="23" s="1"/>
  <c r="AN92" i="38"/>
  <c r="AP92" i="23" s="1"/>
  <c r="AN93" i="38"/>
  <c r="AN94" i="38"/>
  <c r="AN95" i="38"/>
  <c r="AN96" i="38"/>
  <c r="AN97" i="38"/>
  <c r="AP97" i="23" s="1"/>
  <c r="AN98" i="38"/>
  <c r="AP98" i="23" s="1"/>
  <c r="AN99" i="38"/>
  <c r="AN100" i="38"/>
  <c r="AN101" i="38"/>
  <c r="AN102" i="38"/>
  <c r="AN103" i="38"/>
  <c r="AP103" i="23" s="1"/>
  <c r="AN104" i="38"/>
  <c r="AP104" i="23" s="1"/>
  <c r="AN105" i="38"/>
  <c r="AN106" i="38"/>
  <c r="AN107" i="38"/>
  <c r="AN108" i="38"/>
  <c r="AN109" i="38"/>
  <c r="AP109" i="23" s="1"/>
  <c r="AN110" i="38"/>
  <c r="AP110" i="23" s="1"/>
  <c r="AN111" i="38"/>
  <c r="AN112" i="38"/>
  <c r="AN113" i="38"/>
  <c r="AN114" i="38"/>
  <c r="AN115" i="38"/>
  <c r="AP115" i="23" s="1"/>
  <c r="AN116" i="38"/>
  <c r="AP116" i="23" s="1"/>
  <c r="AN117" i="38"/>
  <c r="AN118" i="38"/>
  <c r="AN119" i="38"/>
  <c r="AN120" i="38"/>
  <c r="AN121" i="38"/>
  <c r="AP121" i="23" s="1"/>
  <c r="AN122" i="38"/>
  <c r="AP122" i="23" s="1"/>
  <c r="AN123" i="38"/>
  <c r="AN124" i="38"/>
  <c r="AN125" i="38"/>
  <c r="AN126" i="38"/>
  <c r="AN127" i="38"/>
  <c r="AP127" i="23" s="1"/>
  <c r="AN128" i="38"/>
  <c r="AP128" i="23" s="1"/>
  <c r="AN129" i="38"/>
  <c r="AN130" i="38"/>
  <c r="AN131" i="38"/>
  <c r="AN132" i="38"/>
  <c r="AN9" i="38"/>
  <c r="AO3" i="23"/>
  <c r="AP3" i="23"/>
  <c r="AO4" i="23"/>
  <c r="AP4" i="23"/>
  <c r="AO5" i="23"/>
  <c r="AP5" i="23"/>
  <c r="AO6" i="23"/>
  <c r="AP6" i="23"/>
  <c r="AO7" i="23"/>
  <c r="AP7" i="23"/>
  <c r="AO8" i="23"/>
  <c r="AP8" i="23"/>
  <c r="AO9" i="23"/>
  <c r="AP9" i="23"/>
  <c r="AO10" i="23"/>
  <c r="AP10" i="23"/>
  <c r="AO11" i="23"/>
  <c r="AP11" i="23"/>
  <c r="AO12" i="23"/>
  <c r="AP12" i="23"/>
  <c r="AO13" i="23"/>
  <c r="AO14" i="23"/>
  <c r="AO15" i="23"/>
  <c r="AP15" i="23"/>
  <c r="AO16" i="23"/>
  <c r="AP16" i="23"/>
  <c r="AO17" i="23"/>
  <c r="AP17" i="23"/>
  <c r="AO18" i="23"/>
  <c r="AP18" i="23"/>
  <c r="AO19" i="23"/>
  <c r="AO20" i="23"/>
  <c r="AO21" i="23"/>
  <c r="AO22" i="23"/>
  <c r="AP22" i="23"/>
  <c r="AO23" i="23"/>
  <c r="AP23" i="23"/>
  <c r="AO24" i="23"/>
  <c r="AP24" i="23"/>
  <c r="AO25" i="23"/>
  <c r="AO26" i="23"/>
  <c r="AO27" i="23"/>
  <c r="AP27" i="23"/>
  <c r="AO28" i="23"/>
  <c r="AP28" i="23"/>
  <c r="AO29" i="23"/>
  <c r="AP29" i="23"/>
  <c r="AO30" i="23"/>
  <c r="AP30" i="23"/>
  <c r="AO31" i="23"/>
  <c r="AO32" i="23"/>
  <c r="AO33" i="23"/>
  <c r="AP33" i="23"/>
  <c r="AO34" i="23"/>
  <c r="AP34" i="23"/>
  <c r="AO35" i="23"/>
  <c r="AP35" i="23"/>
  <c r="AO36" i="23"/>
  <c r="AP36" i="23"/>
  <c r="AO37" i="23"/>
  <c r="AO38" i="23"/>
  <c r="AO39" i="23"/>
  <c r="AP39" i="23"/>
  <c r="AO40" i="23"/>
  <c r="AP40" i="23"/>
  <c r="AO41" i="23"/>
  <c r="AP41" i="23"/>
  <c r="AO42" i="23"/>
  <c r="AP42" i="23"/>
  <c r="AO43" i="23"/>
  <c r="AO44" i="23"/>
  <c r="AO45" i="23"/>
  <c r="AP45" i="23"/>
  <c r="AO46" i="23"/>
  <c r="AP46" i="23"/>
  <c r="AO47" i="23"/>
  <c r="AP47" i="23"/>
  <c r="AO48" i="23"/>
  <c r="AP48" i="23"/>
  <c r="AO49" i="23"/>
  <c r="AO50" i="23"/>
  <c r="AO51" i="23"/>
  <c r="AP51" i="23"/>
  <c r="AO52" i="23"/>
  <c r="AP52" i="23"/>
  <c r="AO53" i="23"/>
  <c r="AP53" i="23"/>
  <c r="AO54" i="23"/>
  <c r="AP54" i="23"/>
  <c r="AO55" i="23"/>
  <c r="AO56" i="23"/>
  <c r="AO57" i="23"/>
  <c r="AP57" i="23"/>
  <c r="AO58" i="23"/>
  <c r="AP58" i="23"/>
  <c r="AO59" i="23"/>
  <c r="AP59" i="23"/>
  <c r="AO60" i="23"/>
  <c r="AP60" i="23"/>
  <c r="AO61" i="23"/>
  <c r="AO62" i="23"/>
  <c r="AO63" i="23"/>
  <c r="AP63" i="23"/>
  <c r="AO64" i="23"/>
  <c r="AP64" i="23"/>
  <c r="AO65" i="23"/>
  <c r="AP65" i="23"/>
  <c r="AO66" i="23"/>
  <c r="AP66" i="23"/>
  <c r="AO67" i="23"/>
  <c r="AO68" i="23"/>
  <c r="AO69" i="23"/>
  <c r="AP69" i="23"/>
  <c r="AO70" i="23"/>
  <c r="AP70" i="23"/>
  <c r="AO71" i="23"/>
  <c r="AP71" i="23"/>
  <c r="AO72" i="23"/>
  <c r="AP72" i="23"/>
  <c r="AO73" i="23"/>
  <c r="AO74" i="23"/>
  <c r="AO75" i="23"/>
  <c r="AP75" i="23"/>
  <c r="AO76" i="23"/>
  <c r="AP76" i="23"/>
  <c r="AO77" i="23"/>
  <c r="AP77" i="23"/>
  <c r="AO78" i="23"/>
  <c r="AP78" i="23"/>
  <c r="AO79" i="23"/>
  <c r="AO80" i="23"/>
  <c r="AO81" i="23"/>
  <c r="AP81" i="23"/>
  <c r="AO82" i="23"/>
  <c r="AP82" i="23"/>
  <c r="AO83" i="23"/>
  <c r="AP83" i="23"/>
  <c r="AO84" i="23"/>
  <c r="AP84" i="23"/>
  <c r="AO85" i="23"/>
  <c r="AO86" i="23"/>
  <c r="AO87" i="23"/>
  <c r="AP87" i="23"/>
  <c r="AO88" i="23"/>
  <c r="AP88" i="23"/>
  <c r="AO89" i="23"/>
  <c r="AP89" i="23"/>
  <c r="AO90" i="23"/>
  <c r="AP90" i="23"/>
  <c r="AO91" i="23"/>
  <c r="AO92" i="23"/>
  <c r="AO93" i="23"/>
  <c r="AP93" i="23"/>
  <c r="AO94" i="23"/>
  <c r="AP94" i="23"/>
  <c r="AO95" i="23"/>
  <c r="AP95" i="23"/>
  <c r="AO96" i="23"/>
  <c r="AP96" i="23"/>
  <c r="AO97" i="23"/>
  <c r="AO98" i="23"/>
  <c r="AO99" i="23"/>
  <c r="AP99" i="23"/>
  <c r="AO100" i="23"/>
  <c r="AP100" i="23"/>
  <c r="AO101" i="23"/>
  <c r="AP101" i="23"/>
  <c r="AO102" i="23"/>
  <c r="AP102" i="23"/>
  <c r="AO103" i="23"/>
  <c r="AO104" i="23"/>
  <c r="AO105" i="23"/>
  <c r="AP105" i="23"/>
  <c r="AO106" i="23"/>
  <c r="AP106" i="23"/>
  <c r="AO107" i="23"/>
  <c r="AP107" i="23"/>
  <c r="AO108" i="23"/>
  <c r="AP108" i="23"/>
  <c r="AO109" i="23"/>
  <c r="AO110" i="23"/>
  <c r="AO111" i="23"/>
  <c r="AP111" i="23"/>
  <c r="AO112" i="23"/>
  <c r="AP112" i="23"/>
  <c r="AO113" i="23"/>
  <c r="AP113" i="23"/>
  <c r="AO114" i="23"/>
  <c r="AP114" i="23"/>
  <c r="AO115" i="23"/>
  <c r="AO116" i="23"/>
  <c r="AO117" i="23"/>
  <c r="AP117" i="23"/>
  <c r="AO118" i="23"/>
  <c r="AP118" i="23"/>
  <c r="AO119" i="23"/>
  <c r="AP119" i="23"/>
  <c r="AO120" i="23"/>
  <c r="AP120" i="23"/>
  <c r="AO121" i="23"/>
  <c r="AO122" i="23"/>
  <c r="AO123" i="23"/>
  <c r="AP123" i="23"/>
  <c r="AO124" i="23"/>
  <c r="AP124" i="23"/>
  <c r="AO125" i="23"/>
  <c r="AP125" i="23"/>
  <c r="AO126" i="23"/>
  <c r="AP126" i="23"/>
  <c r="AO127" i="23"/>
  <c r="AO128" i="23"/>
  <c r="AO129" i="23"/>
  <c r="AP129" i="23"/>
  <c r="AO130" i="23"/>
  <c r="AP130" i="23"/>
  <c r="AO131" i="23"/>
  <c r="AP131" i="23"/>
  <c r="AO132" i="23"/>
  <c r="AP132" i="23"/>
  <c r="AP2" i="23"/>
  <c r="AO2" i="23"/>
  <c r="AM132" i="23"/>
  <c r="AM131" i="23"/>
  <c r="AM130" i="23"/>
  <c r="AM129" i="23"/>
  <c r="AM128" i="23"/>
  <c r="AM127" i="23"/>
  <c r="AM126" i="23"/>
  <c r="AM125" i="23"/>
  <c r="AM124" i="23"/>
  <c r="AM123" i="23"/>
  <c r="AM122" i="23"/>
  <c r="AM121" i="23"/>
  <c r="AM120" i="23"/>
  <c r="AM119" i="23"/>
  <c r="AM118" i="23"/>
  <c r="AM117" i="23"/>
  <c r="AM116" i="23"/>
  <c r="AM115" i="23"/>
  <c r="AM114" i="23"/>
  <c r="AM113" i="23"/>
  <c r="AM112" i="23"/>
  <c r="AM111" i="23"/>
  <c r="AM110" i="23"/>
  <c r="AM109" i="23"/>
  <c r="AM108" i="23"/>
  <c r="AM107" i="23"/>
  <c r="AM106" i="23"/>
  <c r="AM105" i="23"/>
  <c r="AM104" i="23"/>
  <c r="AM103" i="23"/>
  <c r="AM102" i="23"/>
  <c r="AM101" i="23"/>
  <c r="AM100" i="23"/>
  <c r="AM99" i="23"/>
  <c r="AM98" i="23"/>
  <c r="AM97" i="23"/>
  <c r="AM96" i="23"/>
  <c r="AM95" i="23"/>
  <c r="AM94" i="23"/>
  <c r="AM93" i="23"/>
  <c r="AM92" i="23"/>
  <c r="AM91" i="23"/>
  <c r="AM90" i="23"/>
  <c r="AM89" i="23"/>
  <c r="AM88" i="23"/>
  <c r="AM87" i="23"/>
  <c r="AM86" i="23"/>
  <c r="AM85" i="23"/>
  <c r="AM84" i="23"/>
  <c r="AM83" i="23"/>
  <c r="AM82" i="23"/>
  <c r="AM81" i="23"/>
  <c r="AM80" i="23"/>
  <c r="AM79" i="23"/>
  <c r="AM78" i="23"/>
  <c r="AM77" i="23"/>
  <c r="AM76" i="23"/>
  <c r="AM75" i="23"/>
  <c r="AM74" i="23"/>
  <c r="AM73" i="23"/>
  <c r="AM72" i="23"/>
  <c r="AM71" i="23"/>
  <c r="AM70" i="23"/>
  <c r="AM69" i="23"/>
  <c r="AM68" i="23"/>
  <c r="AM67" i="23"/>
  <c r="AM66" i="23"/>
  <c r="AM65" i="23"/>
  <c r="AM64" i="23"/>
  <c r="AM63" i="23"/>
  <c r="AM62" i="23"/>
  <c r="AM61" i="23"/>
  <c r="AM60" i="23"/>
  <c r="AM59" i="23"/>
  <c r="AM58" i="23"/>
  <c r="AM57" i="23"/>
  <c r="AM56" i="23"/>
  <c r="AM55" i="23"/>
  <c r="AM54" i="23"/>
  <c r="AM53" i="23"/>
  <c r="AM52" i="23"/>
  <c r="AM51" i="23"/>
  <c r="AM50" i="23"/>
  <c r="AM49" i="23"/>
  <c r="AM48" i="23"/>
  <c r="AM47" i="23"/>
  <c r="AM46" i="23"/>
  <c r="AM45" i="23"/>
  <c r="AM44" i="23"/>
  <c r="AM43" i="23"/>
  <c r="AM42" i="23"/>
  <c r="AM41" i="23"/>
  <c r="AM40" i="23"/>
  <c r="AM39" i="23"/>
  <c r="AM38" i="23"/>
  <c r="AM37" i="23"/>
  <c r="AM36" i="23"/>
  <c r="AM35" i="23"/>
  <c r="AM34" i="23"/>
  <c r="AM33" i="23"/>
  <c r="AM32" i="23"/>
  <c r="AM31" i="23"/>
  <c r="AM30" i="23"/>
  <c r="AM29" i="23"/>
  <c r="AM28" i="23"/>
  <c r="AM27" i="23"/>
  <c r="AM26" i="23"/>
  <c r="AM25" i="23"/>
  <c r="AM24" i="23"/>
  <c r="AM23" i="23"/>
  <c r="AM22" i="23"/>
  <c r="AM21" i="23"/>
  <c r="AM20" i="23"/>
  <c r="AM19" i="23"/>
  <c r="AM18" i="23"/>
  <c r="AM17" i="23"/>
  <c r="AM16" i="23"/>
  <c r="AM15" i="23"/>
  <c r="AM14" i="23"/>
  <c r="AM13" i="23"/>
  <c r="AM12" i="23"/>
  <c r="AM11" i="23"/>
  <c r="AM10" i="23"/>
  <c r="AM9" i="23"/>
  <c r="AN8" i="23"/>
  <c r="AM8" i="23"/>
  <c r="AN7" i="23"/>
  <c r="AM7" i="23"/>
  <c r="AN6" i="23"/>
  <c r="AM6" i="23"/>
  <c r="AN5" i="23"/>
  <c r="AM5" i="23"/>
  <c r="AN4" i="23"/>
  <c r="AM4" i="23"/>
  <c r="AN3" i="23"/>
  <c r="AM3" i="23"/>
  <c r="AM2" i="23"/>
  <c r="AM132" i="38"/>
  <c r="AM131" i="38"/>
  <c r="AM130" i="38"/>
  <c r="AM129" i="38"/>
  <c r="AM128" i="38"/>
  <c r="AM127" i="38"/>
  <c r="AM126" i="38"/>
  <c r="AM125" i="38"/>
  <c r="AM124" i="38"/>
  <c r="AM123" i="38"/>
  <c r="AM122" i="38"/>
  <c r="AM121" i="38"/>
  <c r="AM120" i="38"/>
  <c r="AM119" i="38"/>
  <c r="AM118" i="38"/>
  <c r="AM117" i="38"/>
  <c r="AM116" i="38"/>
  <c r="AM115" i="38"/>
  <c r="AM114" i="38"/>
  <c r="AM113" i="38"/>
  <c r="AM112" i="38"/>
  <c r="AM111" i="38"/>
  <c r="AM110" i="38"/>
  <c r="AM109" i="38"/>
  <c r="AM108" i="38"/>
  <c r="AM107" i="38"/>
  <c r="AM106" i="38"/>
  <c r="AM105" i="38"/>
  <c r="AM104" i="38"/>
  <c r="AM103" i="38"/>
  <c r="AM102" i="38"/>
  <c r="AM101" i="38"/>
  <c r="AM100" i="38"/>
  <c r="AM99" i="38"/>
  <c r="AM98" i="38"/>
  <c r="AM97" i="38"/>
  <c r="AM96" i="38"/>
  <c r="AM95" i="38"/>
  <c r="AM94" i="38"/>
  <c r="AM93" i="38"/>
  <c r="AM92" i="38"/>
  <c r="AM91" i="38"/>
  <c r="AM90" i="38"/>
  <c r="AM89" i="38"/>
  <c r="AM88" i="38"/>
  <c r="AM87" i="38"/>
  <c r="AM86" i="38"/>
  <c r="AM85" i="38"/>
  <c r="AM84" i="38"/>
  <c r="AM83" i="38"/>
  <c r="AM82" i="38"/>
  <c r="AM81" i="38"/>
  <c r="AM80" i="38"/>
  <c r="AM79" i="38"/>
  <c r="AM78" i="38"/>
  <c r="AM77" i="38"/>
  <c r="AM76" i="38"/>
  <c r="AM75" i="38"/>
  <c r="AM74" i="38"/>
  <c r="AM73" i="38"/>
  <c r="AM72" i="38"/>
  <c r="AM71" i="38"/>
  <c r="AM70" i="38"/>
  <c r="AM69" i="38"/>
  <c r="AM68" i="38"/>
  <c r="AM67" i="38"/>
  <c r="AM66" i="38"/>
  <c r="AM65" i="38"/>
  <c r="AM64" i="38"/>
  <c r="AM63" i="38"/>
  <c r="AM62" i="38"/>
  <c r="AM61" i="38"/>
  <c r="AM60" i="38"/>
  <c r="AM59" i="38"/>
  <c r="AM58" i="38"/>
  <c r="AM57" i="38"/>
  <c r="AM56" i="38"/>
  <c r="AM55" i="38"/>
  <c r="AM54" i="38"/>
  <c r="AM53" i="38"/>
  <c r="AM52" i="38"/>
  <c r="AM51" i="38"/>
  <c r="AM50" i="38"/>
  <c r="AM49" i="38"/>
  <c r="AM48" i="38"/>
  <c r="AM47" i="38"/>
  <c r="AM46" i="38"/>
  <c r="AM45" i="38"/>
  <c r="AM44" i="38"/>
  <c r="AM43" i="38"/>
  <c r="AM42" i="38"/>
  <c r="AM41" i="38"/>
  <c r="AM40" i="38"/>
  <c r="AM39" i="38"/>
  <c r="AM38" i="38"/>
  <c r="AM37" i="38"/>
  <c r="AM36" i="38"/>
  <c r="AM35" i="38"/>
  <c r="AM34" i="38"/>
  <c r="AM33" i="38"/>
  <c r="AM32" i="38"/>
  <c r="AM31" i="38"/>
  <c r="AM30" i="38"/>
  <c r="AM29" i="38"/>
  <c r="AM28" i="38"/>
  <c r="AM27" i="38"/>
  <c r="AM26" i="38"/>
  <c r="AM25" i="38"/>
  <c r="AM24" i="38"/>
  <c r="AM23" i="38"/>
  <c r="AM22" i="38"/>
  <c r="AM21" i="38"/>
  <c r="AM20" i="38"/>
  <c r="AM19" i="38"/>
  <c r="AM18" i="38"/>
  <c r="AM17" i="38"/>
  <c r="AM16" i="38"/>
  <c r="AM15" i="38"/>
  <c r="AM14" i="38"/>
  <c r="AM13" i="38"/>
  <c r="AM12" i="38"/>
  <c r="AM11" i="38"/>
  <c r="AM10" i="38"/>
  <c r="AM9" i="38"/>
  <c r="AN8" i="38"/>
  <c r="AM8" i="38"/>
  <c r="AN7" i="38"/>
  <c r="AM7" i="38"/>
  <c r="AN6" i="38"/>
  <c r="AM6" i="38"/>
  <c r="AN5" i="38"/>
  <c r="AM5" i="38"/>
  <c r="AN4" i="38"/>
  <c r="AM4" i="38"/>
  <c r="AN3" i="38"/>
  <c r="AM3" i="38"/>
  <c r="AN2" i="38"/>
  <c r="AM2" i="38"/>
  <c r="AD136" i="38"/>
  <c r="AC136" i="38"/>
  <c r="AB136" i="38"/>
  <c r="AA136" i="38"/>
  <c r="Z136" i="38"/>
  <c r="Y136" i="38"/>
  <c r="G136" i="38"/>
  <c r="F136" i="38"/>
  <c r="E136" i="38"/>
  <c r="D136" i="38"/>
  <c r="C136" i="38"/>
  <c r="B136" i="38"/>
  <c r="AD135" i="38"/>
  <c r="AC135" i="38"/>
  <c r="AB135" i="38"/>
  <c r="AA135" i="38"/>
  <c r="Z135" i="38"/>
  <c r="Y135" i="38"/>
  <c r="G135" i="38"/>
  <c r="F135" i="38"/>
  <c r="E135" i="38"/>
  <c r="D135" i="38"/>
  <c r="C135" i="38"/>
  <c r="B135" i="38"/>
  <c r="AG132" i="38"/>
  <c r="AH132" i="38" s="1"/>
  <c r="AG131" i="38"/>
  <c r="AH131" i="38" s="1"/>
  <c r="AG130" i="38"/>
  <c r="AH130" i="38" s="1"/>
  <c r="AG129" i="38"/>
  <c r="AH129" i="38" s="1"/>
  <c r="AH128" i="38"/>
  <c r="AG128" i="38"/>
  <c r="AG127" i="38"/>
  <c r="AH127" i="38" s="1"/>
  <c r="AH126" i="38"/>
  <c r="AG126" i="38"/>
  <c r="AH125" i="38"/>
  <c r="AG125" i="38"/>
  <c r="AH124" i="38"/>
  <c r="AG124" i="38"/>
  <c r="AH123" i="38"/>
  <c r="AG123" i="38"/>
  <c r="AH122" i="38"/>
  <c r="AG122" i="38"/>
  <c r="AH121" i="38"/>
  <c r="AG121" i="38"/>
  <c r="AH120" i="38"/>
  <c r="AG120" i="38"/>
  <c r="AH119" i="38"/>
  <c r="AG119" i="38"/>
  <c r="AH118" i="38"/>
  <c r="AG118" i="38"/>
  <c r="AH117" i="38"/>
  <c r="AG117" i="38"/>
  <c r="AH116" i="38"/>
  <c r="AG116" i="38"/>
  <c r="AH115" i="38"/>
  <c r="AG115" i="38"/>
  <c r="AH114" i="38"/>
  <c r="AG114" i="38"/>
  <c r="AH113" i="38"/>
  <c r="AG113" i="38"/>
  <c r="AH112" i="38"/>
  <c r="AG112" i="38"/>
  <c r="AH111" i="38"/>
  <c r="AG111" i="38"/>
  <c r="AH110" i="38"/>
  <c r="AG110" i="38"/>
  <c r="AH109" i="38"/>
  <c r="AG109" i="38"/>
  <c r="AH108" i="38"/>
  <c r="AG108" i="38"/>
  <c r="AH107" i="38"/>
  <c r="AG107" i="38"/>
  <c r="AH106" i="38"/>
  <c r="AG106" i="38"/>
  <c r="AH105" i="38"/>
  <c r="AG105" i="38"/>
  <c r="AH104" i="38"/>
  <c r="AG104" i="38"/>
  <c r="AH103" i="38"/>
  <c r="AG103" i="38"/>
  <c r="AH102" i="38"/>
  <c r="AG102" i="38"/>
  <c r="AH101" i="38"/>
  <c r="AG101" i="38"/>
  <c r="AH100" i="38"/>
  <c r="AG100" i="38"/>
  <c r="AH99" i="38"/>
  <c r="AG99" i="38"/>
  <c r="AH98" i="38"/>
  <c r="AG98" i="38"/>
  <c r="AH97" i="38"/>
  <c r="AG97" i="38"/>
  <c r="AH96" i="38"/>
  <c r="AG96" i="38"/>
  <c r="AH95" i="38"/>
  <c r="AG95" i="38"/>
  <c r="AH94" i="38"/>
  <c r="AG94" i="38"/>
  <c r="AH93" i="38"/>
  <c r="AG93" i="38"/>
  <c r="AH92" i="38"/>
  <c r="AG92" i="38"/>
  <c r="AH91" i="38"/>
  <c r="AG91" i="38"/>
  <c r="AH90" i="38"/>
  <c r="AG90" i="38"/>
  <c r="AH89" i="38"/>
  <c r="AG89" i="38"/>
  <c r="AH88" i="38"/>
  <c r="AG88" i="38"/>
  <c r="AG87" i="38"/>
  <c r="AH87" i="38" s="1"/>
  <c r="AH86" i="38"/>
  <c r="AG86" i="38"/>
  <c r="AH85" i="38"/>
  <c r="AG85" i="38"/>
  <c r="AG84" i="38"/>
  <c r="AH84" i="38" s="1"/>
  <c r="AH83" i="38"/>
  <c r="AG83" i="38"/>
  <c r="AH82" i="38"/>
  <c r="AG82" i="38"/>
  <c r="AH81" i="38"/>
  <c r="AG81" i="38"/>
  <c r="AH80" i="38"/>
  <c r="AG80" i="38"/>
  <c r="AH79" i="38"/>
  <c r="AG79" i="38"/>
  <c r="AH78" i="38"/>
  <c r="AG78" i="38"/>
  <c r="AH77" i="38"/>
  <c r="AG77" i="38"/>
  <c r="AH76" i="38"/>
  <c r="AG76" i="38"/>
  <c r="AH75" i="38"/>
  <c r="AG75" i="38"/>
  <c r="AH74" i="38"/>
  <c r="AG74" i="38"/>
  <c r="AH73" i="38"/>
  <c r="AG73" i="38"/>
  <c r="AH72" i="38"/>
  <c r="AG72" i="38"/>
  <c r="AH71" i="38"/>
  <c r="AG71" i="38"/>
  <c r="AH70" i="38"/>
  <c r="AG70" i="38"/>
  <c r="AH69" i="38"/>
  <c r="AG69" i="38"/>
  <c r="AH68" i="38"/>
  <c r="AG68" i="38"/>
  <c r="AH67" i="38"/>
  <c r="AG67" i="38"/>
  <c r="AH66" i="38"/>
  <c r="AG66" i="38"/>
  <c r="AH65" i="38"/>
  <c r="AG65" i="38"/>
  <c r="AH64" i="38"/>
  <c r="AG64" i="38"/>
  <c r="AH63" i="38"/>
  <c r="AG63" i="38"/>
  <c r="AH62" i="38"/>
  <c r="AG62" i="38"/>
  <c r="AH61" i="38"/>
  <c r="AG61" i="38"/>
  <c r="AH60" i="38"/>
  <c r="AG60" i="38"/>
  <c r="AH59" i="38"/>
  <c r="AG59" i="38"/>
  <c r="AH58" i="38"/>
  <c r="AG58" i="38"/>
  <c r="AH57" i="38"/>
  <c r="AG57" i="38"/>
  <c r="AH56" i="38"/>
  <c r="AG56" i="38"/>
  <c r="AH55" i="38"/>
  <c r="AG55" i="38"/>
  <c r="AH54" i="38"/>
  <c r="AG54" i="38"/>
  <c r="AH53" i="38"/>
  <c r="AG53" i="38"/>
  <c r="AH52" i="38"/>
  <c r="AG52" i="38"/>
  <c r="AH51" i="38"/>
  <c r="AG51" i="38"/>
  <c r="AH50" i="38"/>
  <c r="AG50" i="38"/>
  <c r="AH49" i="38"/>
  <c r="AG49" i="38"/>
  <c r="AH48" i="38"/>
  <c r="AG48" i="38"/>
  <c r="AH47" i="38"/>
  <c r="AG47" i="38"/>
  <c r="AH46" i="38"/>
  <c r="AG46" i="38"/>
  <c r="AH45" i="38"/>
  <c r="AG45" i="38"/>
  <c r="AH44" i="38"/>
  <c r="AG44" i="38"/>
  <c r="AH43" i="38"/>
  <c r="AG43" i="38"/>
  <c r="AH42" i="38"/>
  <c r="AG42" i="38"/>
  <c r="AH41" i="38"/>
  <c r="AG41" i="38"/>
  <c r="AH40" i="38"/>
  <c r="AG40" i="38"/>
  <c r="AH39" i="38"/>
  <c r="AG39" i="38"/>
  <c r="AH38" i="38"/>
  <c r="AG38" i="38"/>
  <c r="AH37" i="38"/>
  <c r="AG37" i="38"/>
  <c r="AH36" i="38"/>
  <c r="AG36" i="38"/>
  <c r="AH35" i="38"/>
  <c r="AG35" i="38"/>
  <c r="AH34" i="38"/>
  <c r="AG34" i="38"/>
  <c r="AH33" i="38"/>
  <c r="AG33" i="38"/>
  <c r="AH32" i="38"/>
  <c r="AG32" i="38"/>
  <c r="AH31" i="38"/>
  <c r="AG31" i="38"/>
  <c r="AH30" i="38"/>
  <c r="AG30" i="38"/>
  <c r="AH29" i="38"/>
  <c r="AG29" i="38"/>
  <c r="AH28" i="38"/>
  <c r="AG28" i="38"/>
  <c r="AH27" i="38"/>
  <c r="AG27" i="38"/>
  <c r="AH26" i="38"/>
  <c r="AG26" i="38"/>
  <c r="AH25" i="38"/>
  <c r="AG25" i="38"/>
  <c r="AH24" i="38"/>
  <c r="AG24" i="38"/>
  <c r="AH23" i="38"/>
  <c r="AG23" i="38"/>
  <c r="AH22" i="38"/>
  <c r="AG22" i="38"/>
  <c r="AH21" i="38"/>
  <c r="AG21" i="38"/>
  <c r="AH20" i="38"/>
  <c r="AG20" i="38"/>
  <c r="AH19" i="38"/>
  <c r="AG19" i="38"/>
  <c r="AH18" i="38"/>
  <c r="AG18" i="38"/>
  <c r="AH17" i="38"/>
  <c r="AG17" i="38"/>
  <c r="AH16" i="38"/>
  <c r="AG16" i="38"/>
  <c r="AH15" i="38"/>
  <c r="AG15" i="38"/>
  <c r="AH14" i="38"/>
  <c r="AG14" i="38"/>
  <c r="AH13" i="38"/>
  <c r="AG13" i="38"/>
  <c r="AH12" i="38"/>
  <c r="AG12" i="38"/>
  <c r="AH11" i="38"/>
  <c r="AG11" i="38"/>
  <c r="AH10" i="38"/>
  <c r="AG10" i="38"/>
  <c r="AH9" i="38"/>
  <c r="AG9" i="38"/>
  <c r="AH8" i="38"/>
  <c r="AG8" i="38"/>
  <c r="AH7" i="38"/>
  <c r="AG7" i="38"/>
  <c r="AH6" i="38"/>
  <c r="AG6" i="38"/>
  <c r="AH5" i="38"/>
  <c r="AG5" i="38"/>
  <c r="AH4" i="38"/>
  <c r="AG4" i="38"/>
  <c r="AH3" i="38"/>
  <c r="AG3" i="38"/>
  <c r="AH2" i="38"/>
  <c r="AG2" i="38"/>
  <c r="AY132" i="36"/>
  <c r="AX132" i="36"/>
  <c r="AW132" i="36"/>
  <c r="AV132" i="36"/>
  <c r="AU132" i="36"/>
  <c r="AT132" i="36"/>
  <c r="AS132" i="36"/>
  <c r="AY131" i="36"/>
  <c r="AX131" i="36"/>
  <c r="AW131" i="36"/>
  <c r="AV131" i="36"/>
  <c r="AU131" i="36"/>
  <c r="AT131" i="36"/>
  <c r="AS131" i="36"/>
  <c r="AY130" i="36"/>
  <c r="AX130" i="36"/>
  <c r="AW130" i="36"/>
  <c r="AV130" i="36"/>
  <c r="AU130" i="36"/>
  <c r="AT130" i="36"/>
  <c r="AS130" i="36"/>
  <c r="AY129" i="36"/>
  <c r="AX129" i="36"/>
  <c r="AW129" i="36"/>
  <c r="AV129" i="36"/>
  <c r="AU129" i="36"/>
  <c r="AT129" i="36"/>
  <c r="AS129" i="36"/>
  <c r="AY128" i="36"/>
  <c r="AX128" i="36"/>
  <c r="AW128" i="36"/>
  <c r="AV128" i="36"/>
  <c r="AU128" i="36"/>
  <c r="AT128" i="36"/>
  <c r="AS128" i="36"/>
  <c r="AY127" i="36"/>
  <c r="AX127" i="36"/>
  <c r="AW127" i="36"/>
  <c r="AV127" i="36"/>
  <c r="AU127" i="36"/>
  <c r="AT127" i="36"/>
  <c r="AS127" i="36"/>
  <c r="AY126" i="36"/>
  <c r="AX126" i="36"/>
  <c r="AW126" i="36"/>
  <c r="AV126" i="36"/>
  <c r="AU126" i="36"/>
  <c r="AT126" i="36"/>
  <c r="AS126" i="36"/>
  <c r="AY125" i="36"/>
  <c r="AX125" i="36"/>
  <c r="AW125" i="36"/>
  <c r="AV125" i="36"/>
  <c r="AU125" i="36"/>
  <c r="AT125" i="36"/>
  <c r="AS125" i="36"/>
  <c r="AY124" i="36"/>
  <c r="AX124" i="36"/>
  <c r="AW124" i="36"/>
  <c r="AV124" i="36"/>
  <c r="AU124" i="36"/>
  <c r="AT124" i="36"/>
  <c r="AS124" i="36"/>
  <c r="AY123" i="36"/>
  <c r="AX123" i="36"/>
  <c r="AW123" i="36"/>
  <c r="AV123" i="36"/>
  <c r="AU123" i="36"/>
  <c r="AT123" i="36"/>
  <c r="AS123" i="36"/>
  <c r="AY122" i="36"/>
  <c r="AX122" i="36"/>
  <c r="AW122" i="36"/>
  <c r="AV122" i="36"/>
  <c r="AU122" i="36"/>
  <c r="AT122" i="36"/>
  <c r="AS122" i="36"/>
  <c r="AY121" i="36"/>
  <c r="AX121" i="36"/>
  <c r="AW121" i="36"/>
  <c r="AV121" i="36"/>
  <c r="AU121" i="36"/>
  <c r="AT121" i="36"/>
  <c r="AS121" i="36"/>
  <c r="AY120" i="36"/>
  <c r="AX120" i="36"/>
  <c r="AW120" i="36"/>
  <c r="AV120" i="36"/>
  <c r="AU120" i="36"/>
  <c r="AT120" i="36"/>
  <c r="AS120" i="36"/>
  <c r="AY119" i="36"/>
  <c r="AX119" i="36"/>
  <c r="AW119" i="36"/>
  <c r="AV119" i="36"/>
  <c r="AU119" i="36"/>
  <c r="AT119" i="36"/>
  <c r="AS119" i="36"/>
  <c r="AY118" i="36"/>
  <c r="AX118" i="36"/>
  <c r="AW118" i="36"/>
  <c r="AV118" i="36"/>
  <c r="AU118" i="36"/>
  <c r="AT118" i="36"/>
  <c r="AS118" i="36"/>
  <c r="AY117" i="36"/>
  <c r="AX117" i="36"/>
  <c r="AW117" i="36"/>
  <c r="AV117" i="36"/>
  <c r="AU117" i="36"/>
  <c r="AT117" i="36"/>
  <c r="AS117" i="36"/>
  <c r="AY116" i="36"/>
  <c r="AX116" i="36"/>
  <c r="AW116" i="36"/>
  <c r="AV116" i="36"/>
  <c r="AU116" i="36"/>
  <c r="AT116" i="36"/>
  <c r="AS116" i="36"/>
  <c r="AY115" i="36"/>
  <c r="AX115" i="36"/>
  <c r="AW115" i="36"/>
  <c r="AV115" i="36"/>
  <c r="AU115" i="36"/>
  <c r="AT115" i="36"/>
  <c r="AS115" i="36"/>
  <c r="AY114" i="36"/>
  <c r="AX114" i="36"/>
  <c r="AW114" i="36"/>
  <c r="AV114" i="36"/>
  <c r="AU114" i="36"/>
  <c r="AT114" i="36"/>
  <c r="AS114" i="36"/>
  <c r="AY113" i="36"/>
  <c r="AX113" i="36"/>
  <c r="AW113" i="36"/>
  <c r="AV113" i="36"/>
  <c r="AU113" i="36"/>
  <c r="AT113" i="36"/>
  <c r="AS113" i="36"/>
  <c r="AY112" i="36"/>
  <c r="AX112" i="36"/>
  <c r="AW112" i="36"/>
  <c r="AV112" i="36"/>
  <c r="AU112" i="36"/>
  <c r="AT112" i="36"/>
  <c r="AS112" i="36"/>
  <c r="AY111" i="36"/>
  <c r="AX111" i="36"/>
  <c r="AW111" i="36"/>
  <c r="AV111" i="36"/>
  <c r="AU111" i="36"/>
  <c r="AT111" i="36"/>
  <c r="AS111" i="36"/>
  <c r="AY110" i="36"/>
  <c r="AX110" i="36"/>
  <c r="AW110" i="36"/>
  <c r="AV110" i="36"/>
  <c r="AU110" i="36"/>
  <c r="AT110" i="36"/>
  <c r="AS110" i="36"/>
  <c r="AY109" i="36"/>
  <c r="AX109" i="36"/>
  <c r="AW109" i="36"/>
  <c r="AV109" i="36"/>
  <c r="AU109" i="36"/>
  <c r="AT109" i="36"/>
  <c r="AS109" i="36"/>
  <c r="AY108" i="36"/>
  <c r="AX108" i="36"/>
  <c r="AW108" i="36"/>
  <c r="AV108" i="36"/>
  <c r="AU108" i="36"/>
  <c r="AT108" i="36"/>
  <c r="AS108" i="36"/>
  <c r="AY107" i="36"/>
  <c r="AX107" i="36"/>
  <c r="AW107" i="36"/>
  <c r="AV107" i="36"/>
  <c r="AU107" i="36"/>
  <c r="AT107" i="36"/>
  <c r="AS107" i="36"/>
  <c r="AY106" i="36"/>
  <c r="AX106" i="36"/>
  <c r="AW106" i="36"/>
  <c r="AV106" i="36"/>
  <c r="AU106" i="36"/>
  <c r="AT106" i="36"/>
  <c r="AS106" i="36"/>
  <c r="AY105" i="36"/>
  <c r="AX105" i="36"/>
  <c r="AW105" i="36"/>
  <c r="AV105" i="36"/>
  <c r="AU105" i="36"/>
  <c r="AT105" i="36"/>
  <c r="AS105" i="36"/>
  <c r="AY104" i="36"/>
  <c r="AX104" i="36"/>
  <c r="AW104" i="36"/>
  <c r="AV104" i="36"/>
  <c r="AU104" i="36"/>
  <c r="AT104" i="36"/>
  <c r="AS104" i="36"/>
  <c r="AY103" i="36"/>
  <c r="AX103" i="36"/>
  <c r="AW103" i="36"/>
  <c r="AV103" i="36"/>
  <c r="AU103" i="36"/>
  <c r="AT103" i="36"/>
  <c r="AS103" i="36"/>
  <c r="AY102" i="36"/>
  <c r="AX102" i="36"/>
  <c r="AW102" i="36"/>
  <c r="AV102" i="36"/>
  <c r="AU102" i="36"/>
  <c r="AT102" i="36"/>
  <c r="AS102" i="36"/>
  <c r="AY101" i="36"/>
  <c r="AX101" i="36"/>
  <c r="AW101" i="36"/>
  <c r="AV101" i="36"/>
  <c r="AU101" i="36"/>
  <c r="AT101" i="36"/>
  <c r="AS101" i="36"/>
  <c r="AY100" i="36"/>
  <c r="AX100" i="36"/>
  <c r="AW100" i="36"/>
  <c r="AV100" i="36"/>
  <c r="AU100" i="36"/>
  <c r="AT100" i="36"/>
  <c r="AS100" i="36"/>
  <c r="AY99" i="36"/>
  <c r="AX99" i="36"/>
  <c r="AW99" i="36"/>
  <c r="AV99" i="36"/>
  <c r="AU99" i="36"/>
  <c r="AT99" i="36"/>
  <c r="AS99" i="36"/>
  <c r="AY98" i="36"/>
  <c r="AX98" i="36"/>
  <c r="AW98" i="36"/>
  <c r="AV98" i="36"/>
  <c r="AU98" i="36"/>
  <c r="AT98" i="36"/>
  <c r="AS98" i="36"/>
  <c r="AY97" i="36"/>
  <c r="AX97" i="36"/>
  <c r="AW97" i="36"/>
  <c r="AV97" i="36"/>
  <c r="AU97" i="36"/>
  <c r="AT97" i="36"/>
  <c r="AS97" i="36"/>
  <c r="AY96" i="36"/>
  <c r="AX96" i="36"/>
  <c r="AW96" i="36"/>
  <c r="AV96" i="36"/>
  <c r="AU96" i="36"/>
  <c r="AT96" i="36"/>
  <c r="AS96" i="36"/>
  <c r="AY95" i="36"/>
  <c r="AX95" i="36"/>
  <c r="AW95" i="36"/>
  <c r="AV95" i="36"/>
  <c r="AU95" i="36"/>
  <c r="AT95" i="36"/>
  <c r="AS95" i="36"/>
  <c r="AY94" i="36"/>
  <c r="AX94" i="36"/>
  <c r="AW94" i="36"/>
  <c r="AV94" i="36"/>
  <c r="AU94" i="36"/>
  <c r="AT94" i="36"/>
  <c r="AS94" i="36"/>
  <c r="AY93" i="36"/>
  <c r="AX93" i="36"/>
  <c r="AW93" i="36"/>
  <c r="AV93" i="36"/>
  <c r="AU93" i="36"/>
  <c r="AT93" i="36"/>
  <c r="AS93" i="36"/>
  <c r="AY92" i="36"/>
  <c r="AX92" i="36"/>
  <c r="AW92" i="36"/>
  <c r="AV92" i="36"/>
  <c r="AU92" i="36"/>
  <c r="AT92" i="36"/>
  <c r="AS92" i="36"/>
  <c r="AY91" i="36"/>
  <c r="AX91" i="36"/>
  <c r="AW91" i="36"/>
  <c r="AV91" i="36"/>
  <c r="AU91" i="36"/>
  <c r="AT91" i="36"/>
  <c r="AS91" i="36"/>
  <c r="AY90" i="36"/>
  <c r="AX90" i="36"/>
  <c r="AW90" i="36"/>
  <c r="AV90" i="36"/>
  <c r="AU90" i="36"/>
  <c r="AT90" i="36"/>
  <c r="AS90" i="36"/>
  <c r="AY89" i="36"/>
  <c r="AX89" i="36"/>
  <c r="AW89" i="36"/>
  <c r="AV89" i="36"/>
  <c r="AU89" i="36"/>
  <c r="AT89" i="36"/>
  <c r="AS89" i="36"/>
  <c r="AY88" i="36"/>
  <c r="AX88" i="36"/>
  <c r="AW88" i="36"/>
  <c r="AV88" i="36"/>
  <c r="AU88" i="36"/>
  <c r="AT88" i="36"/>
  <c r="AS88" i="36"/>
  <c r="AY87" i="36"/>
  <c r="AX87" i="36"/>
  <c r="AW87" i="36"/>
  <c r="AV87" i="36"/>
  <c r="AU87" i="36"/>
  <c r="AT87" i="36"/>
  <c r="AS87" i="36"/>
  <c r="AY86" i="36"/>
  <c r="AX86" i="36"/>
  <c r="AW86" i="36"/>
  <c r="AV86" i="36"/>
  <c r="AU86" i="36"/>
  <c r="AT86" i="36"/>
  <c r="AS86" i="36"/>
  <c r="AY85" i="36"/>
  <c r="AX85" i="36"/>
  <c r="AW85" i="36"/>
  <c r="AV85" i="36"/>
  <c r="AU85" i="36"/>
  <c r="AT85" i="36"/>
  <c r="AS85" i="36"/>
  <c r="AY84" i="36"/>
  <c r="AX84" i="36"/>
  <c r="AW84" i="36"/>
  <c r="AV84" i="36"/>
  <c r="AU84" i="36"/>
  <c r="AT84" i="36"/>
  <c r="AS84" i="36"/>
  <c r="AY83" i="36"/>
  <c r="AX83" i="36"/>
  <c r="AW83" i="36"/>
  <c r="AV83" i="36"/>
  <c r="AU83" i="36"/>
  <c r="AT83" i="36"/>
  <c r="AS83" i="36"/>
  <c r="AY82" i="36"/>
  <c r="AX82" i="36"/>
  <c r="AW82" i="36"/>
  <c r="AV82" i="36"/>
  <c r="AU82" i="36"/>
  <c r="AT82" i="36"/>
  <c r="AS82" i="36"/>
  <c r="AY81" i="36"/>
  <c r="AX81" i="36"/>
  <c r="AW81" i="36"/>
  <c r="AV81" i="36"/>
  <c r="AU81" i="36"/>
  <c r="AT81" i="36"/>
  <c r="AS81" i="36"/>
  <c r="AY80" i="36"/>
  <c r="AX80" i="36"/>
  <c r="AW80" i="36"/>
  <c r="AV80" i="36"/>
  <c r="AU80" i="36"/>
  <c r="AT80" i="36"/>
  <c r="AS80" i="36"/>
  <c r="AY79" i="36"/>
  <c r="AX79" i="36"/>
  <c r="AW79" i="36"/>
  <c r="AV79" i="36"/>
  <c r="AU79" i="36"/>
  <c r="AT79" i="36"/>
  <c r="AS79" i="36"/>
  <c r="AY78" i="36"/>
  <c r="AX78" i="36"/>
  <c r="AW78" i="36"/>
  <c r="AV78" i="36"/>
  <c r="AU78" i="36"/>
  <c r="AT78" i="36"/>
  <c r="AS78" i="36"/>
  <c r="AY77" i="36"/>
  <c r="AX77" i="36"/>
  <c r="AW77" i="36"/>
  <c r="AV77" i="36"/>
  <c r="AU77" i="36"/>
  <c r="AT77" i="36"/>
  <c r="AS77" i="36"/>
  <c r="AY76" i="36"/>
  <c r="AX76" i="36"/>
  <c r="AW76" i="36"/>
  <c r="AV76" i="36"/>
  <c r="AU76" i="36"/>
  <c r="AT76" i="36"/>
  <c r="AS76" i="36"/>
  <c r="AY75" i="36"/>
  <c r="AX75" i="36"/>
  <c r="AW75" i="36"/>
  <c r="AV75" i="36"/>
  <c r="AU75" i="36"/>
  <c r="AT75" i="36"/>
  <c r="AS75" i="36"/>
  <c r="AY74" i="36"/>
  <c r="AX74" i="36"/>
  <c r="AW74" i="36"/>
  <c r="AV74" i="36"/>
  <c r="AU74" i="36"/>
  <c r="AT74" i="36"/>
  <c r="AS74" i="36"/>
  <c r="AY73" i="36"/>
  <c r="AX73" i="36"/>
  <c r="AW73" i="36"/>
  <c r="AV73" i="36"/>
  <c r="AU73" i="36"/>
  <c r="AT73" i="36"/>
  <c r="AS73" i="36"/>
  <c r="AY72" i="36"/>
  <c r="AX72" i="36"/>
  <c r="AW72" i="36"/>
  <c r="AV72" i="36"/>
  <c r="AU72" i="36"/>
  <c r="AT72" i="36"/>
  <c r="AS72" i="36"/>
  <c r="AY71" i="36"/>
  <c r="AX71" i="36"/>
  <c r="AW71" i="36"/>
  <c r="AV71" i="36"/>
  <c r="AU71" i="36"/>
  <c r="AT71" i="36"/>
  <c r="AS71" i="36"/>
  <c r="AY70" i="36"/>
  <c r="AX70" i="36"/>
  <c r="AW70" i="36"/>
  <c r="AV70" i="36"/>
  <c r="AU70" i="36"/>
  <c r="AT70" i="36"/>
  <c r="AS70" i="36"/>
  <c r="AY69" i="36"/>
  <c r="AX69" i="36"/>
  <c r="AW69" i="36"/>
  <c r="AV69" i="36"/>
  <c r="AU69" i="36"/>
  <c r="AT69" i="36"/>
  <c r="AS69" i="36"/>
  <c r="AY68" i="36"/>
  <c r="AX68" i="36"/>
  <c r="AW68" i="36"/>
  <c r="AV68" i="36"/>
  <c r="AU68" i="36"/>
  <c r="AT68" i="36"/>
  <c r="AS68" i="36"/>
  <c r="AY67" i="36"/>
  <c r="AX67" i="36"/>
  <c r="AW67" i="36"/>
  <c r="AV67" i="36"/>
  <c r="AU67" i="36"/>
  <c r="AT67" i="36"/>
  <c r="AS67" i="36"/>
  <c r="AY66" i="36"/>
  <c r="AX66" i="36"/>
  <c r="AW66" i="36"/>
  <c r="AV66" i="36"/>
  <c r="AU66" i="36"/>
  <c r="AT66" i="36"/>
  <c r="AS66" i="36"/>
  <c r="AY65" i="36"/>
  <c r="AX65" i="36"/>
  <c r="AW65" i="36"/>
  <c r="AV65" i="36"/>
  <c r="AU65" i="36"/>
  <c r="AT65" i="36"/>
  <c r="AS65" i="36"/>
  <c r="AY64" i="36"/>
  <c r="AX64" i="36"/>
  <c r="AW64" i="36"/>
  <c r="AV64" i="36"/>
  <c r="AU64" i="36"/>
  <c r="AT64" i="36"/>
  <c r="AS64" i="36"/>
  <c r="AY63" i="36"/>
  <c r="AX63" i="36"/>
  <c r="AW63" i="36"/>
  <c r="AV63" i="36"/>
  <c r="AU63" i="36"/>
  <c r="AT63" i="36"/>
  <c r="AS63" i="36"/>
  <c r="AY62" i="36"/>
  <c r="AX62" i="36"/>
  <c r="AW62" i="36"/>
  <c r="AV62" i="36"/>
  <c r="AU62" i="36"/>
  <c r="AT62" i="36"/>
  <c r="AS62" i="36"/>
  <c r="AY61" i="36"/>
  <c r="AX61" i="36"/>
  <c r="AW61" i="36"/>
  <c r="AV61" i="36"/>
  <c r="AU61" i="36"/>
  <c r="AT61" i="36"/>
  <c r="AS61" i="36"/>
  <c r="AY60" i="36"/>
  <c r="AX60" i="36"/>
  <c r="AW60" i="36"/>
  <c r="AV60" i="36"/>
  <c r="AU60" i="36"/>
  <c r="AT60" i="36"/>
  <c r="AS60" i="36"/>
  <c r="AY59" i="36"/>
  <c r="AX59" i="36"/>
  <c r="AW59" i="36"/>
  <c r="AV59" i="36"/>
  <c r="AU59" i="36"/>
  <c r="AT59" i="36"/>
  <c r="AS59" i="36"/>
  <c r="AY58" i="36"/>
  <c r="AX58" i="36"/>
  <c r="AW58" i="36"/>
  <c r="AV58" i="36"/>
  <c r="AU58" i="36"/>
  <c r="AT58" i="36"/>
  <c r="AS58" i="36"/>
  <c r="AY57" i="36"/>
  <c r="AX57" i="36"/>
  <c r="AW57" i="36"/>
  <c r="AV57" i="36"/>
  <c r="AU57" i="36"/>
  <c r="AT57" i="36"/>
  <c r="AS57" i="36"/>
  <c r="AY56" i="36"/>
  <c r="AX56" i="36"/>
  <c r="AW56" i="36"/>
  <c r="AV56" i="36"/>
  <c r="AU56" i="36"/>
  <c r="AT56" i="36"/>
  <c r="AS56" i="36"/>
  <c r="AY55" i="36"/>
  <c r="AX55" i="36"/>
  <c r="AW55" i="36"/>
  <c r="AV55" i="36"/>
  <c r="AU55" i="36"/>
  <c r="AT55" i="36"/>
  <c r="AS55" i="36"/>
  <c r="AY54" i="36"/>
  <c r="AX54" i="36"/>
  <c r="AW54" i="36"/>
  <c r="AV54" i="36"/>
  <c r="AU54" i="36"/>
  <c r="AT54" i="36"/>
  <c r="AS54" i="36"/>
  <c r="AY53" i="36"/>
  <c r="AX53" i="36"/>
  <c r="AW53" i="36"/>
  <c r="AV53" i="36"/>
  <c r="AU53" i="36"/>
  <c r="AT53" i="36"/>
  <c r="AS53" i="36"/>
  <c r="AY52" i="36"/>
  <c r="AX52" i="36"/>
  <c r="AW52" i="36"/>
  <c r="AV52" i="36"/>
  <c r="AU52" i="36"/>
  <c r="AT52" i="36"/>
  <c r="AS52" i="36"/>
  <c r="AY51" i="36"/>
  <c r="AX51" i="36"/>
  <c r="AW51" i="36"/>
  <c r="AV51" i="36"/>
  <c r="AU51" i="36"/>
  <c r="AT51" i="36"/>
  <c r="AS51" i="36"/>
  <c r="AY50" i="36"/>
  <c r="AX50" i="36"/>
  <c r="AW50" i="36"/>
  <c r="AV50" i="36"/>
  <c r="AU50" i="36"/>
  <c r="AT50" i="36"/>
  <c r="AS50" i="36"/>
  <c r="AY49" i="36"/>
  <c r="AX49" i="36"/>
  <c r="AW49" i="36"/>
  <c r="AV49" i="36"/>
  <c r="AU49" i="36"/>
  <c r="AT49" i="36"/>
  <c r="AS49" i="36"/>
  <c r="AY48" i="36"/>
  <c r="AX48" i="36"/>
  <c r="AW48" i="36"/>
  <c r="AV48" i="36"/>
  <c r="AU48" i="36"/>
  <c r="AT48" i="36"/>
  <c r="AS48" i="36"/>
  <c r="AY47" i="36"/>
  <c r="AX47" i="36"/>
  <c r="AW47" i="36"/>
  <c r="AV47" i="36"/>
  <c r="AU47" i="36"/>
  <c r="AT47" i="36"/>
  <c r="AS47" i="36"/>
  <c r="AY46" i="36"/>
  <c r="AX46" i="36"/>
  <c r="AW46" i="36"/>
  <c r="AV46" i="36"/>
  <c r="AU46" i="36"/>
  <c r="AT46" i="36"/>
  <c r="AS46" i="36"/>
  <c r="AY45" i="36"/>
  <c r="AX45" i="36"/>
  <c r="AW45" i="36"/>
  <c r="AV45" i="36"/>
  <c r="AU45" i="36"/>
  <c r="AT45" i="36"/>
  <c r="AS45" i="36"/>
  <c r="AY44" i="36"/>
  <c r="AX44" i="36"/>
  <c r="AW44" i="36"/>
  <c r="AV44" i="36"/>
  <c r="AU44" i="36"/>
  <c r="AT44" i="36"/>
  <c r="AS44" i="36"/>
  <c r="AY43" i="36"/>
  <c r="AX43" i="36"/>
  <c r="AW43" i="36"/>
  <c r="AV43" i="36"/>
  <c r="AU43" i="36"/>
  <c r="AT43" i="36"/>
  <c r="AS43" i="36"/>
  <c r="AY42" i="36"/>
  <c r="AX42" i="36"/>
  <c r="AW42" i="36"/>
  <c r="AV42" i="36"/>
  <c r="AU42" i="36"/>
  <c r="AT42" i="36"/>
  <c r="AS42" i="36"/>
  <c r="AY41" i="36"/>
  <c r="AX41" i="36"/>
  <c r="AW41" i="36"/>
  <c r="AV41" i="36"/>
  <c r="AU41" i="36"/>
  <c r="AT41" i="36"/>
  <c r="AS41" i="36"/>
  <c r="AY40" i="36"/>
  <c r="AX40" i="36"/>
  <c r="AW40" i="36"/>
  <c r="AV40" i="36"/>
  <c r="AU40" i="36"/>
  <c r="AT40" i="36"/>
  <c r="AS40" i="36"/>
  <c r="AY39" i="36"/>
  <c r="AX39" i="36"/>
  <c r="AW39" i="36"/>
  <c r="AV39" i="36"/>
  <c r="AU39" i="36"/>
  <c r="AT39" i="36"/>
  <c r="AS39" i="36"/>
  <c r="AY38" i="36"/>
  <c r="AX38" i="36"/>
  <c r="AW38" i="36"/>
  <c r="AV38" i="36"/>
  <c r="AU38" i="36"/>
  <c r="AT38" i="36"/>
  <c r="AS38" i="36"/>
  <c r="AY37" i="36"/>
  <c r="AX37" i="36"/>
  <c r="AW37" i="36"/>
  <c r="AV37" i="36"/>
  <c r="AU37" i="36"/>
  <c r="AT37" i="36"/>
  <c r="AS37" i="36"/>
  <c r="AY36" i="36"/>
  <c r="AX36" i="36"/>
  <c r="AW36" i="36"/>
  <c r="AV36" i="36"/>
  <c r="AU36" i="36"/>
  <c r="AT36" i="36"/>
  <c r="AS36" i="36"/>
  <c r="AY35" i="36"/>
  <c r="AX35" i="36"/>
  <c r="AW35" i="36"/>
  <c r="AV35" i="36"/>
  <c r="AU35" i="36"/>
  <c r="AT35" i="36"/>
  <c r="AS35" i="36"/>
  <c r="AY34" i="36"/>
  <c r="AX34" i="36"/>
  <c r="AW34" i="36"/>
  <c r="AV34" i="36"/>
  <c r="AU34" i="36"/>
  <c r="AT34" i="36"/>
  <c r="AS34" i="36"/>
  <c r="AY33" i="36"/>
  <c r="AX33" i="36"/>
  <c r="AW33" i="36"/>
  <c r="AV33" i="36"/>
  <c r="AU33" i="36"/>
  <c r="AT33" i="36"/>
  <c r="AS33" i="36"/>
  <c r="AY32" i="36"/>
  <c r="AX32" i="36"/>
  <c r="AW32" i="36"/>
  <c r="AV32" i="36"/>
  <c r="AU32" i="36"/>
  <c r="AT32" i="36"/>
  <c r="AS32" i="36"/>
  <c r="AY31" i="36"/>
  <c r="AX31" i="36"/>
  <c r="AW31" i="36"/>
  <c r="AV31" i="36"/>
  <c r="AU31" i="36"/>
  <c r="AT31" i="36"/>
  <c r="AS31" i="36"/>
  <c r="AY30" i="36"/>
  <c r="AX30" i="36"/>
  <c r="AW30" i="36"/>
  <c r="AV30" i="36"/>
  <c r="AU30" i="36"/>
  <c r="AT30" i="36"/>
  <c r="AS30" i="36"/>
  <c r="AY29" i="36"/>
  <c r="AX29" i="36"/>
  <c r="AW29" i="36"/>
  <c r="AV29" i="36"/>
  <c r="AU29" i="36"/>
  <c r="AT29" i="36"/>
  <c r="AS29" i="36"/>
  <c r="AY28" i="36"/>
  <c r="AX28" i="36"/>
  <c r="AW28" i="36"/>
  <c r="AV28" i="36"/>
  <c r="AU28" i="36"/>
  <c r="AT28" i="36"/>
  <c r="AS28" i="36"/>
  <c r="AY27" i="36"/>
  <c r="AX27" i="36"/>
  <c r="AW27" i="36"/>
  <c r="AV27" i="36"/>
  <c r="AU27" i="36"/>
  <c r="AT27" i="36"/>
  <c r="AS27" i="36"/>
  <c r="AY26" i="36"/>
  <c r="AX26" i="36"/>
  <c r="AW26" i="36"/>
  <c r="AV26" i="36"/>
  <c r="AU26" i="36"/>
  <c r="AT26" i="36"/>
  <c r="AS26" i="36"/>
  <c r="AY25" i="36"/>
  <c r="AX25" i="36"/>
  <c r="AW25" i="36"/>
  <c r="AV25" i="36"/>
  <c r="AU25" i="36"/>
  <c r="AT25" i="36"/>
  <c r="AS25" i="36"/>
  <c r="AY24" i="36"/>
  <c r="AX24" i="36"/>
  <c r="AW24" i="36"/>
  <c r="AV24" i="36"/>
  <c r="AU24" i="36"/>
  <c r="AT24" i="36"/>
  <c r="AS24" i="36"/>
  <c r="AY23" i="36"/>
  <c r="AX23" i="36"/>
  <c r="AW23" i="36"/>
  <c r="AV23" i="36"/>
  <c r="AU23" i="36"/>
  <c r="AT23" i="36"/>
  <c r="AS23" i="36"/>
  <c r="AY22" i="36"/>
  <c r="AX22" i="36"/>
  <c r="AW22" i="36"/>
  <c r="AV22" i="36"/>
  <c r="AU22" i="36"/>
  <c r="AT22" i="36"/>
  <c r="AS22" i="36"/>
  <c r="AY21" i="36"/>
  <c r="AX21" i="36"/>
  <c r="AW21" i="36"/>
  <c r="AV21" i="36"/>
  <c r="AU21" i="36"/>
  <c r="AT21" i="36"/>
  <c r="AS21" i="36"/>
  <c r="AY20" i="36"/>
  <c r="AX20" i="36"/>
  <c r="AW20" i="36"/>
  <c r="AV20" i="36"/>
  <c r="AU20" i="36"/>
  <c r="AT20" i="36"/>
  <c r="AS20" i="36"/>
  <c r="AY19" i="36"/>
  <c r="AX19" i="36"/>
  <c r="AW19" i="36"/>
  <c r="AV19" i="36"/>
  <c r="AU19" i="36"/>
  <c r="AT19" i="36"/>
  <c r="AS19" i="36"/>
  <c r="AY18" i="36"/>
  <c r="AX18" i="36"/>
  <c r="AW18" i="36"/>
  <c r="AV18" i="36"/>
  <c r="AU18" i="36"/>
  <c r="AT18" i="36"/>
  <c r="AS18" i="36"/>
  <c r="AY17" i="36"/>
  <c r="AX17" i="36"/>
  <c r="AW17" i="36"/>
  <c r="AV17" i="36"/>
  <c r="AU17" i="36"/>
  <c r="AT17" i="36"/>
  <c r="AS17" i="36"/>
  <c r="AY16" i="36"/>
  <c r="AX16" i="36"/>
  <c r="AW16" i="36"/>
  <c r="AV16" i="36"/>
  <c r="AU16" i="36"/>
  <c r="AT16" i="36"/>
  <c r="AS16" i="36"/>
  <c r="AY15" i="36"/>
  <c r="AX15" i="36"/>
  <c r="AW15" i="36"/>
  <c r="AV15" i="36"/>
  <c r="AU15" i="36"/>
  <c r="AT15" i="36"/>
  <c r="AS15" i="36"/>
  <c r="AY14" i="36"/>
  <c r="AX14" i="36"/>
  <c r="AW14" i="36"/>
  <c r="AV14" i="36"/>
  <c r="AU14" i="36"/>
  <c r="AT14" i="36"/>
  <c r="AS14" i="36"/>
  <c r="AY13" i="36"/>
  <c r="AX13" i="36"/>
  <c r="AW13" i="36"/>
  <c r="AV13" i="36"/>
  <c r="AU13" i="36"/>
  <c r="AT13" i="36"/>
  <c r="AS13" i="36"/>
  <c r="AY12" i="36"/>
  <c r="AX12" i="36"/>
  <c r="AW12" i="36"/>
  <c r="AV12" i="36"/>
  <c r="AU12" i="36"/>
  <c r="AT12" i="36"/>
  <c r="AS12" i="36"/>
  <c r="AY11" i="36"/>
  <c r="AX11" i="36"/>
  <c r="AW11" i="36"/>
  <c r="AV11" i="36"/>
  <c r="AU11" i="36"/>
  <c r="AT11" i="36"/>
  <c r="AS11" i="36"/>
  <c r="AY10" i="36"/>
  <c r="AX10" i="36"/>
  <c r="AW10" i="36"/>
  <c r="AV10" i="36"/>
  <c r="AU10" i="36"/>
  <c r="AT10" i="36"/>
  <c r="AS10" i="36"/>
  <c r="AY9" i="36"/>
  <c r="AX9" i="36"/>
  <c r="AW9" i="36"/>
  <c r="AV9" i="36"/>
  <c r="AU9" i="36"/>
  <c r="AT9" i="36"/>
  <c r="AS9" i="36"/>
  <c r="AY8" i="36"/>
  <c r="AX8" i="36"/>
  <c r="AW8" i="36"/>
  <c r="AV8" i="36"/>
  <c r="AU8" i="36"/>
  <c r="AT8" i="36"/>
  <c r="AS8" i="36"/>
  <c r="AY7" i="36"/>
  <c r="AX7" i="36"/>
  <c r="AW7" i="36"/>
  <c r="AV7" i="36"/>
  <c r="AU7" i="36"/>
  <c r="AT7" i="36"/>
  <c r="AS7" i="36"/>
  <c r="BB7" i="36" s="1"/>
  <c r="AY6" i="36"/>
  <c r="AX6" i="36"/>
  <c r="AW6" i="36"/>
  <c r="AV6" i="36"/>
  <c r="AU6" i="36"/>
  <c r="AT6" i="36"/>
  <c r="AS6" i="36"/>
  <c r="AY5" i="36"/>
  <c r="AX5" i="36"/>
  <c r="AW5" i="36"/>
  <c r="AV5" i="36"/>
  <c r="AU5" i="36"/>
  <c r="AT5" i="36"/>
  <c r="AS5" i="36"/>
  <c r="AY4" i="36"/>
  <c r="AX4" i="36"/>
  <c r="AW4" i="36"/>
  <c r="AV4" i="36"/>
  <c r="AU4" i="36"/>
  <c r="AT4" i="36"/>
  <c r="AS4" i="36"/>
  <c r="AY3" i="36"/>
  <c r="AX3" i="36"/>
  <c r="AW3" i="36"/>
  <c r="AV3" i="36"/>
  <c r="AU3" i="36"/>
  <c r="AT3" i="36"/>
  <c r="AS3" i="36"/>
  <c r="AY2" i="36"/>
  <c r="AX2" i="36"/>
  <c r="AW2" i="36"/>
  <c r="AV2" i="36"/>
  <c r="AU2" i="36"/>
  <c r="AT2" i="36"/>
  <c r="AS2" i="36"/>
  <c r="BB5" i="36" s="1"/>
  <c r="AS132" i="37"/>
  <c r="AR132" i="37"/>
  <c r="BC132" i="37" s="1"/>
  <c r="AN132" i="37"/>
  <c r="BA132" i="37" s="1"/>
  <c r="AM132" i="37"/>
  <c r="AZ132" i="37" s="1"/>
  <c r="AL132" i="37"/>
  <c r="AY132" i="37" s="1"/>
  <c r="AK132" i="37"/>
  <c r="AX132" i="37" s="1"/>
  <c r="AJ132" i="37"/>
  <c r="AW132" i="37" s="1"/>
  <c r="AI132" i="37"/>
  <c r="AV132" i="37" s="1"/>
  <c r="AH132" i="37"/>
  <c r="AY131" i="37"/>
  <c r="AS131" i="37"/>
  <c r="AR131" i="37"/>
  <c r="BC131" i="37" s="1"/>
  <c r="AN131" i="37"/>
  <c r="BA131" i="37" s="1"/>
  <c r="AM131" i="37"/>
  <c r="AZ131" i="37" s="1"/>
  <c r="AL131" i="37"/>
  <c r="AK131" i="37"/>
  <c r="AX131" i="37" s="1"/>
  <c r="AJ131" i="37"/>
  <c r="AW131" i="37" s="1"/>
  <c r="AI131" i="37"/>
  <c r="AV131" i="37" s="1"/>
  <c r="AH131" i="37"/>
  <c r="BC130" i="37"/>
  <c r="AV130" i="37"/>
  <c r="AS130" i="37"/>
  <c r="AR130" i="37"/>
  <c r="AN130" i="37"/>
  <c r="BA130" i="37" s="1"/>
  <c r="AM130" i="37"/>
  <c r="AZ130" i="37" s="1"/>
  <c r="AL130" i="37"/>
  <c r="AY130" i="37" s="1"/>
  <c r="AK130" i="37"/>
  <c r="AX130" i="37" s="1"/>
  <c r="AJ130" i="37"/>
  <c r="AW130" i="37" s="1"/>
  <c r="AU130" i="37" s="1"/>
  <c r="BE130" i="37" s="1"/>
  <c r="AI130" i="37"/>
  <c r="AH130" i="37"/>
  <c r="BC129" i="37"/>
  <c r="AW129" i="37"/>
  <c r="AS129" i="37"/>
  <c r="AR129" i="37"/>
  <c r="AN129" i="37"/>
  <c r="BA129" i="37" s="1"/>
  <c r="AM129" i="37"/>
  <c r="AZ129" i="37" s="1"/>
  <c r="AL129" i="37"/>
  <c r="AY129" i="37" s="1"/>
  <c r="AK129" i="37"/>
  <c r="AX129" i="37" s="1"/>
  <c r="AJ129" i="37"/>
  <c r="AI129" i="37"/>
  <c r="AV129" i="37" s="1"/>
  <c r="AH129" i="37"/>
  <c r="BC128" i="37"/>
  <c r="AZ128" i="37"/>
  <c r="AW128" i="37"/>
  <c r="AS128" i="37"/>
  <c r="AR128" i="37"/>
  <c r="AN128" i="37"/>
  <c r="BA128" i="37" s="1"/>
  <c r="AM128" i="37"/>
  <c r="AL128" i="37"/>
  <c r="AY128" i="37" s="1"/>
  <c r="AK128" i="37"/>
  <c r="AX128" i="37" s="1"/>
  <c r="AJ128" i="37"/>
  <c r="AI128" i="37"/>
  <c r="AV128" i="37" s="1"/>
  <c r="AH128" i="37"/>
  <c r="AX127" i="37"/>
  <c r="AS127" i="37"/>
  <c r="AR127" i="37"/>
  <c r="BC127" i="37" s="1"/>
  <c r="AN127" i="37"/>
  <c r="BA127" i="37" s="1"/>
  <c r="AM127" i="37"/>
  <c r="AZ127" i="37" s="1"/>
  <c r="AL127" i="37"/>
  <c r="AY127" i="37" s="1"/>
  <c r="AK127" i="37"/>
  <c r="AJ127" i="37"/>
  <c r="AW127" i="37" s="1"/>
  <c r="AI127" i="37"/>
  <c r="AV127" i="37" s="1"/>
  <c r="AH127" i="37"/>
  <c r="BC126" i="37"/>
  <c r="AW126" i="37"/>
  <c r="AS126" i="37"/>
  <c r="AR126" i="37"/>
  <c r="AN126" i="37"/>
  <c r="BA126" i="37" s="1"/>
  <c r="AM126" i="37"/>
  <c r="AZ126" i="37" s="1"/>
  <c r="AL126" i="37"/>
  <c r="AY126" i="37" s="1"/>
  <c r="AK126" i="37"/>
  <c r="AX126" i="37" s="1"/>
  <c r="AJ126" i="37"/>
  <c r="AI126" i="37"/>
  <c r="AV126" i="37" s="1"/>
  <c r="AH126" i="37"/>
  <c r="AZ125" i="37"/>
  <c r="AW125" i="37"/>
  <c r="AS125" i="37"/>
  <c r="AR125" i="37"/>
  <c r="BC125" i="37" s="1"/>
  <c r="AN125" i="37"/>
  <c r="BA125" i="37" s="1"/>
  <c r="AM125" i="37"/>
  <c r="AL125" i="37"/>
  <c r="AY125" i="37" s="1"/>
  <c r="AK125" i="37"/>
  <c r="AX125" i="37" s="1"/>
  <c r="AJ125" i="37"/>
  <c r="AI125" i="37"/>
  <c r="AV125" i="37" s="1"/>
  <c r="AH125" i="37"/>
  <c r="AT125" i="37" s="1"/>
  <c r="BC124" i="37"/>
  <c r="AZ124" i="37"/>
  <c r="AW124" i="37"/>
  <c r="AS124" i="37"/>
  <c r="AR124" i="37"/>
  <c r="AN124" i="37"/>
  <c r="BA124" i="37" s="1"/>
  <c r="AM124" i="37"/>
  <c r="AL124" i="37"/>
  <c r="AY124" i="37" s="1"/>
  <c r="AK124" i="37"/>
  <c r="AX124" i="37" s="1"/>
  <c r="AJ124" i="37"/>
  <c r="AI124" i="37"/>
  <c r="AV124" i="37" s="1"/>
  <c r="AH124" i="37"/>
  <c r="AZ123" i="37"/>
  <c r="AW123" i="37"/>
  <c r="AS123" i="37"/>
  <c r="AR123" i="37"/>
  <c r="BC123" i="37" s="1"/>
  <c r="AN123" i="37"/>
  <c r="BA123" i="37" s="1"/>
  <c r="AM123" i="37"/>
  <c r="AL123" i="37"/>
  <c r="AY123" i="37" s="1"/>
  <c r="AK123" i="37"/>
  <c r="AX123" i="37" s="1"/>
  <c r="AJ123" i="37"/>
  <c r="AI123" i="37"/>
  <c r="AV123" i="37" s="1"/>
  <c r="AH123" i="37"/>
  <c r="BC122" i="37"/>
  <c r="BA122" i="37"/>
  <c r="AS122" i="37"/>
  <c r="AR122" i="37"/>
  <c r="AN122" i="37"/>
  <c r="AM122" i="37"/>
  <c r="AZ122" i="37" s="1"/>
  <c r="AL122" i="37"/>
  <c r="AY122" i="37" s="1"/>
  <c r="AK122" i="37"/>
  <c r="AX122" i="37" s="1"/>
  <c r="AJ122" i="37"/>
  <c r="AW122" i="37" s="1"/>
  <c r="AI122" i="37"/>
  <c r="AV122" i="37" s="1"/>
  <c r="AH122" i="37"/>
  <c r="AX121" i="37"/>
  <c r="AS121" i="37"/>
  <c r="AR121" i="37"/>
  <c r="BC121" i="37" s="1"/>
  <c r="AN121" i="37"/>
  <c r="BA121" i="37" s="1"/>
  <c r="AM121" i="37"/>
  <c r="AZ121" i="37" s="1"/>
  <c r="AL121" i="37"/>
  <c r="AY121" i="37" s="1"/>
  <c r="AK121" i="37"/>
  <c r="AJ121" i="37"/>
  <c r="AW121" i="37" s="1"/>
  <c r="AI121" i="37"/>
  <c r="AV121" i="37" s="1"/>
  <c r="AH121" i="37"/>
  <c r="BC120" i="37"/>
  <c r="AS120" i="37"/>
  <c r="AR120" i="37"/>
  <c r="AN120" i="37"/>
  <c r="BA120" i="37" s="1"/>
  <c r="AM120" i="37"/>
  <c r="AZ120" i="37" s="1"/>
  <c r="AL120" i="37"/>
  <c r="AY120" i="37" s="1"/>
  <c r="AK120" i="37"/>
  <c r="AX120" i="37" s="1"/>
  <c r="AJ120" i="37"/>
  <c r="AW120" i="37" s="1"/>
  <c r="AI120" i="37"/>
  <c r="AV120" i="37" s="1"/>
  <c r="AH120" i="37"/>
  <c r="AT120" i="37" s="1"/>
  <c r="AZ119" i="37"/>
  <c r="AW119" i="37"/>
  <c r="AS119" i="37"/>
  <c r="AR119" i="37"/>
  <c r="BC119" i="37" s="1"/>
  <c r="AN119" i="37"/>
  <c r="BA119" i="37" s="1"/>
  <c r="AM119" i="37"/>
  <c r="AL119" i="37"/>
  <c r="AY119" i="37" s="1"/>
  <c r="AK119" i="37"/>
  <c r="AX119" i="37" s="1"/>
  <c r="AJ119" i="37"/>
  <c r="AI119" i="37"/>
  <c r="AV119" i="37" s="1"/>
  <c r="AH119" i="37"/>
  <c r="BC118" i="37"/>
  <c r="AZ118" i="37"/>
  <c r="AW118" i="37"/>
  <c r="AS118" i="37"/>
  <c r="AR118" i="37"/>
  <c r="AN118" i="37"/>
  <c r="BA118" i="37" s="1"/>
  <c r="AM118" i="37"/>
  <c r="AL118" i="37"/>
  <c r="AY118" i="37" s="1"/>
  <c r="AK118" i="37"/>
  <c r="AX118" i="37" s="1"/>
  <c r="AJ118" i="37"/>
  <c r="AI118" i="37"/>
  <c r="AV118" i="37" s="1"/>
  <c r="AH118" i="37"/>
  <c r="AX117" i="37"/>
  <c r="AW117" i="37"/>
  <c r="AS117" i="37"/>
  <c r="AR117" i="37"/>
  <c r="BC117" i="37" s="1"/>
  <c r="AN117" i="37"/>
  <c r="BA117" i="37" s="1"/>
  <c r="AM117" i="37"/>
  <c r="AZ117" i="37" s="1"/>
  <c r="AL117" i="37"/>
  <c r="AY117" i="37" s="1"/>
  <c r="AK117" i="37"/>
  <c r="AJ117" i="37"/>
  <c r="AI117" i="37"/>
  <c r="AV117" i="37" s="1"/>
  <c r="AH117" i="37"/>
  <c r="BC116" i="37"/>
  <c r="AZ116" i="37"/>
  <c r="AW116" i="37"/>
  <c r="AS116" i="37"/>
  <c r="AR116" i="37"/>
  <c r="AN116" i="37"/>
  <c r="BA116" i="37" s="1"/>
  <c r="AM116" i="37"/>
  <c r="AL116" i="37"/>
  <c r="AY116" i="37" s="1"/>
  <c r="AK116" i="37"/>
  <c r="AX116" i="37" s="1"/>
  <c r="AJ116" i="37"/>
  <c r="AI116" i="37"/>
  <c r="AV116" i="37" s="1"/>
  <c r="AH116" i="37"/>
  <c r="AX115" i="37"/>
  <c r="AW115" i="37"/>
  <c r="AS115" i="37"/>
  <c r="AR115" i="37"/>
  <c r="BC115" i="37" s="1"/>
  <c r="AN115" i="37"/>
  <c r="BA115" i="37" s="1"/>
  <c r="AM115" i="37"/>
  <c r="AZ115" i="37" s="1"/>
  <c r="AL115" i="37"/>
  <c r="AY115" i="37" s="1"/>
  <c r="AK115" i="37"/>
  <c r="AJ115" i="37"/>
  <c r="AI115" i="37"/>
  <c r="AV115" i="37" s="1"/>
  <c r="AH115" i="37"/>
  <c r="BC114" i="37"/>
  <c r="AZ114" i="37"/>
  <c r="AW114" i="37"/>
  <c r="AS114" i="37"/>
  <c r="AR114" i="37"/>
  <c r="AN114" i="37"/>
  <c r="BA114" i="37" s="1"/>
  <c r="AM114" i="37"/>
  <c r="AL114" i="37"/>
  <c r="AY114" i="37" s="1"/>
  <c r="AK114" i="37"/>
  <c r="AX114" i="37" s="1"/>
  <c r="AJ114" i="37"/>
  <c r="AI114" i="37"/>
  <c r="AV114" i="37" s="1"/>
  <c r="AH114" i="37"/>
  <c r="AZ113" i="37"/>
  <c r="AW113" i="37"/>
  <c r="AS113" i="37"/>
  <c r="AR113" i="37"/>
  <c r="BC113" i="37" s="1"/>
  <c r="AN113" i="37"/>
  <c r="BA113" i="37" s="1"/>
  <c r="AM113" i="37"/>
  <c r="AL113" i="37"/>
  <c r="AY113" i="37" s="1"/>
  <c r="AK113" i="37"/>
  <c r="AX113" i="37" s="1"/>
  <c r="AJ113" i="37"/>
  <c r="AI113" i="37"/>
  <c r="AV113" i="37" s="1"/>
  <c r="AH113" i="37"/>
  <c r="BC112" i="37"/>
  <c r="AZ112" i="37"/>
  <c r="AW112" i="37"/>
  <c r="AS112" i="37"/>
  <c r="AR112" i="37"/>
  <c r="AN112" i="37"/>
  <c r="BA112" i="37" s="1"/>
  <c r="AM112" i="37"/>
  <c r="AL112" i="37"/>
  <c r="AY112" i="37" s="1"/>
  <c r="AK112" i="37"/>
  <c r="AX112" i="37" s="1"/>
  <c r="AJ112" i="37"/>
  <c r="AI112" i="37"/>
  <c r="AV112" i="37" s="1"/>
  <c r="AH112" i="37"/>
  <c r="AW111" i="37"/>
  <c r="AT111" i="37"/>
  <c r="AS111" i="37"/>
  <c r="AR111" i="37"/>
  <c r="BC111" i="37" s="1"/>
  <c r="AN111" i="37"/>
  <c r="BA111" i="37" s="1"/>
  <c r="AM111" i="37"/>
  <c r="AZ111" i="37" s="1"/>
  <c r="AL111" i="37"/>
  <c r="AY111" i="37" s="1"/>
  <c r="AK111" i="37"/>
  <c r="AX111" i="37" s="1"/>
  <c r="AJ111" i="37"/>
  <c r="AI111" i="37"/>
  <c r="AV111" i="37" s="1"/>
  <c r="AH111" i="37"/>
  <c r="BC110" i="37"/>
  <c r="AZ110" i="37"/>
  <c r="AW110" i="37"/>
  <c r="AS110" i="37"/>
  <c r="AR110" i="37"/>
  <c r="AN110" i="37"/>
  <c r="BA110" i="37" s="1"/>
  <c r="AM110" i="37"/>
  <c r="AL110" i="37"/>
  <c r="AY110" i="37" s="1"/>
  <c r="AK110" i="37"/>
  <c r="AX110" i="37" s="1"/>
  <c r="AJ110" i="37"/>
  <c r="AI110" i="37"/>
  <c r="AV110" i="37" s="1"/>
  <c r="AH110" i="37"/>
  <c r="AW109" i="37"/>
  <c r="AS109" i="37"/>
  <c r="AR109" i="37"/>
  <c r="BC109" i="37" s="1"/>
  <c r="AN109" i="37"/>
  <c r="BA109" i="37" s="1"/>
  <c r="AM109" i="37"/>
  <c r="AZ109" i="37" s="1"/>
  <c r="AL109" i="37"/>
  <c r="AY109" i="37" s="1"/>
  <c r="AK109" i="37"/>
  <c r="AX109" i="37" s="1"/>
  <c r="AJ109" i="37"/>
  <c r="AI109" i="37"/>
  <c r="AV109" i="37" s="1"/>
  <c r="AH109" i="37"/>
  <c r="BC108" i="37"/>
  <c r="AZ108" i="37"/>
  <c r="AW108" i="37"/>
  <c r="AS108" i="37"/>
  <c r="AR108" i="37"/>
  <c r="AN108" i="37"/>
  <c r="BA108" i="37" s="1"/>
  <c r="AM108" i="37"/>
  <c r="AL108" i="37"/>
  <c r="AY108" i="37" s="1"/>
  <c r="AK108" i="37"/>
  <c r="AX108" i="37" s="1"/>
  <c r="AJ108" i="37"/>
  <c r="AI108" i="37"/>
  <c r="AV108" i="37" s="1"/>
  <c r="AH108" i="37"/>
  <c r="AW107" i="37"/>
  <c r="AS107" i="37"/>
  <c r="AR107" i="37"/>
  <c r="BC107" i="37" s="1"/>
  <c r="AN107" i="37"/>
  <c r="BA107" i="37" s="1"/>
  <c r="AM107" i="37"/>
  <c r="AZ107" i="37" s="1"/>
  <c r="AL107" i="37"/>
  <c r="AY107" i="37" s="1"/>
  <c r="AK107" i="37"/>
  <c r="AX107" i="37" s="1"/>
  <c r="AJ107" i="37"/>
  <c r="AI107" i="37"/>
  <c r="AV107" i="37" s="1"/>
  <c r="AH107" i="37"/>
  <c r="BC106" i="37"/>
  <c r="AZ106" i="37"/>
  <c r="AW106" i="37"/>
  <c r="AS106" i="37"/>
  <c r="AR106" i="37"/>
  <c r="AN106" i="37"/>
  <c r="BA106" i="37" s="1"/>
  <c r="AM106" i="37"/>
  <c r="AL106" i="37"/>
  <c r="AY106" i="37" s="1"/>
  <c r="AK106" i="37"/>
  <c r="AX106" i="37" s="1"/>
  <c r="AJ106" i="37"/>
  <c r="AI106" i="37"/>
  <c r="AV106" i="37" s="1"/>
  <c r="AH106" i="37"/>
  <c r="AW105" i="37"/>
  <c r="AS105" i="37"/>
  <c r="AR105" i="37"/>
  <c r="BC105" i="37" s="1"/>
  <c r="AN105" i="37"/>
  <c r="BA105" i="37" s="1"/>
  <c r="AM105" i="37"/>
  <c r="AZ105" i="37" s="1"/>
  <c r="AL105" i="37"/>
  <c r="AY105" i="37" s="1"/>
  <c r="AK105" i="37"/>
  <c r="AX105" i="37" s="1"/>
  <c r="AJ105" i="37"/>
  <c r="AI105" i="37"/>
  <c r="AV105" i="37" s="1"/>
  <c r="AH105" i="37"/>
  <c r="BC104" i="37"/>
  <c r="BA104" i="37"/>
  <c r="AZ104" i="37"/>
  <c r="AW104" i="37"/>
  <c r="AS104" i="37"/>
  <c r="AR104" i="37"/>
  <c r="AN104" i="37"/>
  <c r="AM104" i="37"/>
  <c r="AL104" i="37"/>
  <c r="AY104" i="37" s="1"/>
  <c r="AK104" i="37"/>
  <c r="AX104" i="37" s="1"/>
  <c r="AJ104" i="37"/>
  <c r="AI104" i="37"/>
  <c r="AV104" i="37" s="1"/>
  <c r="AH104" i="37"/>
  <c r="AX103" i="37"/>
  <c r="AW103" i="37"/>
  <c r="AS103" i="37"/>
  <c r="AR103" i="37"/>
  <c r="BC103" i="37" s="1"/>
  <c r="AN103" i="37"/>
  <c r="BA103" i="37" s="1"/>
  <c r="AM103" i="37"/>
  <c r="AZ103" i="37" s="1"/>
  <c r="AL103" i="37"/>
  <c r="AY103" i="37" s="1"/>
  <c r="AK103" i="37"/>
  <c r="AJ103" i="37"/>
  <c r="AI103" i="37"/>
  <c r="AV103" i="37" s="1"/>
  <c r="AH103" i="37"/>
  <c r="BC102" i="37"/>
  <c r="AZ102" i="37"/>
  <c r="AW102" i="37"/>
  <c r="AS102" i="37"/>
  <c r="AR102" i="37"/>
  <c r="AN102" i="37"/>
  <c r="BA102" i="37" s="1"/>
  <c r="AM102" i="37"/>
  <c r="AL102" i="37"/>
  <c r="AY102" i="37" s="1"/>
  <c r="AK102" i="37"/>
  <c r="AX102" i="37" s="1"/>
  <c r="AJ102" i="37"/>
  <c r="AI102" i="37"/>
  <c r="AV102" i="37" s="1"/>
  <c r="AH102" i="37"/>
  <c r="AW101" i="37"/>
  <c r="AS101" i="37"/>
  <c r="AR101" i="37"/>
  <c r="BC101" i="37" s="1"/>
  <c r="AN101" i="37"/>
  <c r="BA101" i="37" s="1"/>
  <c r="AM101" i="37"/>
  <c r="AZ101" i="37" s="1"/>
  <c r="AL101" i="37"/>
  <c r="AY101" i="37" s="1"/>
  <c r="AK101" i="37"/>
  <c r="AX101" i="37" s="1"/>
  <c r="AJ101" i="37"/>
  <c r="AI101" i="37"/>
  <c r="AV101" i="37" s="1"/>
  <c r="AH101" i="37"/>
  <c r="BC100" i="37"/>
  <c r="AW100" i="37"/>
  <c r="AS100" i="37"/>
  <c r="AR100" i="37"/>
  <c r="AN100" i="37"/>
  <c r="BA100" i="37" s="1"/>
  <c r="AM100" i="37"/>
  <c r="AZ100" i="37" s="1"/>
  <c r="AL100" i="37"/>
  <c r="AY100" i="37" s="1"/>
  <c r="AK100" i="37"/>
  <c r="AX100" i="37" s="1"/>
  <c r="AJ100" i="37"/>
  <c r="AI100" i="37"/>
  <c r="AV100" i="37" s="1"/>
  <c r="AH100" i="37"/>
  <c r="AX99" i="37"/>
  <c r="AW99" i="37"/>
  <c r="AS99" i="37"/>
  <c r="AR99" i="37"/>
  <c r="BC99" i="37" s="1"/>
  <c r="AN99" i="37"/>
  <c r="BA99" i="37" s="1"/>
  <c r="AM99" i="37"/>
  <c r="AZ99" i="37" s="1"/>
  <c r="AL99" i="37"/>
  <c r="AY99" i="37" s="1"/>
  <c r="AK99" i="37"/>
  <c r="AJ99" i="37"/>
  <c r="AI99" i="37"/>
  <c r="AV99" i="37" s="1"/>
  <c r="AH99" i="37"/>
  <c r="BC98" i="37"/>
  <c r="AW98" i="37"/>
  <c r="AS98" i="37"/>
  <c r="AR98" i="37"/>
  <c r="AN98" i="37"/>
  <c r="BA98" i="37" s="1"/>
  <c r="AM98" i="37"/>
  <c r="AZ98" i="37" s="1"/>
  <c r="AL98" i="37"/>
  <c r="AY98" i="37" s="1"/>
  <c r="AK98" i="37"/>
  <c r="AX98" i="37" s="1"/>
  <c r="AJ98" i="37"/>
  <c r="AI98" i="37"/>
  <c r="AV98" i="37" s="1"/>
  <c r="AH98" i="37"/>
  <c r="AX97" i="37"/>
  <c r="AW97" i="37"/>
  <c r="AS97" i="37"/>
  <c r="AR97" i="37"/>
  <c r="BC97" i="37" s="1"/>
  <c r="AN97" i="37"/>
  <c r="BA97" i="37" s="1"/>
  <c r="AM97" i="37"/>
  <c r="AZ97" i="37" s="1"/>
  <c r="AL97" i="37"/>
  <c r="AY97" i="37" s="1"/>
  <c r="AK97" i="37"/>
  <c r="AJ97" i="37"/>
  <c r="AI97" i="37"/>
  <c r="AV97" i="37" s="1"/>
  <c r="AH97" i="37"/>
  <c r="BC96" i="37"/>
  <c r="AW96" i="37"/>
  <c r="AS96" i="37"/>
  <c r="AR96" i="37"/>
  <c r="AN96" i="37"/>
  <c r="BA96" i="37" s="1"/>
  <c r="AM96" i="37"/>
  <c r="AZ96" i="37" s="1"/>
  <c r="AL96" i="37"/>
  <c r="AY96" i="37" s="1"/>
  <c r="AK96" i="37"/>
  <c r="AX96" i="37" s="1"/>
  <c r="AJ96" i="37"/>
  <c r="AI96" i="37"/>
  <c r="AV96" i="37" s="1"/>
  <c r="AH96" i="37"/>
  <c r="AZ95" i="37"/>
  <c r="AW95" i="37"/>
  <c r="AS95" i="37"/>
  <c r="AR95" i="37"/>
  <c r="BC95" i="37" s="1"/>
  <c r="AN95" i="37"/>
  <c r="BA95" i="37" s="1"/>
  <c r="AM95" i="37"/>
  <c r="AL95" i="37"/>
  <c r="AY95" i="37" s="1"/>
  <c r="AK95" i="37"/>
  <c r="AX95" i="37" s="1"/>
  <c r="AJ95" i="37"/>
  <c r="AI95" i="37"/>
  <c r="AV95" i="37" s="1"/>
  <c r="AH95" i="37"/>
  <c r="AZ94" i="37"/>
  <c r="AS94" i="37"/>
  <c r="AR94" i="37"/>
  <c r="BC94" i="37" s="1"/>
  <c r="AN94" i="37"/>
  <c r="BA94" i="37" s="1"/>
  <c r="AM94" i="37"/>
  <c r="AL94" i="37"/>
  <c r="AY94" i="37" s="1"/>
  <c r="AK94" i="37"/>
  <c r="AX94" i="37" s="1"/>
  <c r="AJ94" i="37"/>
  <c r="AW94" i="37" s="1"/>
  <c r="AI94" i="37"/>
  <c r="AV94" i="37" s="1"/>
  <c r="AH94" i="37"/>
  <c r="AS93" i="37"/>
  <c r="AR93" i="37"/>
  <c r="BC93" i="37" s="1"/>
  <c r="AN93" i="37"/>
  <c r="BA93" i="37" s="1"/>
  <c r="AM93" i="37"/>
  <c r="AZ93" i="37" s="1"/>
  <c r="AL93" i="37"/>
  <c r="AY93" i="37" s="1"/>
  <c r="AK93" i="37"/>
  <c r="AX93" i="37" s="1"/>
  <c r="AJ93" i="37"/>
  <c r="AW93" i="37" s="1"/>
  <c r="AI93" i="37"/>
  <c r="AV93" i="37" s="1"/>
  <c r="AH93" i="37"/>
  <c r="BC92" i="37"/>
  <c r="AS92" i="37"/>
  <c r="AR92" i="37"/>
  <c r="AN92" i="37"/>
  <c r="BA92" i="37" s="1"/>
  <c r="AM92" i="37"/>
  <c r="AZ92" i="37" s="1"/>
  <c r="AL92" i="37"/>
  <c r="AY92" i="37" s="1"/>
  <c r="AK92" i="37"/>
  <c r="AX92" i="37" s="1"/>
  <c r="AJ92" i="37"/>
  <c r="AW92" i="37" s="1"/>
  <c r="AI92" i="37"/>
  <c r="AV92" i="37" s="1"/>
  <c r="AH92" i="37"/>
  <c r="AV91" i="37"/>
  <c r="AT91" i="37"/>
  <c r="BD91" i="37" s="1"/>
  <c r="AS91" i="37"/>
  <c r="AR91" i="37"/>
  <c r="BC91" i="37" s="1"/>
  <c r="AN91" i="37"/>
  <c r="BA91" i="37" s="1"/>
  <c r="AM91" i="37"/>
  <c r="AZ91" i="37" s="1"/>
  <c r="AL91" i="37"/>
  <c r="AY91" i="37" s="1"/>
  <c r="AK91" i="37"/>
  <c r="AX91" i="37" s="1"/>
  <c r="AJ91" i="37"/>
  <c r="AW91" i="37" s="1"/>
  <c r="AI91" i="37"/>
  <c r="AH91" i="37"/>
  <c r="BC90" i="37"/>
  <c r="BA90" i="37"/>
  <c r="AW90" i="37"/>
  <c r="AS90" i="37"/>
  <c r="AR90" i="37"/>
  <c r="AN90" i="37"/>
  <c r="AM90" i="37"/>
  <c r="AZ90" i="37" s="1"/>
  <c r="AL90" i="37"/>
  <c r="AY90" i="37" s="1"/>
  <c r="AK90" i="37"/>
  <c r="AX90" i="37" s="1"/>
  <c r="AJ90" i="37"/>
  <c r="AI90" i="37"/>
  <c r="AV90" i="37" s="1"/>
  <c r="AH90" i="37"/>
  <c r="AW89" i="37"/>
  <c r="AS89" i="37"/>
  <c r="AR89" i="37"/>
  <c r="BC89" i="37" s="1"/>
  <c r="AN89" i="37"/>
  <c r="BA89" i="37" s="1"/>
  <c r="AM89" i="37"/>
  <c r="AZ89" i="37" s="1"/>
  <c r="AL89" i="37"/>
  <c r="AY89" i="37" s="1"/>
  <c r="AK89" i="37"/>
  <c r="AX89" i="37" s="1"/>
  <c r="AJ89" i="37"/>
  <c r="AI89" i="37"/>
  <c r="AV89" i="37" s="1"/>
  <c r="AH89" i="37"/>
  <c r="BA88" i="37"/>
  <c r="AV88" i="37"/>
  <c r="AS88" i="37"/>
  <c r="AR88" i="37"/>
  <c r="BC88" i="37" s="1"/>
  <c r="AN88" i="37"/>
  <c r="AM88" i="37"/>
  <c r="AZ88" i="37" s="1"/>
  <c r="AL88" i="37"/>
  <c r="AY88" i="37" s="1"/>
  <c r="AK88" i="37"/>
  <c r="AX88" i="37" s="1"/>
  <c r="AU88" i="37" s="1"/>
  <c r="BE88" i="37" s="1"/>
  <c r="AJ88" i="37"/>
  <c r="AW88" i="37" s="1"/>
  <c r="AI88" i="37"/>
  <c r="AH88" i="37"/>
  <c r="BA87" i="37"/>
  <c r="AX87" i="37"/>
  <c r="AS87" i="37"/>
  <c r="AR87" i="37"/>
  <c r="BC87" i="37" s="1"/>
  <c r="AN87" i="37"/>
  <c r="AM87" i="37"/>
  <c r="AZ87" i="37" s="1"/>
  <c r="AL87" i="37"/>
  <c r="AY87" i="37" s="1"/>
  <c r="AK87" i="37"/>
  <c r="AJ87" i="37"/>
  <c r="AW87" i="37" s="1"/>
  <c r="AI87" i="37"/>
  <c r="AV87" i="37" s="1"/>
  <c r="AH87" i="37"/>
  <c r="BA86" i="37"/>
  <c r="AS86" i="37"/>
  <c r="AR86" i="37"/>
  <c r="BC86" i="37" s="1"/>
  <c r="AN86" i="37"/>
  <c r="AM86" i="37"/>
  <c r="AZ86" i="37" s="1"/>
  <c r="AL86" i="37"/>
  <c r="AY86" i="37" s="1"/>
  <c r="AK86" i="37"/>
  <c r="AX86" i="37" s="1"/>
  <c r="AJ86" i="37"/>
  <c r="AW86" i="37" s="1"/>
  <c r="AI86" i="37"/>
  <c r="AV86" i="37" s="1"/>
  <c r="AH86" i="37"/>
  <c r="BC85" i="37"/>
  <c r="BA85" i="37"/>
  <c r="AS85" i="37"/>
  <c r="AR85" i="37"/>
  <c r="AN85" i="37"/>
  <c r="AM85" i="37"/>
  <c r="AZ85" i="37" s="1"/>
  <c r="AL85" i="37"/>
  <c r="AY85" i="37" s="1"/>
  <c r="AK85" i="37"/>
  <c r="AX85" i="37" s="1"/>
  <c r="AJ85" i="37"/>
  <c r="AW85" i="37" s="1"/>
  <c r="AI85" i="37"/>
  <c r="AV85" i="37" s="1"/>
  <c r="AH85" i="37"/>
  <c r="BA84" i="37"/>
  <c r="AZ84" i="37"/>
  <c r="AS84" i="37"/>
  <c r="AR84" i="37"/>
  <c r="BC84" i="37" s="1"/>
  <c r="AN84" i="37"/>
  <c r="AM84" i="37"/>
  <c r="AL84" i="37"/>
  <c r="AY84" i="37" s="1"/>
  <c r="AK84" i="37"/>
  <c r="AX84" i="37" s="1"/>
  <c r="AJ84" i="37"/>
  <c r="AW84" i="37" s="1"/>
  <c r="AI84" i="37"/>
  <c r="AV84" i="37" s="1"/>
  <c r="AH84" i="37"/>
  <c r="AS83" i="37"/>
  <c r="AR83" i="37"/>
  <c r="BC83" i="37" s="1"/>
  <c r="AN83" i="37"/>
  <c r="BA83" i="37" s="1"/>
  <c r="AM83" i="37"/>
  <c r="AZ83" i="37" s="1"/>
  <c r="AL83" i="37"/>
  <c r="AY83" i="37" s="1"/>
  <c r="AK83" i="37"/>
  <c r="AX83" i="37" s="1"/>
  <c r="AJ83" i="37"/>
  <c r="AW83" i="37" s="1"/>
  <c r="AI83" i="37"/>
  <c r="AV83" i="37" s="1"/>
  <c r="AH83" i="37"/>
  <c r="AV82" i="37"/>
  <c r="AS82" i="37"/>
  <c r="AR82" i="37"/>
  <c r="BC82" i="37" s="1"/>
  <c r="AN82" i="37"/>
  <c r="BA82" i="37" s="1"/>
  <c r="AM82" i="37"/>
  <c r="AZ82" i="37" s="1"/>
  <c r="AL82" i="37"/>
  <c r="AY82" i="37" s="1"/>
  <c r="AK82" i="37"/>
  <c r="AX82" i="37" s="1"/>
  <c r="AU82" i="37" s="1"/>
  <c r="BE82" i="37" s="1"/>
  <c r="AJ82" i="37"/>
  <c r="AW82" i="37" s="1"/>
  <c r="AI82" i="37"/>
  <c r="AH82" i="37"/>
  <c r="BA81" i="37"/>
  <c r="AW81" i="37"/>
  <c r="AS81" i="37"/>
  <c r="AR81" i="37"/>
  <c r="BC81" i="37" s="1"/>
  <c r="AN81" i="37"/>
  <c r="AM81" i="37"/>
  <c r="AZ81" i="37" s="1"/>
  <c r="AL81" i="37"/>
  <c r="AY81" i="37" s="1"/>
  <c r="AK81" i="37"/>
  <c r="AX81" i="37" s="1"/>
  <c r="AU81" i="37" s="1"/>
  <c r="BE81" i="37" s="1"/>
  <c r="AJ81" i="37"/>
  <c r="AI81" i="37"/>
  <c r="AV81" i="37" s="1"/>
  <c r="AH81" i="37"/>
  <c r="BA80" i="37"/>
  <c r="AS80" i="37"/>
  <c r="AR80" i="37"/>
  <c r="BC80" i="37" s="1"/>
  <c r="AN80" i="37"/>
  <c r="AM80" i="37"/>
  <c r="AZ80" i="37" s="1"/>
  <c r="AL80" i="37"/>
  <c r="AY80" i="37" s="1"/>
  <c r="AK80" i="37"/>
  <c r="AX80" i="37" s="1"/>
  <c r="AJ80" i="37"/>
  <c r="AW80" i="37" s="1"/>
  <c r="AI80" i="37"/>
  <c r="AV80" i="37" s="1"/>
  <c r="AH80" i="37"/>
  <c r="BA79" i="37"/>
  <c r="AS79" i="37"/>
  <c r="AR79" i="37"/>
  <c r="BC79" i="37" s="1"/>
  <c r="AN79" i="37"/>
  <c r="AM79" i="37"/>
  <c r="AZ79" i="37" s="1"/>
  <c r="AL79" i="37"/>
  <c r="AY79" i="37" s="1"/>
  <c r="AK79" i="37"/>
  <c r="AX79" i="37" s="1"/>
  <c r="AU79" i="37" s="1"/>
  <c r="BE79" i="37" s="1"/>
  <c r="AJ79" i="37"/>
  <c r="AW79" i="37" s="1"/>
  <c r="AI79" i="37"/>
  <c r="AV79" i="37" s="1"/>
  <c r="AH79" i="37"/>
  <c r="BA78" i="37"/>
  <c r="AS78" i="37"/>
  <c r="AR78" i="37"/>
  <c r="BC78" i="37" s="1"/>
  <c r="AN78" i="37"/>
  <c r="AM78" i="37"/>
  <c r="AZ78" i="37" s="1"/>
  <c r="AL78" i="37"/>
  <c r="AY78" i="37" s="1"/>
  <c r="AK78" i="37"/>
  <c r="AX78" i="37" s="1"/>
  <c r="AJ78" i="37"/>
  <c r="AW78" i="37" s="1"/>
  <c r="AI78" i="37"/>
  <c r="AV78" i="37" s="1"/>
  <c r="AH78" i="37"/>
  <c r="BA77" i="37"/>
  <c r="AS77" i="37"/>
  <c r="AR77" i="37"/>
  <c r="BC77" i="37" s="1"/>
  <c r="AN77" i="37"/>
  <c r="AM77" i="37"/>
  <c r="AZ77" i="37" s="1"/>
  <c r="AL77" i="37"/>
  <c r="AY77" i="37" s="1"/>
  <c r="AK77" i="37"/>
  <c r="AX77" i="37" s="1"/>
  <c r="AJ77" i="37"/>
  <c r="AW77" i="37" s="1"/>
  <c r="AI77" i="37"/>
  <c r="AV77" i="37" s="1"/>
  <c r="AH77" i="37"/>
  <c r="BA76" i="37"/>
  <c r="AV76" i="37"/>
  <c r="AS76" i="37"/>
  <c r="AR76" i="37"/>
  <c r="BC76" i="37" s="1"/>
  <c r="AN76" i="37"/>
  <c r="AM76" i="37"/>
  <c r="AZ76" i="37" s="1"/>
  <c r="AL76" i="37"/>
  <c r="AY76" i="37" s="1"/>
  <c r="AK76" i="37"/>
  <c r="AX76" i="37" s="1"/>
  <c r="AU76" i="37" s="1"/>
  <c r="BE76" i="37" s="1"/>
  <c r="AJ76" i="37"/>
  <c r="AW76" i="37" s="1"/>
  <c r="AI76" i="37"/>
  <c r="AH76" i="37"/>
  <c r="AX75" i="37"/>
  <c r="AS75" i="37"/>
  <c r="AR75" i="37"/>
  <c r="BC75" i="37" s="1"/>
  <c r="AN75" i="37"/>
  <c r="BA75" i="37" s="1"/>
  <c r="AM75" i="37"/>
  <c r="AZ75" i="37" s="1"/>
  <c r="AL75" i="37"/>
  <c r="AY75" i="37" s="1"/>
  <c r="AK75" i="37"/>
  <c r="AJ75" i="37"/>
  <c r="AW75" i="37" s="1"/>
  <c r="AI75" i="37"/>
  <c r="AV75" i="37" s="1"/>
  <c r="AH75" i="37"/>
  <c r="BA74" i="37"/>
  <c r="AS74" i="37"/>
  <c r="AR74" i="37"/>
  <c r="BC74" i="37" s="1"/>
  <c r="AN74" i="37"/>
  <c r="AM74" i="37"/>
  <c r="AZ74" i="37" s="1"/>
  <c r="AL74" i="37"/>
  <c r="AY74" i="37" s="1"/>
  <c r="AU74" i="37" s="1"/>
  <c r="BE74" i="37" s="1"/>
  <c r="AK74" i="37"/>
  <c r="AX74" i="37" s="1"/>
  <c r="AJ74" i="37"/>
  <c r="AW74" i="37" s="1"/>
  <c r="AI74" i="37"/>
  <c r="AV74" i="37" s="1"/>
  <c r="AH74" i="37"/>
  <c r="BC73" i="37"/>
  <c r="BA73" i="37"/>
  <c r="AS73" i="37"/>
  <c r="AR73" i="37"/>
  <c r="AN73" i="37"/>
  <c r="AM73" i="37"/>
  <c r="AZ73" i="37" s="1"/>
  <c r="AL73" i="37"/>
  <c r="AY73" i="37" s="1"/>
  <c r="AK73" i="37"/>
  <c r="AX73" i="37" s="1"/>
  <c r="AJ73" i="37"/>
  <c r="AW73" i="37" s="1"/>
  <c r="AI73" i="37"/>
  <c r="AV73" i="37" s="1"/>
  <c r="AH73" i="37"/>
  <c r="BA72" i="37"/>
  <c r="AZ72" i="37"/>
  <c r="AS72" i="37"/>
  <c r="AR72" i="37"/>
  <c r="BC72" i="37" s="1"/>
  <c r="AN72" i="37"/>
  <c r="AM72" i="37"/>
  <c r="AL72" i="37"/>
  <c r="AY72" i="37" s="1"/>
  <c r="AK72" i="37"/>
  <c r="AX72" i="37" s="1"/>
  <c r="AJ72" i="37"/>
  <c r="AW72" i="37" s="1"/>
  <c r="AI72" i="37"/>
  <c r="AV72" i="37" s="1"/>
  <c r="AH72" i="37"/>
  <c r="AS71" i="37"/>
  <c r="AR71" i="37"/>
  <c r="BC71" i="37" s="1"/>
  <c r="AN71" i="37"/>
  <c r="BA71" i="37" s="1"/>
  <c r="AM71" i="37"/>
  <c r="AZ71" i="37" s="1"/>
  <c r="AL71" i="37"/>
  <c r="AY71" i="37" s="1"/>
  <c r="AK71" i="37"/>
  <c r="AX71" i="37" s="1"/>
  <c r="AJ71" i="37"/>
  <c r="AW71" i="37" s="1"/>
  <c r="AI71" i="37"/>
  <c r="AV71" i="37" s="1"/>
  <c r="AH71" i="37"/>
  <c r="AV70" i="37"/>
  <c r="AS70" i="37"/>
  <c r="AR70" i="37"/>
  <c r="BC70" i="37" s="1"/>
  <c r="AN70" i="37"/>
  <c r="BA70" i="37" s="1"/>
  <c r="AM70" i="37"/>
  <c r="AZ70" i="37" s="1"/>
  <c r="AL70" i="37"/>
  <c r="AY70" i="37" s="1"/>
  <c r="AK70" i="37"/>
  <c r="AX70" i="37" s="1"/>
  <c r="AU70" i="37" s="1"/>
  <c r="BE70" i="37" s="1"/>
  <c r="AJ70" i="37"/>
  <c r="AW70" i="37" s="1"/>
  <c r="AI70" i="37"/>
  <c r="AH70" i="37"/>
  <c r="BA69" i="37"/>
  <c r="AW69" i="37"/>
  <c r="AS69" i="37"/>
  <c r="AR69" i="37"/>
  <c r="BC69" i="37" s="1"/>
  <c r="AN69" i="37"/>
  <c r="AM69" i="37"/>
  <c r="AZ69" i="37" s="1"/>
  <c r="AL69" i="37"/>
  <c r="AY69" i="37" s="1"/>
  <c r="AK69" i="37"/>
  <c r="AX69" i="37" s="1"/>
  <c r="AU69" i="37" s="1"/>
  <c r="BE69" i="37" s="1"/>
  <c r="AJ69" i="37"/>
  <c r="AI69" i="37"/>
  <c r="AV69" i="37" s="1"/>
  <c r="AH69" i="37"/>
  <c r="BA68" i="37"/>
  <c r="AT68" i="37"/>
  <c r="BD68" i="37" s="1"/>
  <c r="AS68" i="37"/>
  <c r="AR68" i="37"/>
  <c r="BC68" i="37" s="1"/>
  <c r="AN68" i="37"/>
  <c r="AM68" i="37"/>
  <c r="AZ68" i="37" s="1"/>
  <c r="AL68" i="37"/>
  <c r="AY68" i="37" s="1"/>
  <c r="AK68" i="37"/>
  <c r="AX68" i="37" s="1"/>
  <c r="AJ68" i="37"/>
  <c r="AW68" i="37" s="1"/>
  <c r="AI68" i="37"/>
  <c r="AV68" i="37" s="1"/>
  <c r="AH68" i="37"/>
  <c r="BA67" i="37"/>
  <c r="AS67" i="37"/>
  <c r="AR67" i="37"/>
  <c r="BC67" i="37" s="1"/>
  <c r="AN67" i="37"/>
  <c r="AM67" i="37"/>
  <c r="AZ67" i="37" s="1"/>
  <c r="AL67" i="37"/>
  <c r="AY67" i="37" s="1"/>
  <c r="AK67" i="37"/>
  <c r="AX67" i="37" s="1"/>
  <c r="AU67" i="37" s="1"/>
  <c r="BE67" i="37" s="1"/>
  <c r="AJ67" i="37"/>
  <c r="AW67" i="37" s="1"/>
  <c r="AI67" i="37"/>
  <c r="AV67" i="37" s="1"/>
  <c r="AH67" i="37"/>
  <c r="BA66" i="37"/>
  <c r="AZ66" i="37"/>
  <c r="AS66" i="37"/>
  <c r="AR66" i="37"/>
  <c r="BC66" i="37" s="1"/>
  <c r="AN66" i="37"/>
  <c r="AM66" i="37"/>
  <c r="AL66" i="37"/>
  <c r="AY66" i="37" s="1"/>
  <c r="AK66" i="37"/>
  <c r="AX66" i="37" s="1"/>
  <c r="AJ66" i="37"/>
  <c r="AW66" i="37" s="1"/>
  <c r="AI66" i="37"/>
  <c r="AV66" i="37" s="1"/>
  <c r="AH66" i="37"/>
  <c r="BA65" i="37"/>
  <c r="AS65" i="37"/>
  <c r="AR65" i="37"/>
  <c r="BC65" i="37" s="1"/>
  <c r="AN65" i="37"/>
  <c r="AM65" i="37"/>
  <c r="AZ65" i="37" s="1"/>
  <c r="AL65" i="37"/>
  <c r="AY65" i="37" s="1"/>
  <c r="AK65" i="37"/>
  <c r="AX65" i="37" s="1"/>
  <c r="AJ65" i="37"/>
  <c r="AW65" i="37" s="1"/>
  <c r="AI65" i="37"/>
  <c r="AV65" i="37" s="1"/>
  <c r="AH65" i="37"/>
  <c r="BA64" i="37"/>
  <c r="AZ64" i="37"/>
  <c r="AY64" i="37"/>
  <c r="AS64" i="37"/>
  <c r="AR64" i="37"/>
  <c r="BC64" i="37" s="1"/>
  <c r="AN64" i="37"/>
  <c r="AM64" i="37"/>
  <c r="AL64" i="37"/>
  <c r="AK64" i="37"/>
  <c r="AX64" i="37" s="1"/>
  <c r="AJ64" i="37"/>
  <c r="AW64" i="37" s="1"/>
  <c r="AI64" i="37"/>
  <c r="AV64" i="37" s="1"/>
  <c r="AH64" i="37"/>
  <c r="BC63" i="37"/>
  <c r="BA63" i="37"/>
  <c r="AX63" i="37"/>
  <c r="AS63" i="37"/>
  <c r="AR63" i="37"/>
  <c r="AN63" i="37"/>
  <c r="AM63" i="37"/>
  <c r="AZ63" i="37" s="1"/>
  <c r="AL63" i="37"/>
  <c r="AY63" i="37" s="1"/>
  <c r="AK63" i="37"/>
  <c r="AJ63" i="37"/>
  <c r="AW63" i="37" s="1"/>
  <c r="AI63" i="37"/>
  <c r="AV63" i="37" s="1"/>
  <c r="AH63" i="37"/>
  <c r="BA62" i="37"/>
  <c r="AV62" i="37"/>
  <c r="AS62" i="37"/>
  <c r="AR62" i="37"/>
  <c r="BC62" i="37" s="1"/>
  <c r="AN62" i="37"/>
  <c r="AM62" i="37"/>
  <c r="AZ62" i="37" s="1"/>
  <c r="AL62" i="37"/>
  <c r="AY62" i="37" s="1"/>
  <c r="AK62" i="37"/>
  <c r="AX62" i="37" s="1"/>
  <c r="AJ62" i="37"/>
  <c r="AW62" i="37" s="1"/>
  <c r="AI62" i="37"/>
  <c r="AH62" i="37"/>
  <c r="BC61" i="37"/>
  <c r="AX61" i="37"/>
  <c r="AS61" i="37"/>
  <c r="AR61" i="37"/>
  <c r="AN61" i="37"/>
  <c r="BA61" i="37" s="1"/>
  <c r="AM61" i="37"/>
  <c r="AZ61" i="37" s="1"/>
  <c r="AL61" i="37"/>
  <c r="AY61" i="37" s="1"/>
  <c r="AK61" i="37"/>
  <c r="AJ61" i="37"/>
  <c r="AW61" i="37" s="1"/>
  <c r="AI61" i="37"/>
  <c r="AV61" i="37" s="1"/>
  <c r="AH61" i="37"/>
  <c r="AS60" i="37"/>
  <c r="AR60" i="37"/>
  <c r="BC60" i="37" s="1"/>
  <c r="AN60" i="37"/>
  <c r="BA60" i="37" s="1"/>
  <c r="AM60" i="37"/>
  <c r="AZ60" i="37" s="1"/>
  <c r="AL60" i="37"/>
  <c r="AY60" i="37" s="1"/>
  <c r="AK60" i="37"/>
  <c r="AX60" i="37" s="1"/>
  <c r="AJ60" i="37"/>
  <c r="AW60" i="37" s="1"/>
  <c r="AI60" i="37"/>
  <c r="AV60" i="37" s="1"/>
  <c r="AH60" i="37"/>
  <c r="AS59" i="37"/>
  <c r="AR59" i="37"/>
  <c r="BC59" i="37" s="1"/>
  <c r="AN59" i="37"/>
  <c r="BA59" i="37" s="1"/>
  <c r="AM59" i="37"/>
  <c r="AZ59" i="37" s="1"/>
  <c r="AL59" i="37"/>
  <c r="AY59" i="37" s="1"/>
  <c r="AK59" i="37"/>
  <c r="AX59" i="37" s="1"/>
  <c r="AJ59" i="37"/>
  <c r="AW59" i="37" s="1"/>
  <c r="AI59" i="37"/>
  <c r="AV59" i="37" s="1"/>
  <c r="AH59" i="37"/>
  <c r="BC58" i="37"/>
  <c r="AW58" i="37"/>
  <c r="AS58" i="37"/>
  <c r="AR58" i="37"/>
  <c r="AN58" i="37"/>
  <c r="BA58" i="37" s="1"/>
  <c r="AM58" i="37"/>
  <c r="AZ58" i="37" s="1"/>
  <c r="AL58" i="37"/>
  <c r="AY58" i="37" s="1"/>
  <c r="AK58" i="37"/>
  <c r="AX58" i="37" s="1"/>
  <c r="AJ58" i="37"/>
  <c r="AI58" i="37"/>
  <c r="AV58" i="37" s="1"/>
  <c r="AH58" i="37"/>
  <c r="AZ57" i="37"/>
  <c r="AY57" i="37"/>
  <c r="AS57" i="37"/>
  <c r="AR57" i="37"/>
  <c r="BC57" i="37" s="1"/>
  <c r="AN57" i="37"/>
  <c r="BA57" i="37" s="1"/>
  <c r="AM57" i="37"/>
  <c r="AL57" i="37"/>
  <c r="AK57" i="37"/>
  <c r="AX57" i="37" s="1"/>
  <c r="AJ57" i="37"/>
  <c r="AW57" i="37" s="1"/>
  <c r="AI57" i="37"/>
  <c r="AV57" i="37" s="1"/>
  <c r="AH57" i="37"/>
  <c r="BC56" i="37"/>
  <c r="AW56" i="37"/>
  <c r="AV56" i="37"/>
  <c r="AS56" i="37"/>
  <c r="AR56" i="37"/>
  <c r="AN56" i="37"/>
  <c r="BA56" i="37" s="1"/>
  <c r="AM56" i="37"/>
  <c r="AZ56" i="37" s="1"/>
  <c r="AL56" i="37"/>
  <c r="AY56" i="37" s="1"/>
  <c r="AK56" i="37"/>
  <c r="AX56" i="37" s="1"/>
  <c r="AU56" i="37" s="1"/>
  <c r="BE56" i="37" s="1"/>
  <c r="AJ56" i="37"/>
  <c r="AI56" i="37"/>
  <c r="AH56" i="37"/>
  <c r="AZ55" i="37"/>
  <c r="AY55" i="37"/>
  <c r="AS55" i="37"/>
  <c r="AR55" i="37"/>
  <c r="BC55" i="37" s="1"/>
  <c r="AN55" i="37"/>
  <c r="BA55" i="37" s="1"/>
  <c r="AM55" i="37"/>
  <c r="AL55" i="37"/>
  <c r="AK55" i="37"/>
  <c r="AX55" i="37" s="1"/>
  <c r="AJ55" i="37"/>
  <c r="AW55" i="37" s="1"/>
  <c r="AI55" i="37"/>
  <c r="AV55" i="37" s="1"/>
  <c r="AH55" i="37"/>
  <c r="BC54" i="37"/>
  <c r="AV54" i="37"/>
  <c r="AS54" i="37"/>
  <c r="AR54" i="37"/>
  <c r="AN54" i="37"/>
  <c r="BA54" i="37" s="1"/>
  <c r="AM54" i="37"/>
  <c r="AZ54" i="37" s="1"/>
  <c r="AL54" i="37"/>
  <c r="AY54" i="37" s="1"/>
  <c r="AK54" i="37"/>
  <c r="AX54" i="37" s="1"/>
  <c r="AJ54" i="37"/>
  <c r="AW54" i="37" s="1"/>
  <c r="AI54" i="37"/>
  <c r="AH54" i="37"/>
  <c r="AZ53" i="37"/>
  <c r="AY53" i="37"/>
  <c r="AS53" i="37"/>
  <c r="AR53" i="37"/>
  <c r="BC53" i="37" s="1"/>
  <c r="AN53" i="37"/>
  <c r="BA53" i="37" s="1"/>
  <c r="AM53" i="37"/>
  <c r="AL53" i="37"/>
  <c r="AK53" i="37"/>
  <c r="AX53" i="37" s="1"/>
  <c r="AJ53" i="37"/>
  <c r="AW53" i="37" s="1"/>
  <c r="AI53" i="37"/>
  <c r="AV53" i="37" s="1"/>
  <c r="AH53" i="37"/>
  <c r="AS52" i="37"/>
  <c r="AR52" i="37"/>
  <c r="BC52" i="37" s="1"/>
  <c r="AN52" i="37"/>
  <c r="BA52" i="37" s="1"/>
  <c r="AM52" i="37"/>
  <c r="AZ52" i="37" s="1"/>
  <c r="AL52" i="37"/>
  <c r="AY52" i="37" s="1"/>
  <c r="AK52" i="37"/>
  <c r="AX52" i="37" s="1"/>
  <c r="AJ52" i="37"/>
  <c r="AW52" i="37" s="1"/>
  <c r="AI52" i="37"/>
  <c r="AV52" i="37" s="1"/>
  <c r="AH52" i="37"/>
  <c r="AZ51" i="37"/>
  <c r="AY51" i="37"/>
  <c r="AS51" i="37"/>
  <c r="AR51" i="37"/>
  <c r="BC51" i="37" s="1"/>
  <c r="AN51" i="37"/>
  <c r="BA51" i="37" s="1"/>
  <c r="AM51" i="37"/>
  <c r="AL51" i="37"/>
  <c r="AK51" i="37"/>
  <c r="AX51" i="37" s="1"/>
  <c r="AJ51" i="37"/>
  <c r="AW51" i="37" s="1"/>
  <c r="AI51" i="37"/>
  <c r="AV51" i="37" s="1"/>
  <c r="AH51" i="37"/>
  <c r="AS50" i="37"/>
  <c r="AR50" i="37"/>
  <c r="BC50" i="37" s="1"/>
  <c r="AN50" i="37"/>
  <c r="BA50" i="37" s="1"/>
  <c r="AM50" i="37"/>
  <c r="AZ50" i="37" s="1"/>
  <c r="AL50" i="37"/>
  <c r="AY50" i="37" s="1"/>
  <c r="AK50" i="37"/>
  <c r="AX50" i="37" s="1"/>
  <c r="AJ50" i="37"/>
  <c r="AW50" i="37" s="1"/>
  <c r="AI50" i="37"/>
  <c r="AV50" i="37" s="1"/>
  <c r="AH50" i="37"/>
  <c r="AY49" i="37"/>
  <c r="AS49" i="37"/>
  <c r="AR49" i="37"/>
  <c r="BC49" i="37" s="1"/>
  <c r="AN49" i="37"/>
  <c r="BA49" i="37" s="1"/>
  <c r="AM49" i="37"/>
  <c r="AZ49" i="37" s="1"/>
  <c r="AL49" i="37"/>
  <c r="AK49" i="37"/>
  <c r="AX49" i="37" s="1"/>
  <c r="AJ49" i="37"/>
  <c r="AW49" i="37" s="1"/>
  <c r="AI49" i="37"/>
  <c r="AV49" i="37" s="1"/>
  <c r="AH49" i="37"/>
  <c r="BC48" i="37"/>
  <c r="AS48" i="37"/>
  <c r="AR48" i="37"/>
  <c r="AN48" i="37"/>
  <c r="BA48" i="37" s="1"/>
  <c r="AM48" i="37"/>
  <c r="AZ48" i="37" s="1"/>
  <c r="AL48" i="37"/>
  <c r="AY48" i="37" s="1"/>
  <c r="AK48" i="37"/>
  <c r="AX48" i="37" s="1"/>
  <c r="AJ48" i="37"/>
  <c r="AW48" i="37" s="1"/>
  <c r="AI48" i="37"/>
  <c r="AV48" i="37" s="1"/>
  <c r="AH48" i="37"/>
  <c r="AS47" i="37"/>
  <c r="AR47" i="37"/>
  <c r="BC47" i="37" s="1"/>
  <c r="AN47" i="37"/>
  <c r="BA47" i="37" s="1"/>
  <c r="AM47" i="37"/>
  <c r="AZ47" i="37" s="1"/>
  <c r="AL47" i="37"/>
  <c r="AY47" i="37" s="1"/>
  <c r="AK47" i="37"/>
  <c r="AX47" i="37" s="1"/>
  <c r="AJ47" i="37"/>
  <c r="AW47" i="37" s="1"/>
  <c r="AI47" i="37"/>
  <c r="AV47" i="37" s="1"/>
  <c r="AH47" i="37"/>
  <c r="AT47" i="37" s="1"/>
  <c r="BD47" i="37" s="1"/>
  <c r="AV46" i="37"/>
  <c r="AS46" i="37"/>
  <c r="AR46" i="37"/>
  <c r="BC46" i="37" s="1"/>
  <c r="AN46" i="37"/>
  <c r="BA46" i="37" s="1"/>
  <c r="AM46" i="37"/>
  <c r="AZ46" i="37" s="1"/>
  <c r="AL46" i="37"/>
  <c r="AY46" i="37" s="1"/>
  <c r="AK46" i="37"/>
  <c r="AX46" i="37" s="1"/>
  <c r="AJ46" i="37"/>
  <c r="AW46" i="37" s="1"/>
  <c r="AI46" i="37"/>
  <c r="AH46" i="37"/>
  <c r="AX45" i="37"/>
  <c r="AS45" i="37"/>
  <c r="AR45" i="37"/>
  <c r="BC45" i="37" s="1"/>
  <c r="AN45" i="37"/>
  <c r="BA45" i="37" s="1"/>
  <c r="AM45" i="37"/>
  <c r="AZ45" i="37" s="1"/>
  <c r="AL45" i="37"/>
  <c r="AY45" i="37" s="1"/>
  <c r="AK45" i="37"/>
  <c r="AJ45" i="37"/>
  <c r="AW45" i="37" s="1"/>
  <c r="AI45" i="37"/>
  <c r="AV45" i="37" s="1"/>
  <c r="AH45" i="37"/>
  <c r="AT45" i="37" s="1"/>
  <c r="BA44" i="37"/>
  <c r="AZ44" i="37"/>
  <c r="AS44" i="37"/>
  <c r="AR44" i="37"/>
  <c r="BC44" i="37" s="1"/>
  <c r="AN44" i="37"/>
  <c r="AM44" i="37"/>
  <c r="AL44" i="37"/>
  <c r="AY44" i="37" s="1"/>
  <c r="AK44" i="37"/>
  <c r="AX44" i="37" s="1"/>
  <c r="AJ44" i="37"/>
  <c r="AW44" i="37" s="1"/>
  <c r="AI44" i="37"/>
  <c r="AV44" i="37" s="1"/>
  <c r="AH44" i="37"/>
  <c r="AT44" i="37" s="1"/>
  <c r="AW43" i="37"/>
  <c r="AS43" i="37"/>
  <c r="AR43" i="37"/>
  <c r="BC43" i="37" s="1"/>
  <c r="AN43" i="37"/>
  <c r="BA43" i="37" s="1"/>
  <c r="AM43" i="37"/>
  <c r="AZ43" i="37" s="1"/>
  <c r="AL43" i="37"/>
  <c r="AY43" i="37" s="1"/>
  <c r="AK43" i="37"/>
  <c r="AX43" i="37" s="1"/>
  <c r="AJ43" i="37"/>
  <c r="AI43" i="37"/>
  <c r="AV43" i="37" s="1"/>
  <c r="AH43" i="37"/>
  <c r="AW42" i="37"/>
  <c r="AV42" i="37"/>
  <c r="AS42" i="37"/>
  <c r="AR42" i="37"/>
  <c r="BC42" i="37" s="1"/>
  <c r="AN42" i="37"/>
  <c r="BA42" i="37" s="1"/>
  <c r="AM42" i="37"/>
  <c r="AZ42" i="37" s="1"/>
  <c r="AL42" i="37"/>
  <c r="AY42" i="37" s="1"/>
  <c r="AK42" i="37"/>
  <c r="AX42" i="37" s="1"/>
  <c r="AJ42" i="37"/>
  <c r="AI42" i="37"/>
  <c r="AH42" i="37"/>
  <c r="BC41" i="37"/>
  <c r="AZ41" i="37"/>
  <c r="AS41" i="37"/>
  <c r="AR41" i="37"/>
  <c r="AN41" i="37"/>
  <c r="BA41" i="37" s="1"/>
  <c r="AM41" i="37"/>
  <c r="AL41" i="37"/>
  <c r="AY41" i="37" s="1"/>
  <c r="AK41" i="37"/>
  <c r="AX41" i="37" s="1"/>
  <c r="AJ41" i="37"/>
  <c r="AW41" i="37" s="1"/>
  <c r="AI41" i="37"/>
  <c r="AV41" i="37" s="1"/>
  <c r="AH41" i="37"/>
  <c r="AV40" i="37"/>
  <c r="AT40" i="37"/>
  <c r="AS40" i="37"/>
  <c r="AR40" i="37"/>
  <c r="BC40" i="37" s="1"/>
  <c r="AN40" i="37"/>
  <c r="BA40" i="37" s="1"/>
  <c r="AM40" i="37"/>
  <c r="AZ40" i="37" s="1"/>
  <c r="AL40" i="37"/>
  <c r="AY40" i="37" s="1"/>
  <c r="AK40" i="37"/>
  <c r="AX40" i="37" s="1"/>
  <c r="AJ40" i="37"/>
  <c r="AW40" i="37" s="1"/>
  <c r="AI40" i="37"/>
  <c r="AH40" i="37"/>
  <c r="AX39" i="37"/>
  <c r="AS39" i="37"/>
  <c r="AR39" i="37"/>
  <c r="BC39" i="37" s="1"/>
  <c r="AN39" i="37"/>
  <c r="BA39" i="37" s="1"/>
  <c r="AM39" i="37"/>
  <c r="AZ39" i="37" s="1"/>
  <c r="AL39" i="37"/>
  <c r="AY39" i="37" s="1"/>
  <c r="AK39" i="37"/>
  <c r="AJ39" i="37"/>
  <c r="AW39" i="37" s="1"/>
  <c r="AI39" i="37"/>
  <c r="AV39" i="37" s="1"/>
  <c r="AH39" i="37"/>
  <c r="AZ38" i="37"/>
  <c r="AS38" i="37"/>
  <c r="AR38" i="37"/>
  <c r="BC38" i="37" s="1"/>
  <c r="AN38" i="37"/>
  <c r="BA38" i="37" s="1"/>
  <c r="AM38" i="37"/>
  <c r="AL38" i="37"/>
  <c r="AY38" i="37" s="1"/>
  <c r="AK38" i="37"/>
  <c r="AX38" i="37" s="1"/>
  <c r="AJ38" i="37"/>
  <c r="AW38" i="37" s="1"/>
  <c r="AI38" i="37"/>
  <c r="AV38" i="37" s="1"/>
  <c r="AH38" i="37"/>
  <c r="AT38" i="37" s="1"/>
  <c r="AS37" i="37"/>
  <c r="AR37" i="37"/>
  <c r="BC37" i="37" s="1"/>
  <c r="AN37" i="37"/>
  <c r="BA37" i="37" s="1"/>
  <c r="AM37" i="37"/>
  <c r="AZ37" i="37" s="1"/>
  <c r="AL37" i="37"/>
  <c r="AY37" i="37" s="1"/>
  <c r="AK37" i="37"/>
  <c r="AX37" i="37" s="1"/>
  <c r="AJ37" i="37"/>
  <c r="AW37" i="37" s="1"/>
  <c r="AI37" i="37"/>
  <c r="AV37" i="37" s="1"/>
  <c r="AH37" i="37"/>
  <c r="AW36" i="37"/>
  <c r="AV36" i="37"/>
  <c r="AS36" i="37"/>
  <c r="AR36" i="37"/>
  <c r="BC36" i="37" s="1"/>
  <c r="AN36" i="37"/>
  <c r="BA36" i="37" s="1"/>
  <c r="AM36" i="37"/>
  <c r="AZ36" i="37" s="1"/>
  <c r="AL36" i="37"/>
  <c r="AY36" i="37" s="1"/>
  <c r="AK36" i="37"/>
  <c r="AX36" i="37" s="1"/>
  <c r="AJ36" i="37"/>
  <c r="AI36" i="37"/>
  <c r="AH36" i="37"/>
  <c r="AT36" i="37" s="1"/>
  <c r="BC35" i="37"/>
  <c r="AZ35" i="37"/>
  <c r="AS35" i="37"/>
  <c r="AR35" i="37"/>
  <c r="AN35" i="37"/>
  <c r="BA35" i="37" s="1"/>
  <c r="AM35" i="37"/>
  <c r="AL35" i="37"/>
  <c r="AY35" i="37" s="1"/>
  <c r="AK35" i="37"/>
  <c r="AX35" i="37" s="1"/>
  <c r="AJ35" i="37"/>
  <c r="AW35" i="37" s="1"/>
  <c r="AI35" i="37"/>
  <c r="AV35" i="37" s="1"/>
  <c r="AH35" i="37"/>
  <c r="AT35" i="37" s="1"/>
  <c r="AV34" i="37"/>
  <c r="AT34" i="37"/>
  <c r="AS34" i="37"/>
  <c r="AR34" i="37"/>
  <c r="BC34" i="37" s="1"/>
  <c r="AN34" i="37"/>
  <c r="BA34" i="37" s="1"/>
  <c r="AM34" i="37"/>
  <c r="AZ34" i="37" s="1"/>
  <c r="AL34" i="37"/>
  <c r="AY34" i="37" s="1"/>
  <c r="AK34" i="37"/>
  <c r="AX34" i="37" s="1"/>
  <c r="AU34" i="37" s="1"/>
  <c r="BE34" i="37" s="1"/>
  <c r="AJ34" i="37"/>
  <c r="AW34" i="37" s="1"/>
  <c r="AI34" i="37"/>
  <c r="AH34" i="37"/>
  <c r="AX33" i="37"/>
  <c r="AS33" i="37"/>
  <c r="AR33" i="37"/>
  <c r="BC33" i="37" s="1"/>
  <c r="AN33" i="37"/>
  <c r="BA33" i="37" s="1"/>
  <c r="AM33" i="37"/>
  <c r="AZ33" i="37" s="1"/>
  <c r="AL33" i="37"/>
  <c r="AY33" i="37" s="1"/>
  <c r="AK33" i="37"/>
  <c r="AJ33" i="37"/>
  <c r="AW33" i="37" s="1"/>
  <c r="AI33" i="37"/>
  <c r="AV33" i="37" s="1"/>
  <c r="AH33" i="37"/>
  <c r="BA32" i="37"/>
  <c r="AZ32" i="37"/>
  <c r="AS32" i="37"/>
  <c r="AR32" i="37"/>
  <c r="BC32" i="37" s="1"/>
  <c r="AN32" i="37"/>
  <c r="AM32" i="37"/>
  <c r="AL32" i="37"/>
  <c r="AY32" i="37" s="1"/>
  <c r="AK32" i="37"/>
  <c r="AX32" i="37" s="1"/>
  <c r="AJ32" i="37"/>
  <c r="AW32" i="37" s="1"/>
  <c r="AI32" i="37"/>
  <c r="AV32" i="37" s="1"/>
  <c r="AH32" i="37"/>
  <c r="AS31" i="37"/>
  <c r="AR31" i="37"/>
  <c r="BC31" i="37" s="1"/>
  <c r="AN31" i="37"/>
  <c r="BA31" i="37" s="1"/>
  <c r="AM31" i="37"/>
  <c r="AZ31" i="37" s="1"/>
  <c r="AL31" i="37"/>
  <c r="AY31" i="37" s="1"/>
  <c r="AK31" i="37"/>
  <c r="AX31" i="37" s="1"/>
  <c r="AJ31" i="37"/>
  <c r="AW31" i="37" s="1"/>
  <c r="AI31" i="37"/>
  <c r="AV31" i="37" s="1"/>
  <c r="AH31" i="37"/>
  <c r="AW30" i="37"/>
  <c r="AV30" i="37"/>
  <c r="AS30" i="37"/>
  <c r="AR30" i="37"/>
  <c r="BC30" i="37" s="1"/>
  <c r="AN30" i="37"/>
  <c r="BA30" i="37" s="1"/>
  <c r="AM30" i="37"/>
  <c r="AZ30" i="37" s="1"/>
  <c r="AL30" i="37"/>
  <c r="AY30" i="37" s="1"/>
  <c r="AK30" i="37"/>
  <c r="AX30" i="37" s="1"/>
  <c r="AJ30" i="37"/>
  <c r="AI30" i="37"/>
  <c r="AH30" i="37"/>
  <c r="AZ29" i="37"/>
  <c r="AS29" i="37"/>
  <c r="AR29" i="37"/>
  <c r="BC29" i="37" s="1"/>
  <c r="AN29" i="37"/>
  <c r="BA29" i="37" s="1"/>
  <c r="AM29" i="37"/>
  <c r="AL29" i="37"/>
  <c r="AY29" i="37" s="1"/>
  <c r="AK29" i="37"/>
  <c r="AX29" i="37" s="1"/>
  <c r="AJ29" i="37"/>
  <c r="AW29" i="37" s="1"/>
  <c r="AI29" i="37"/>
  <c r="AV29" i="37" s="1"/>
  <c r="AH29" i="37"/>
  <c r="AT29" i="37" s="1"/>
  <c r="AV28" i="37"/>
  <c r="AS28" i="37"/>
  <c r="AR28" i="37"/>
  <c r="BC28" i="37" s="1"/>
  <c r="AN28" i="37"/>
  <c r="BA28" i="37" s="1"/>
  <c r="AM28" i="37"/>
  <c r="AZ28" i="37" s="1"/>
  <c r="AL28" i="37"/>
  <c r="AY28" i="37" s="1"/>
  <c r="AK28" i="37"/>
  <c r="AX28" i="37" s="1"/>
  <c r="AJ28" i="37"/>
  <c r="AW28" i="37" s="1"/>
  <c r="AI28" i="37"/>
  <c r="AH28" i="37"/>
  <c r="AX27" i="37"/>
  <c r="AS27" i="37"/>
  <c r="AR27" i="37"/>
  <c r="BC27" i="37" s="1"/>
  <c r="AN27" i="37"/>
  <c r="BA27" i="37" s="1"/>
  <c r="AM27" i="37"/>
  <c r="AZ27" i="37" s="1"/>
  <c r="AL27" i="37"/>
  <c r="AY27" i="37" s="1"/>
  <c r="AK27" i="37"/>
  <c r="AJ27" i="37"/>
  <c r="AW27" i="37" s="1"/>
  <c r="AI27" i="37"/>
  <c r="AV27" i="37" s="1"/>
  <c r="AH27" i="37"/>
  <c r="AT27" i="37" s="1"/>
  <c r="BA26" i="37"/>
  <c r="AZ26" i="37"/>
  <c r="AS26" i="37"/>
  <c r="AR26" i="37"/>
  <c r="BC26" i="37" s="1"/>
  <c r="AN26" i="37"/>
  <c r="AM26" i="37"/>
  <c r="AL26" i="37"/>
  <c r="AY26" i="37" s="1"/>
  <c r="AK26" i="37"/>
  <c r="AX26" i="37" s="1"/>
  <c r="AJ26" i="37"/>
  <c r="AW26" i="37" s="1"/>
  <c r="AI26" i="37"/>
  <c r="AV26" i="37" s="1"/>
  <c r="AH26" i="37"/>
  <c r="AT26" i="37" s="1"/>
  <c r="AS25" i="37"/>
  <c r="AR25" i="37"/>
  <c r="BC25" i="37" s="1"/>
  <c r="AN25" i="37"/>
  <c r="BA25" i="37" s="1"/>
  <c r="AM25" i="37"/>
  <c r="AZ25" i="37" s="1"/>
  <c r="AL25" i="37"/>
  <c r="AY25" i="37" s="1"/>
  <c r="AK25" i="37"/>
  <c r="AX25" i="37" s="1"/>
  <c r="AJ25" i="37"/>
  <c r="AW25" i="37" s="1"/>
  <c r="AI25" i="37"/>
  <c r="AV25" i="37" s="1"/>
  <c r="AH25" i="37"/>
  <c r="AV24" i="37"/>
  <c r="AT24" i="37"/>
  <c r="AS24" i="37"/>
  <c r="AR24" i="37"/>
  <c r="BC24" i="37" s="1"/>
  <c r="AN24" i="37"/>
  <c r="BA24" i="37" s="1"/>
  <c r="AM24" i="37"/>
  <c r="AZ24" i="37" s="1"/>
  <c r="AL24" i="37"/>
  <c r="AY24" i="37" s="1"/>
  <c r="AK24" i="37"/>
  <c r="AX24" i="37" s="1"/>
  <c r="AJ24" i="37"/>
  <c r="AW24" i="37" s="1"/>
  <c r="AU24" i="37" s="1"/>
  <c r="BE24" i="37" s="1"/>
  <c r="AI24" i="37"/>
  <c r="AH24" i="37"/>
  <c r="BC23" i="37"/>
  <c r="AW23" i="37"/>
  <c r="AS23" i="37"/>
  <c r="AR23" i="37"/>
  <c r="AN23" i="37"/>
  <c r="BA23" i="37" s="1"/>
  <c r="AM23" i="37"/>
  <c r="AZ23" i="37" s="1"/>
  <c r="AL23" i="37"/>
  <c r="AY23" i="37" s="1"/>
  <c r="AK23" i="37"/>
  <c r="AX23" i="37" s="1"/>
  <c r="AJ23" i="37"/>
  <c r="AI23" i="37"/>
  <c r="AV23" i="37" s="1"/>
  <c r="AH23" i="37"/>
  <c r="BA22" i="37"/>
  <c r="AZ22" i="37"/>
  <c r="AV22" i="37"/>
  <c r="AS22" i="37"/>
  <c r="AR22" i="37"/>
  <c r="BC22" i="37" s="1"/>
  <c r="AN22" i="37"/>
  <c r="AM22" i="37"/>
  <c r="AL22" i="37"/>
  <c r="AY22" i="37" s="1"/>
  <c r="AK22" i="37"/>
  <c r="AX22" i="37" s="1"/>
  <c r="AJ22" i="37"/>
  <c r="AW22" i="37" s="1"/>
  <c r="AI22" i="37"/>
  <c r="AH22" i="37"/>
  <c r="AY21" i="37"/>
  <c r="AS21" i="37"/>
  <c r="AR21" i="37"/>
  <c r="BC21" i="37" s="1"/>
  <c r="AN21" i="37"/>
  <c r="BA21" i="37" s="1"/>
  <c r="AM21" i="37"/>
  <c r="AZ21" i="37" s="1"/>
  <c r="AL21" i="37"/>
  <c r="AK21" i="37"/>
  <c r="AX21" i="37" s="1"/>
  <c r="AJ21" i="37"/>
  <c r="AW21" i="37" s="1"/>
  <c r="AI21" i="37"/>
  <c r="AV21" i="37" s="1"/>
  <c r="AH21" i="37"/>
  <c r="AS20" i="37"/>
  <c r="AR20" i="37"/>
  <c r="BC20" i="37" s="1"/>
  <c r="AN20" i="37"/>
  <c r="BA20" i="37" s="1"/>
  <c r="AM20" i="37"/>
  <c r="AZ20" i="37" s="1"/>
  <c r="AL20" i="37"/>
  <c r="AY20" i="37" s="1"/>
  <c r="AK20" i="37"/>
  <c r="AX20" i="37" s="1"/>
  <c r="AJ20" i="37"/>
  <c r="AW20" i="37" s="1"/>
  <c r="AI20" i="37"/>
  <c r="AV20" i="37" s="1"/>
  <c r="AH20" i="37"/>
  <c r="AT20" i="37" s="1"/>
  <c r="AW19" i="37"/>
  <c r="AS19" i="37"/>
  <c r="AR19" i="37"/>
  <c r="BC19" i="37" s="1"/>
  <c r="AN19" i="37"/>
  <c r="BA19" i="37" s="1"/>
  <c r="AM19" i="37"/>
  <c r="AZ19" i="37" s="1"/>
  <c r="AL19" i="37"/>
  <c r="AY19" i="37" s="1"/>
  <c r="AK19" i="37"/>
  <c r="AX19" i="37" s="1"/>
  <c r="AJ19" i="37"/>
  <c r="AI19" i="37"/>
  <c r="AV19" i="37" s="1"/>
  <c r="AH19" i="37"/>
  <c r="AV18" i="37"/>
  <c r="AT18" i="37"/>
  <c r="AS18" i="37"/>
  <c r="AR18" i="37"/>
  <c r="BC18" i="37" s="1"/>
  <c r="AN18" i="37"/>
  <c r="BA18" i="37" s="1"/>
  <c r="AM18" i="37"/>
  <c r="AZ18" i="37" s="1"/>
  <c r="AL18" i="37"/>
  <c r="AY18" i="37" s="1"/>
  <c r="AK18" i="37"/>
  <c r="AX18" i="37" s="1"/>
  <c r="AJ18" i="37"/>
  <c r="AW18" i="37" s="1"/>
  <c r="AU18" i="37" s="1"/>
  <c r="BE18" i="37" s="1"/>
  <c r="AI18" i="37"/>
  <c r="AH18" i="37"/>
  <c r="BC17" i="37"/>
  <c r="AW17" i="37"/>
  <c r="AS17" i="37"/>
  <c r="AR17" i="37"/>
  <c r="AN17" i="37"/>
  <c r="BA17" i="37" s="1"/>
  <c r="AM17" i="37"/>
  <c r="AZ17" i="37" s="1"/>
  <c r="AL17" i="37"/>
  <c r="AY17" i="37" s="1"/>
  <c r="AK17" i="37"/>
  <c r="AX17" i="37" s="1"/>
  <c r="AJ17" i="37"/>
  <c r="AI17" i="37"/>
  <c r="AV17" i="37" s="1"/>
  <c r="AH17" i="37"/>
  <c r="BA16" i="37"/>
  <c r="AZ16" i="37"/>
  <c r="AV16" i="37"/>
  <c r="AS16" i="37"/>
  <c r="AR16" i="37"/>
  <c r="BC16" i="37" s="1"/>
  <c r="AN16" i="37"/>
  <c r="AM16" i="37"/>
  <c r="AL16" i="37"/>
  <c r="AY16" i="37" s="1"/>
  <c r="AK16" i="37"/>
  <c r="AX16" i="37" s="1"/>
  <c r="AJ16" i="37"/>
  <c r="AW16" i="37" s="1"/>
  <c r="AI16" i="37"/>
  <c r="AH16" i="37"/>
  <c r="BC15" i="37"/>
  <c r="AY15" i="37"/>
  <c r="AX15" i="37"/>
  <c r="AS15" i="37"/>
  <c r="AR15" i="37"/>
  <c r="AN15" i="37"/>
  <c r="BA15" i="37" s="1"/>
  <c r="AM15" i="37"/>
  <c r="AZ15" i="37" s="1"/>
  <c r="AL15" i="37"/>
  <c r="AK15" i="37"/>
  <c r="AJ15" i="37"/>
  <c r="AW15" i="37" s="1"/>
  <c r="AI15" i="37"/>
  <c r="AV15" i="37" s="1"/>
  <c r="AH15" i="37"/>
  <c r="BA14" i="37"/>
  <c r="AS14" i="37"/>
  <c r="AR14" i="37"/>
  <c r="BC14" i="37" s="1"/>
  <c r="AN14" i="37"/>
  <c r="AM14" i="37"/>
  <c r="AZ14" i="37" s="1"/>
  <c r="AL14" i="37"/>
  <c r="AY14" i="37" s="1"/>
  <c r="AK14" i="37"/>
  <c r="AX14" i="37" s="1"/>
  <c r="AJ14" i="37"/>
  <c r="AW14" i="37" s="1"/>
  <c r="AI14" i="37"/>
  <c r="AV14" i="37" s="1"/>
  <c r="AH14" i="37"/>
  <c r="AS13" i="37"/>
  <c r="AR13" i="37"/>
  <c r="BC13" i="37" s="1"/>
  <c r="AN13" i="37"/>
  <c r="BA13" i="37" s="1"/>
  <c r="AM13" i="37"/>
  <c r="AZ13" i="37" s="1"/>
  <c r="AL13" i="37"/>
  <c r="AY13" i="37" s="1"/>
  <c r="AK13" i="37"/>
  <c r="AX13" i="37" s="1"/>
  <c r="AJ13" i="37"/>
  <c r="AW13" i="37" s="1"/>
  <c r="AI13" i="37"/>
  <c r="AV13" i="37" s="1"/>
  <c r="AH13" i="37"/>
  <c r="AV12" i="37"/>
  <c r="AS12" i="37"/>
  <c r="AR12" i="37"/>
  <c r="BC12" i="37" s="1"/>
  <c r="AN12" i="37"/>
  <c r="BA12" i="37" s="1"/>
  <c r="AM12" i="37"/>
  <c r="AZ12" i="37" s="1"/>
  <c r="AL12" i="37"/>
  <c r="AY12" i="37" s="1"/>
  <c r="AK12" i="37"/>
  <c r="AX12" i="37" s="1"/>
  <c r="AJ12" i="37"/>
  <c r="AW12" i="37" s="1"/>
  <c r="AI12" i="37"/>
  <c r="AH12" i="37"/>
  <c r="BC11" i="37"/>
  <c r="AY11" i="37"/>
  <c r="AW11" i="37"/>
  <c r="AS11" i="37"/>
  <c r="AR11" i="37"/>
  <c r="AN11" i="37"/>
  <c r="BA11" i="37" s="1"/>
  <c r="AM11" i="37"/>
  <c r="AZ11" i="37" s="1"/>
  <c r="AL11" i="37"/>
  <c r="AK11" i="37"/>
  <c r="AX11" i="37" s="1"/>
  <c r="AJ11" i="37"/>
  <c r="AI11" i="37"/>
  <c r="AV11" i="37" s="1"/>
  <c r="AH11" i="37"/>
  <c r="BA10" i="37"/>
  <c r="AV10" i="37"/>
  <c r="AS10" i="37"/>
  <c r="AR10" i="37"/>
  <c r="BC10" i="37" s="1"/>
  <c r="AN10" i="37"/>
  <c r="AM10" i="37"/>
  <c r="AZ10" i="37" s="1"/>
  <c r="AL10" i="37"/>
  <c r="AY10" i="37" s="1"/>
  <c r="AK10" i="37"/>
  <c r="AX10" i="37" s="1"/>
  <c r="AJ10" i="37"/>
  <c r="AW10" i="37" s="1"/>
  <c r="AI10" i="37"/>
  <c r="AH10" i="37"/>
  <c r="AT10" i="37" s="1"/>
  <c r="BC9" i="37"/>
  <c r="AY9" i="37"/>
  <c r="AX9" i="37"/>
  <c r="AS9" i="37"/>
  <c r="AR9" i="37"/>
  <c r="AN9" i="37"/>
  <c r="BA9" i="37" s="1"/>
  <c r="AM9" i="37"/>
  <c r="AZ9" i="37" s="1"/>
  <c r="AL9" i="37"/>
  <c r="AK9" i="37"/>
  <c r="AJ9" i="37"/>
  <c r="AW9" i="37" s="1"/>
  <c r="AI9" i="37"/>
  <c r="AV9" i="37" s="1"/>
  <c r="AH9" i="37"/>
  <c r="AT9" i="37" s="1"/>
  <c r="BA8" i="37"/>
  <c r="AS8" i="37"/>
  <c r="AR8" i="37"/>
  <c r="BC8" i="37" s="1"/>
  <c r="AN8" i="37"/>
  <c r="AM8" i="37"/>
  <c r="AZ8" i="37" s="1"/>
  <c r="AL8" i="37"/>
  <c r="AY8" i="37" s="1"/>
  <c r="AK8" i="37"/>
  <c r="AX8" i="37" s="1"/>
  <c r="AJ8" i="37"/>
  <c r="AW8" i="37" s="1"/>
  <c r="AI8" i="37"/>
  <c r="AV8" i="37" s="1"/>
  <c r="AH8" i="37"/>
  <c r="BD7" i="37"/>
  <c r="AW7" i="37"/>
  <c r="AS7" i="37"/>
  <c r="AR7" i="37"/>
  <c r="BC7" i="37" s="1"/>
  <c r="AN7" i="37"/>
  <c r="BA7" i="37" s="1"/>
  <c r="AM7" i="37"/>
  <c r="AZ7" i="37" s="1"/>
  <c r="AL7" i="37"/>
  <c r="AY7" i="37" s="1"/>
  <c r="AK7" i="37"/>
  <c r="AX7" i="37" s="1"/>
  <c r="AJ7" i="37"/>
  <c r="AI7" i="37"/>
  <c r="AV7" i="37" s="1"/>
  <c r="AH7" i="37"/>
  <c r="BD6" i="37"/>
  <c r="BA6" i="37"/>
  <c r="AZ6" i="37"/>
  <c r="AS6" i="37"/>
  <c r="AR6" i="37"/>
  <c r="BC6" i="37" s="1"/>
  <c r="AN6" i="37"/>
  <c r="AM6" i="37"/>
  <c r="AL6" i="37"/>
  <c r="AY6" i="37" s="1"/>
  <c r="AK6" i="37"/>
  <c r="AX6" i="37" s="1"/>
  <c r="AJ6" i="37"/>
  <c r="AW6" i="37" s="1"/>
  <c r="AI6" i="37"/>
  <c r="AV6" i="37" s="1"/>
  <c r="AH6" i="37"/>
  <c r="BD5" i="37"/>
  <c r="BC5" i="37"/>
  <c r="AS5" i="37"/>
  <c r="AR5" i="37"/>
  <c r="AN5" i="37"/>
  <c r="BA5" i="37" s="1"/>
  <c r="AM5" i="37"/>
  <c r="AZ5" i="37" s="1"/>
  <c r="AL5" i="37"/>
  <c r="AY5" i="37" s="1"/>
  <c r="AK5" i="37"/>
  <c r="AX5" i="37" s="1"/>
  <c r="AJ5" i="37"/>
  <c r="AW5" i="37" s="1"/>
  <c r="AI5" i="37"/>
  <c r="AV5" i="37" s="1"/>
  <c r="AH5" i="37"/>
  <c r="BD4" i="37"/>
  <c r="AW4" i="37"/>
  <c r="AS4" i="37"/>
  <c r="AR4" i="37"/>
  <c r="BC4" i="37" s="1"/>
  <c r="AN4" i="37"/>
  <c r="BA4" i="37" s="1"/>
  <c r="AM4" i="37"/>
  <c r="AZ4" i="37" s="1"/>
  <c r="AL4" i="37"/>
  <c r="AY4" i="37" s="1"/>
  <c r="AK4" i="37"/>
  <c r="AX4" i="37" s="1"/>
  <c r="AJ4" i="37"/>
  <c r="AI4" i="37"/>
  <c r="AV4" i="37" s="1"/>
  <c r="AH4" i="37"/>
  <c r="BD3" i="37"/>
  <c r="BA3" i="37"/>
  <c r="AZ3" i="37"/>
  <c r="AS3" i="37"/>
  <c r="AR3" i="37"/>
  <c r="BC3" i="37" s="1"/>
  <c r="AN3" i="37"/>
  <c r="AM3" i="37"/>
  <c r="AL3" i="37"/>
  <c r="AY3" i="37" s="1"/>
  <c r="AK3" i="37"/>
  <c r="AX3" i="37" s="1"/>
  <c r="AJ3" i="37"/>
  <c r="AW3" i="37" s="1"/>
  <c r="AI3" i="37"/>
  <c r="AV3" i="37" s="1"/>
  <c r="AH3" i="37"/>
  <c r="BD2" i="37"/>
  <c r="BC2" i="37"/>
  <c r="AW2" i="37"/>
  <c r="AS2" i="37"/>
  <c r="AR2" i="37"/>
  <c r="AN2" i="37"/>
  <c r="BA2" i="37" s="1"/>
  <c r="AM2" i="37"/>
  <c r="AZ2" i="37" s="1"/>
  <c r="AL2" i="37"/>
  <c r="AY2" i="37" s="1"/>
  <c r="AK2" i="37"/>
  <c r="AX2" i="37" s="1"/>
  <c r="AJ2" i="37"/>
  <c r="AI2" i="37"/>
  <c r="AV2" i="37" s="1"/>
  <c r="AH2" i="37"/>
  <c r="AS1" i="37"/>
  <c r="AR1" i="37"/>
  <c r="AN1" i="37"/>
  <c r="AM1" i="37"/>
  <c r="AL1" i="37"/>
  <c r="AK1" i="37"/>
  <c r="AJ1" i="37"/>
  <c r="AI1" i="37"/>
  <c r="AR132" i="36"/>
  <c r="BA132" i="36" s="1"/>
  <c r="AN132" i="36"/>
  <c r="AM132" i="36"/>
  <c r="AL132" i="36"/>
  <c r="AK132" i="36"/>
  <c r="AJ132" i="36"/>
  <c r="AI132" i="36"/>
  <c r="AH132" i="36"/>
  <c r="AR131" i="36"/>
  <c r="BA131" i="36" s="1"/>
  <c r="AN131" i="36"/>
  <c r="AM131" i="36"/>
  <c r="AL131" i="36"/>
  <c r="AK131" i="36"/>
  <c r="AJ131" i="36"/>
  <c r="BC131" i="36" s="1"/>
  <c r="AI131" i="36"/>
  <c r="AH131" i="36"/>
  <c r="AR130" i="36"/>
  <c r="BA130" i="36" s="1"/>
  <c r="AN130" i="36"/>
  <c r="AM130" i="36"/>
  <c r="AL130" i="36"/>
  <c r="AK130" i="36"/>
  <c r="AJ130" i="36"/>
  <c r="AI130" i="36"/>
  <c r="AH130" i="36"/>
  <c r="AR129" i="36"/>
  <c r="BA129" i="36" s="1"/>
  <c r="AN129" i="36"/>
  <c r="AM129" i="36"/>
  <c r="AL129" i="36"/>
  <c r="AK129" i="36"/>
  <c r="AJ129" i="36"/>
  <c r="BC129" i="36" s="1"/>
  <c r="AI129" i="36"/>
  <c r="AH129" i="36"/>
  <c r="AR128" i="36"/>
  <c r="BA128" i="36" s="1"/>
  <c r="AN128" i="36"/>
  <c r="AM128" i="36"/>
  <c r="AL128" i="36"/>
  <c r="AK128" i="36"/>
  <c r="AJ128" i="36"/>
  <c r="AI128" i="36"/>
  <c r="AH128" i="36"/>
  <c r="AR127" i="36"/>
  <c r="BA127" i="36" s="1"/>
  <c r="AN127" i="36"/>
  <c r="AM127" i="36"/>
  <c r="AL127" i="36"/>
  <c r="AK127" i="36"/>
  <c r="AJ127" i="36"/>
  <c r="AI127" i="36"/>
  <c r="AH127" i="36"/>
  <c r="AR126" i="36"/>
  <c r="BA126" i="36" s="1"/>
  <c r="AN126" i="36"/>
  <c r="AM126" i="36"/>
  <c r="AL126" i="36"/>
  <c r="AK126" i="36"/>
  <c r="AJ126" i="36"/>
  <c r="AI126" i="36"/>
  <c r="AH126" i="36"/>
  <c r="AR125" i="36"/>
  <c r="BA125" i="36" s="1"/>
  <c r="AN125" i="36"/>
  <c r="AM125" i="36"/>
  <c r="AL125" i="36"/>
  <c r="AK125" i="36"/>
  <c r="AJ125" i="36"/>
  <c r="BC125" i="36" s="1"/>
  <c r="AI125" i="36"/>
  <c r="AH125" i="36"/>
  <c r="AR124" i="36"/>
  <c r="BA124" i="36" s="1"/>
  <c r="AN124" i="36"/>
  <c r="AM124" i="36"/>
  <c r="AL124" i="36"/>
  <c r="AK124" i="36"/>
  <c r="AJ124" i="36"/>
  <c r="AI124" i="36"/>
  <c r="AH124" i="36"/>
  <c r="AR123" i="36"/>
  <c r="BA123" i="36" s="1"/>
  <c r="AN123" i="36"/>
  <c r="AM123" i="36"/>
  <c r="AL123" i="36"/>
  <c r="AK123" i="36"/>
  <c r="AJ123" i="36"/>
  <c r="AI123" i="36"/>
  <c r="AH123" i="36"/>
  <c r="AR122" i="36"/>
  <c r="BA122" i="36" s="1"/>
  <c r="AN122" i="36"/>
  <c r="AM122" i="36"/>
  <c r="AL122" i="36"/>
  <c r="AK122" i="36"/>
  <c r="AJ122" i="36"/>
  <c r="AI122" i="36"/>
  <c r="AH122" i="36"/>
  <c r="AR121" i="36"/>
  <c r="BA121" i="36" s="1"/>
  <c r="AN121" i="36"/>
  <c r="AM121" i="36"/>
  <c r="AL121" i="36"/>
  <c r="AK121" i="36"/>
  <c r="AJ121" i="36"/>
  <c r="AI121" i="36"/>
  <c r="AH121" i="36"/>
  <c r="AR120" i="36"/>
  <c r="BA120" i="36" s="1"/>
  <c r="AN120" i="36"/>
  <c r="AM120" i="36"/>
  <c r="AL120" i="36"/>
  <c r="AK120" i="36"/>
  <c r="AJ120" i="36"/>
  <c r="AI120" i="36"/>
  <c r="AH120" i="36"/>
  <c r="AR119" i="36"/>
  <c r="BA119" i="36" s="1"/>
  <c r="AN119" i="36"/>
  <c r="AM119" i="36"/>
  <c r="AL119" i="36"/>
  <c r="AK119" i="36"/>
  <c r="AJ119" i="36"/>
  <c r="AI119" i="36"/>
  <c r="AH119" i="36"/>
  <c r="AR118" i="36"/>
  <c r="BA118" i="36" s="1"/>
  <c r="AN118" i="36"/>
  <c r="AM118" i="36"/>
  <c r="AL118" i="36"/>
  <c r="AK118" i="36"/>
  <c r="AJ118" i="36"/>
  <c r="AI118" i="36"/>
  <c r="AH118" i="36"/>
  <c r="AR117" i="36"/>
  <c r="BA117" i="36" s="1"/>
  <c r="AN117" i="36"/>
  <c r="AM117" i="36"/>
  <c r="AL117" i="36"/>
  <c r="AK117" i="36"/>
  <c r="AJ117" i="36"/>
  <c r="AI117" i="36"/>
  <c r="AH117" i="36"/>
  <c r="AR116" i="36"/>
  <c r="BA116" i="36" s="1"/>
  <c r="AN116" i="36"/>
  <c r="AM116" i="36"/>
  <c r="AL116" i="36"/>
  <c r="AK116" i="36"/>
  <c r="AJ116" i="36"/>
  <c r="AI116" i="36"/>
  <c r="AH116" i="36"/>
  <c r="AR115" i="36"/>
  <c r="BA115" i="36" s="1"/>
  <c r="AN115" i="36"/>
  <c r="AM115" i="36"/>
  <c r="AL115" i="36"/>
  <c r="AK115" i="36"/>
  <c r="AJ115" i="36"/>
  <c r="AI115" i="36"/>
  <c r="AH115" i="36"/>
  <c r="AR114" i="36"/>
  <c r="BA114" i="36" s="1"/>
  <c r="AN114" i="36"/>
  <c r="AM114" i="36"/>
  <c r="AL114" i="36"/>
  <c r="AK114" i="36"/>
  <c r="AJ114" i="36"/>
  <c r="AI114" i="36"/>
  <c r="AH114" i="36"/>
  <c r="AR113" i="36"/>
  <c r="BA113" i="36" s="1"/>
  <c r="AN113" i="36"/>
  <c r="AM113" i="36"/>
  <c r="AL113" i="36"/>
  <c r="AK113" i="36"/>
  <c r="AJ113" i="36"/>
  <c r="AI113" i="36"/>
  <c r="AH113" i="36"/>
  <c r="AR112" i="36"/>
  <c r="BA112" i="36" s="1"/>
  <c r="AN112" i="36"/>
  <c r="AM112" i="36"/>
  <c r="AL112" i="36"/>
  <c r="AK112" i="36"/>
  <c r="AJ112" i="36"/>
  <c r="AI112" i="36"/>
  <c r="AH112" i="36"/>
  <c r="AR111" i="36"/>
  <c r="BA111" i="36" s="1"/>
  <c r="AN111" i="36"/>
  <c r="AM111" i="36"/>
  <c r="AL111" i="36"/>
  <c r="AK111" i="36"/>
  <c r="AJ111" i="36"/>
  <c r="AI111" i="36"/>
  <c r="AH111" i="36"/>
  <c r="BA110" i="36"/>
  <c r="AR110" i="36"/>
  <c r="AN110" i="36"/>
  <c r="AM110" i="36"/>
  <c r="AL110" i="36"/>
  <c r="AK110" i="36"/>
  <c r="AJ110" i="36"/>
  <c r="AI110" i="36"/>
  <c r="AH110" i="36"/>
  <c r="AR109" i="36"/>
  <c r="BA109" i="36" s="1"/>
  <c r="AN109" i="36"/>
  <c r="AM109" i="36"/>
  <c r="AL109" i="36"/>
  <c r="AK109" i="36"/>
  <c r="AJ109" i="36"/>
  <c r="BC109" i="36" s="1"/>
  <c r="AI109" i="36"/>
  <c r="AH109" i="36"/>
  <c r="AR108" i="36"/>
  <c r="BA108" i="36" s="1"/>
  <c r="AN108" i="36"/>
  <c r="AM108" i="36"/>
  <c r="AL108" i="36"/>
  <c r="AK108" i="36"/>
  <c r="AJ108" i="36"/>
  <c r="AI108" i="36"/>
  <c r="AH108" i="36"/>
  <c r="AR107" i="36"/>
  <c r="BA107" i="36" s="1"/>
  <c r="AN107" i="36"/>
  <c r="AM107" i="36"/>
  <c r="AL107" i="36"/>
  <c r="AK107" i="36"/>
  <c r="AJ107" i="36"/>
  <c r="BC107" i="36" s="1"/>
  <c r="AI107" i="36"/>
  <c r="AH107" i="36"/>
  <c r="AR106" i="36"/>
  <c r="BA106" i="36" s="1"/>
  <c r="AN106" i="36"/>
  <c r="AM106" i="36"/>
  <c r="AL106" i="36"/>
  <c r="AK106" i="36"/>
  <c r="AJ106" i="36"/>
  <c r="AI106" i="36"/>
  <c r="AH106" i="36"/>
  <c r="AR105" i="36"/>
  <c r="BA105" i="36" s="1"/>
  <c r="AN105" i="36"/>
  <c r="AM105" i="36"/>
  <c r="AL105" i="36"/>
  <c r="AK105" i="36"/>
  <c r="AJ105" i="36"/>
  <c r="AI105" i="36"/>
  <c r="AH105" i="36"/>
  <c r="AR104" i="36"/>
  <c r="BA104" i="36" s="1"/>
  <c r="AN104" i="36"/>
  <c r="AM104" i="36"/>
  <c r="AL104" i="36"/>
  <c r="AK104" i="36"/>
  <c r="AJ104" i="36"/>
  <c r="AI104" i="36"/>
  <c r="AH104" i="36"/>
  <c r="AR103" i="36"/>
  <c r="BA103" i="36" s="1"/>
  <c r="AN103" i="36"/>
  <c r="AM103" i="36"/>
  <c r="AL103" i="36"/>
  <c r="AK103" i="36"/>
  <c r="AJ103" i="36"/>
  <c r="AI103" i="36"/>
  <c r="AH103" i="36"/>
  <c r="AR102" i="36"/>
  <c r="BA102" i="36" s="1"/>
  <c r="AN102" i="36"/>
  <c r="AM102" i="36"/>
  <c r="AL102" i="36"/>
  <c r="AK102" i="36"/>
  <c r="AJ102" i="36"/>
  <c r="AI102" i="36"/>
  <c r="AH102" i="36"/>
  <c r="AR101" i="36"/>
  <c r="BA101" i="36" s="1"/>
  <c r="AN101" i="36"/>
  <c r="AM101" i="36"/>
  <c r="AL101" i="36"/>
  <c r="AK101" i="36"/>
  <c r="AJ101" i="36"/>
  <c r="BC101" i="36" s="1"/>
  <c r="AI101" i="36"/>
  <c r="AH101" i="36"/>
  <c r="AR100" i="36"/>
  <c r="BA100" i="36" s="1"/>
  <c r="AN100" i="36"/>
  <c r="AM100" i="36"/>
  <c r="AL100" i="36"/>
  <c r="AK100" i="36"/>
  <c r="AJ100" i="36"/>
  <c r="AI100" i="36"/>
  <c r="AH100" i="36"/>
  <c r="AR99" i="36"/>
  <c r="BA99" i="36" s="1"/>
  <c r="AN99" i="36"/>
  <c r="AM99" i="36"/>
  <c r="AL99" i="36"/>
  <c r="AK99" i="36"/>
  <c r="AJ99" i="36"/>
  <c r="AI99" i="36"/>
  <c r="AH99" i="36"/>
  <c r="AR98" i="36"/>
  <c r="BA98" i="36" s="1"/>
  <c r="AN98" i="36"/>
  <c r="AM98" i="36"/>
  <c r="AL98" i="36"/>
  <c r="AK98" i="36"/>
  <c r="AJ98" i="36"/>
  <c r="AI98" i="36"/>
  <c r="AH98" i="36"/>
  <c r="AR97" i="36"/>
  <c r="BA97" i="36" s="1"/>
  <c r="AN97" i="36"/>
  <c r="AM97" i="36"/>
  <c r="AL97" i="36"/>
  <c r="AK97" i="36"/>
  <c r="AJ97" i="36"/>
  <c r="AI97" i="36"/>
  <c r="AH97" i="36"/>
  <c r="AR96" i="36"/>
  <c r="BA96" i="36" s="1"/>
  <c r="AN96" i="36"/>
  <c r="AM96" i="36"/>
  <c r="AL96" i="36"/>
  <c r="AK96" i="36"/>
  <c r="AJ96" i="36"/>
  <c r="AI96" i="36"/>
  <c r="AH96" i="36"/>
  <c r="AR95" i="36"/>
  <c r="BA95" i="36" s="1"/>
  <c r="AN95" i="36"/>
  <c r="AM95" i="36"/>
  <c r="AL95" i="36"/>
  <c r="AK95" i="36"/>
  <c r="AJ95" i="36"/>
  <c r="AI95" i="36"/>
  <c r="AH95" i="36"/>
  <c r="AR94" i="36"/>
  <c r="BA94" i="36" s="1"/>
  <c r="AN94" i="36"/>
  <c r="AM94" i="36"/>
  <c r="AL94" i="36"/>
  <c r="AK94" i="36"/>
  <c r="AJ94" i="36"/>
  <c r="AI94" i="36"/>
  <c r="AH94" i="36"/>
  <c r="AR93" i="36"/>
  <c r="BA93" i="36" s="1"/>
  <c r="AN93" i="36"/>
  <c r="AM93" i="36"/>
  <c r="AL93" i="36"/>
  <c r="AK93" i="36"/>
  <c r="AJ93" i="36"/>
  <c r="AI93" i="36"/>
  <c r="AH93" i="36"/>
  <c r="AR92" i="36"/>
  <c r="BA92" i="36" s="1"/>
  <c r="AN92" i="36"/>
  <c r="AM92" i="36"/>
  <c r="AL92" i="36"/>
  <c r="AK92" i="36"/>
  <c r="AJ92" i="36"/>
  <c r="AI92" i="36"/>
  <c r="BC92" i="36" s="1"/>
  <c r="AH92" i="36"/>
  <c r="AR91" i="36"/>
  <c r="BA91" i="36" s="1"/>
  <c r="AN91" i="36"/>
  <c r="AM91" i="36"/>
  <c r="AL91" i="36"/>
  <c r="AK91" i="36"/>
  <c r="AJ91" i="36"/>
  <c r="AI91" i="36"/>
  <c r="AH91" i="36"/>
  <c r="AR90" i="36"/>
  <c r="BA90" i="36" s="1"/>
  <c r="AN90" i="36"/>
  <c r="AM90" i="36"/>
  <c r="AL90" i="36"/>
  <c r="AK90" i="36"/>
  <c r="AJ90" i="36"/>
  <c r="AI90" i="36"/>
  <c r="AH90" i="36"/>
  <c r="AR89" i="36"/>
  <c r="BA89" i="36" s="1"/>
  <c r="AN89" i="36"/>
  <c r="AM89" i="36"/>
  <c r="AL89" i="36"/>
  <c r="AK89" i="36"/>
  <c r="AJ89" i="36"/>
  <c r="AI89" i="36"/>
  <c r="AH89" i="36"/>
  <c r="AR88" i="36"/>
  <c r="BA88" i="36" s="1"/>
  <c r="AN88" i="36"/>
  <c r="AM88" i="36"/>
  <c r="AL88" i="36"/>
  <c r="AK88" i="36"/>
  <c r="AJ88" i="36"/>
  <c r="AI88" i="36"/>
  <c r="AH88" i="36"/>
  <c r="AR87" i="36"/>
  <c r="BA87" i="36" s="1"/>
  <c r="AN87" i="36"/>
  <c r="AM87" i="36"/>
  <c r="AL87" i="36"/>
  <c r="AK87" i="36"/>
  <c r="AJ87" i="36"/>
  <c r="AI87" i="36"/>
  <c r="BC87" i="36" s="1"/>
  <c r="AH87" i="36"/>
  <c r="AR86" i="36"/>
  <c r="BA86" i="36" s="1"/>
  <c r="AN86" i="36"/>
  <c r="AM86" i="36"/>
  <c r="AL86" i="36"/>
  <c r="AK86" i="36"/>
  <c r="AJ86" i="36"/>
  <c r="AI86" i="36"/>
  <c r="AH86" i="36"/>
  <c r="AR85" i="36"/>
  <c r="BA85" i="36" s="1"/>
  <c r="AN85" i="36"/>
  <c r="AM85" i="36"/>
  <c r="AL85" i="36"/>
  <c r="AK85" i="36"/>
  <c r="AJ85" i="36"/>
  <c r="AI85" i="36"/>
  <c r="BC85" i="36" s="1"/>
  <c r="AH85" i="36"/>
  <c r="AR84" i="36"/>
  <c r="BA84" i="36" s="1"/>
  <c r="AN84" i="36"/>
  <c r="AM84" i="36"/>
  <c r="AL84" i="36"/>
  <c r="AK84" i="36"/>
  <c r="AJ84" i="36"/>
  <c r="AI84" i="36"/>
  <c r="AH84" i="36"/>
  <c r="AR83" i="36"/>
  <c r="BA83" i="36" s="1"/>
  <c r="AN83" i="36"/>
  <c r="AM83" i="36"/>
  <c r="AL83" i="36"/>
  <c r="AK83" i="36"/>
  <c r="AJ83" i="36"/>
  <c r="AI83" i="36"/>
  <c r="AH83" i="36"/>
  <c r="AR82" i="36"/>
  <c r="BA82" i="36" s="1"/>
  <c r="AN82" i="36"/>
  <c r="AM82" i="36"/>
  <c r="AL82" i="36"/>
  <c r="AK82" i="36"/>
  <c r="AJ82" i="36"/>
  <c r="AI82" i="36"/>
  <c r="AH82" i="36"/>
  <c r="AR81" i="36"/>
  <c r="BA81" i="36" s="1"/>
  <c r="AN81" i="36"/>
  <c r="AM81" i="36"/>
  <c r="AL81" i="36"/>
  <c r="AK81" i="36"/>
  <c r="AJ81" i="36"/>
  <c r="AI81" i="36"/>
  <c r="AH81" i="36"/>
  <c r="AR80" i="36"/>
  <c r="BA80" i="36" s="1"/>
  <c r="AN80" i="36"/>
  <c r="AM80" i="36"/>
  <c r="AL80" i="36"/>
  <c r="AK80" i="36"/>
  <c r="AJ80" i="36"/>
  <c r="AI80" i="36"/>
  <c r="AH80" i="36"/>
  <c r="AR79" i="36"/>
  <c r="BA79" i="36" s="1"/>
  <c r="AN79" i="36"/>
  <c r="AM79" i="36"/>
  <c r="AL79" i="36"/>
  <c r="AK79" i="36"/>
  <c r="AJ79" i="36"/>
  <c r="AI79" i="36"/>
  <c r="AH79" i="36"/>
  <c r="AR78" i="36"/>
  <c r="BA78" i="36" s="1"/>
  <c r="AN78" i="36"/>
  <c r="AM78" i="36"/>
  <c r="AL78" i="36"/>
  <c r="AK78" i="36"/>
  <c r="AJ78" i="36"/>
  <c r="AI78" i="36"/>
  <c r="AH78" i="36"/>
  <c r="AR77" i="36"/>
  <c r="BA77" i="36" s="1"/>
  <c r="AN77" i="36"/>
  <c r="AM77" i="36"/>
  <c r="AL77" i="36"/>
  <c r="AK77" i="36"/>
  <c r="AJ77" i="36"/>
  <c r="AI77" i="36"/>
  <c r="AH77" i="36"/>
  <c r="AR76" i="36"/>
  <c r="BA76" i="36" s="1"/>
  <c r="AN76" i="36"/>
  <c r="AM76" i="36"/>
  <c r="AL76" i="36"/>
  <c r="AK76" i="36"/>
  <c r="AJ76" i="36"/>
  <c r="AI76" i="36"/>
  <c r="AH76" i="36"/>
  <c r="AR75" i="36"/>
  <c r="BA75" i="36" s="1"/>
  <c r="AN75" i="36"/>
  <c r="AM75" i="36"/>
  <c r="AL75" i="36"/>
  <c r="AK75" i="36"/>
  <c r="AJ75" i="36"/>
  <c r="AI75" i="36"/>
  <c r="BC75" i="36" s="1"/>
  <c r="AH75" i="36"/>
  <c r="AR74" i="36"/>
  <c r="BA74" i="36" s="1"/>
  <c r="AN74" i="36"/>
  <c r="AM74" i="36"/>
  <c r="AL74" i="36"/>
  <c r="AK74" i="36"/>
  <c r="AJ74" i="36"/>
  <c r="AI74" i="36"/>
  <c r="AH74" i="36"/>
  <c r="AR73" i="36"/>
  <c r="BA73" i="36" s="1"/>
  <c r="AN73" i="36"/>
  <c r="AM73" i="36"/>
  <c r="AL73" i="36"/>
  <c r="AK73" i="36"/>
  <c r="AJ73" i="36"/>
  <c r="AI73" i="36"/>
  <c r="AH73" i="36"/>
  <c r="AR72" i="36"/>
  <c r="BA72" i="36" s="1"/>
  <c r="AN72" i="36"/>
  <c r="AM72" i="36"/>
  <c r="AL72" i="36"/>
  <c r="AK72" i="36"/>
  <c r="AJ72" i="36"/>
  <c r="AI72" i="36"/>
  <c r="AH72" i="36"/>
  <c r="AR71" i="36"/>
  <c r="BA71" i="36" s="1"/>
  <c r="AN71" i="36"/>
  <c r="AM71" i="36"/>
  <c r="AL71" i="36"/>
  <c r="AK71" i="36"/>
  <c r="BC71" i="36" s="1"/>
  <c r="AJ71" i="36"/>
  <c r="AI71" i="36"/>
  <c r="AH71" i="36"/>
  <c r="AR70" i="36"/>
  <c r="BA70" i="36" s="1"/>
  <c r="AN70" i="36"/>
  <c r="AM70" i="36"/>
  <c r="AL70" i="36"/>
  <c r="AK70" i="36"/>
  <c r="AJ70" i="36"/>
  <c r="AI70" i="36"/>
  <c r="AH70" i="36"/>
  <c r="AR69" i="36"/>
  <c r="BA69" i="36" s="1"/>
  <c r="AN69" i="36"/>
  <c r="AM69" i="36"/>
  <c r="AL69" i="36"/>
  <c r="AK69" i="36"/>
  <c r="AJ69" i="36"/>
  <c r="BC69" i="36" s="1"/>
  <c r="AI69" i="36"/>
  <c r="AH69" i="36"/>
  <c r="AR68" i="36"/>
  <c r="BA68" i="36" s="1"/>
  <c r="AN68" i="36"/>
  <c r="AM68" i="36"/>
  <c r="AL68" i="36"/>
  <c r="AK68" i="36"/>
  <c r="AJ68" i="36"/>
  <c r="AI68" i="36"/>
  <c r="AH68" i="36"/>
  <c r="AR67" i="36"/>
  <c r="BA67" i="36" s="1"/>
  <c r="AN67" i="36"/>
  <c r="AM67" i="36"/>
  <c r="AL67" i="36"/>
  <c r="AK67" i="36"/>
  <c r="AJ67" i="36"/>
  <c r="AI67" i="36"/>
  <c r="AH67" i="36"/>
  <c r="AR66" i="36"/>
  <c r="BA66" i="36" s="1"/>
  <c r="AN66" i="36"/>
  <c r="AM66" i="36"/>
  <c r="AL66" i="36"/>
  <c r="AK66" i="36"/>
  <c r="AJ66" i="36"/>
  <c r="AI66" i="36"/>
  <c r="AH66" i="36"/>
  <c r="AR65" i="36"/>
  <c r="BA65" i="36" s="1"/>
  <c r="AN65" i="36"/>
  <c r="AM65" i="36"/>
  <c r="AL65" i="36"/>
  <c r="AK65" i="36"/>
  <c r="AJ65" i="36"/>
  <c r="AI65" i="36"/>
  <c r="AH65" i="36"/>
  <c r="AR64" i="36"/>
  <c r="BA64" i="36" s="1"/>
  <c r="AN64" i="36"/>
  <c r="AM64" i="36"/>
  <c r="AL64" i="36"/>
  <c r="AK64" i="36"/>
  <c r="AJ64" i="36"/>
  <c r="AI64" i="36"/>
  <c r="AH64" i="36"/>
  <c r="AR63" i="36"/>
  <c r="BA63" i="36" s="1"/>
  <c r="AN63" i="36"/>
  <c r="AM63" i="36"/>
  <c r="AL63" i="36"/>
  <c r="AK63" i="36"/>
  <c r="AJ63" i="36"/>
  <c r="AI63" i="36"/>
  <c r="AH63" i="36"/>
  <c r="AR62" i="36"/>
  <c r="BA62" i="36" s="1"/>
  <c r="AN62" i="36"/>
  <c r="AM62" i="36"/>
  <c r="AL62" i="36"/>
  <c r="AK62" i="36"/>
  <c r="AJ62" i="36"/>
  <c r="AI62" i="36"/>
  <c r="AH62" i="36"/>
  <c r="AR61" i="36"/>
  <c r="BA61" i="36" s="1"/>
  <c r="AN61" i="36"/>
  <c r="AM61" i="36"/>
  <c r="AL61" i="36"/>
  <c r="AK61" i="36"/>
  <c r="AJ61" i="36"/>
  <c r="AI61" i="36"/>
  <c r="AH61" i="36"/>
  <c r="AR60" i="36"/>
  <c r="BA60" i="36" s="1"/>
  <c r="AN60" i="36"/>
  <c r="AM60" i="36"/>
  <c r="AL60" i="36"/>
  <c r="AK60" i="36"/>
  <c r="AJ60" i="36"/>
  <c r="AI60" i="36"/>
  <c r="AH60" i="36"/>
  <c r="AR59" i="36"/>
  <c r="BA59" i="36" s="1"/>
  <c r="AN59" i="36"/>
  <c r="AM59" i="36"/>
  <c r="AL59" i="36"/>
  <c r="AK59" i="36"/>
  <c r="AJ59" i="36"/>
  <c r="AI59" i="36"/>
  <c r="AH59" i="36"/>
  <c r="AR58" i="36"/>
  <c r="BA58" i="36" s="1"/>
  <c r="AN58" i="36"/>
  <c r="AM58" i="36"/>
  <c r="AL58" i="36"/>
  <c r="AK58" i="36"/>
  <c r="AJ58" i="36"/>
  <c r="AI58" i="36"/>
  <c r="AH58" i="36"/>
  <c r="AR57" i="36"/>
  <c r="BA57" i="36" s="1"/>
  <c r="AN57" i="36"/>
  <c r="AM57" i="36"/>
  <c r="AL57" i="36"/>
  <c r="AK57" i="36"/>
  <c r="AJ57" i="36"/>
  <c r="AI57" i="36"/>
  <c r="AH57" i="36"/>
  <c r="AR56" i="36"/>
  <c r="BA56" i="36" s="1"/>
  <c r="AN56" i="36"/>
  <c r="AM56" i="36"/>
  <c r="AL56" i="36"/>
  <c r="AK56" i="36"/>
  <c r="AJ56" i="36"/>
  <c r="AI56" i="36"/>
  <c r="AH56" i="36"/>
  <c r="AR55" i="36"/>
  <c r="BA55" i="36" s="1"/>
  <c r="AN55" i="36"/>
  <c r="AM55" i="36"/>
  <c r="AL55" i="36"/>
  <c r="AK55" i="36"/>
  <c r="AJ55" i="36"/>
  <c r="AI55" i="36"/>
  <c r="AH55" i="36"/>
  <c r="AR54" i="36"/>
  <c r="BA54" i="36" s="1"/>
  <c r="AN54" i="36"/>
  <c r="AM54" i="36"/>
  <c r="AL54" i="36"/>
  <c r="AK54" i="36"/>
  <c r="AJ54" i="36"/>
  <c r="AI54" i="36"/>
  <c r="AH54" i="36"/>
  <c r="AR53" i="36"/>
  <c r="BA53" i="36" s="1"/>
  <c r="AN53" i="36"/>
  <c r="AM53" i="36"/>
  <c r="AL53" i="36"/>
  <c r="AK53" i="36"/>
  <c r="AJ53" i="36"/>
  <c r="AI53" i="36"/>
  <c r="AH53" i="36"/>
  <c r="AR52" i="36"/>
  <c r="BA52" i="36" s="1"/>
  <c r="AN52" i="36"/>
  <c r="AM52" i="36"/>
  <c r="AL52" i="36"/>
  <c r="AK52" i="36"/>
  <c r="AJ52" i="36"/>
  <c r="AI52" i="36"/>
  <c r="AH52" i="36"/>
  <c r="AR51" i="36"/>
  <c r="BA51" i="36" s="1"/>
  <c r="AN51" i="36"/>
  <c r="AM51" i="36"/>
  <c r="AL51" i="36"/>
  <c r="AK51" i="36"/>
  <c r="AJ51" i="36"/>
  <c r="AI51" i="36"/>
  <c r="AH51" i="36"/>
  <c r="AR50" i="36"/>
  <c r="BA50" i="36" s="1"/>
  <c r="AN50" i="36"/>
  <c r="AM50" i="36"/>
  <c r="AL50" i="36"/>
  <c r="AK50" i="36"/>
  <c r="AJ50" i="36"/>
  <c r="AI50" i="36"/>
  <c r="AH50" i="36"/>
  <c r="BA49" i="36"/>
  <c r="AR49" i="36"/>
  <c r="AN49" i="36"/>
  <c r="AM49" i="36"/>
  <c r="AL49" i="36"/>
  <c r="AK49" i="36"/>
  <c r="AJ49" i="36"/>
  <c r="AI49" i="36"/>
  <c r="AH49" i="36"/>
  <c r="AR48" i="36"/>
  <c r="BA48" i="36" s="1"/>
  <c r="AN48" i="36"/>
  <c r="AM48" i="36"/>
  <c r="AL48" i="36"/>
  <c r="AK48" i="36"/>
  <c r="AJ48" i="36"/>
  <c r="AI48" i="36"/>
  <c r="AH48" i="36"/>
  <c r="AR47" i="36"/>
  <c r="BA47" i="36" s="1"/>
  <c r="AN47" i="36"/>
  <c r="AM47" i="36"/>
  <c r="AL47" i="36"/>
  <c r="AK47" i="36"/>
  <c r="AJ47" i="36"/>
  <c r="BC47" i="36" s="1"/>
  <c r="AI47" i="36"/>
  <c r="AH47" i="36"/>
  <c r="AR46" i="36"/>
  <c r="BA46" i="36" s="1"/>
  <c r="AN46" i="36"/>
  <c r="AM46" i="36"/>
  <c r="AL46" i="36"/>
  <c r="AK46" i="36"/>
  <c r="AJ46" i="36"/>
  <c r="AI46" i="36"/>
  <c r="BC46" i="36" s="1"/>
  <c r="AH46" i="36"/>
  <c r="AR45" i="36"/>
  <c r="BA45" i="36" s="1"/>
  <c r="AN45" i="36"/>
  <c r="AM45" i="36"/>
  <c r="AL45" i="36"/>
  <c r="AK45" i="36"/>
  <c r="AJ45" i="36"/>
  <c r="AI45" i="36"/>
  <c r="AH45" i="36"/>
  <c r="AR44" i="36"/>
  <c r="BA44" i="36" s="1"/>
  <c r="AN44" i="36"/>
  <c r="AM44" i="36"/>
  <c r="AL44" i="36"/>
  <c r="AK44" i="36"/>
  <c r="AJ44" i="36"/>
  <c r="AI44" i="36"/>
  <c r="AH44" i="36"/>
  <c r="AR43" i="36"/>
  <c r="BA43" i="36" s="1"/>
  <c r="AN43" i="36"/>
  <c r="AM43" i="36"/>
  <c r="AL43" i="36"/>
  <c r="AK43" i="36"/>
  <c r="AJ43" i="36"/>
  <c r="AI43" i="36"/>
  <c r="AH43" i="36"/>
  <c r="AR42" i="36"/>
  <c r="BA42" i="36" s="1"/>
  <c r="AN42" i="36"/>
  <c r="AM42" i="36"/>
  <c r="AL42" i="36"/>
  <c r="AK42" i="36"/>
  <c r="AJ42" i="36"/>
  <c r="AI42" i="36"/>
  <c r="AH42" i="36"/>
  <c r="BB41" i="36"/>
  <c r="AR41" i="36"/>
  <c r="BA41" i="36" s="1"/>
  <c r="AN41" i="36"/>
  <c r="AM41" i="36"/>
  <c r="AL41" i="36"/>
  <c r="AK41" i="36"/>
  <c r="AJ41" i="36"/>
  <c r="AI41" i="36"/>
  <c r="AH41" i="36"/>
  <c r="AR40" i="36"/>
  <c r="BA40" i="36" s="1"/>
  <c r="AN40" i="36"/>
  <c r="AM40" i="36"/>
  <c r="AL40" i="36"/>
  <c r="AK40" i="36"/>
  <c r="AJ40" i="36"/>
  <c r="AI40" i="36"/>
  <c r="AH40" i="36"/>
  <c r="AR39" i="36"/>
  <c r="BA39" i="36" s="1"/>
  <c r="AN39" i="36"/>
  <c r="AM39" i="36"/>
  <c r="AL39" i="36"/>
  <c r="AK39" i="36"/>
  <c r="AJ39" i="36"/>
  <c r="AI39" i="36"/>
  <c r="AH39" i="36"/>
  <c r="BA38" i="36"/>
  <c r="AR38" i="36"/>
  <c r="AN38" i="36"/>
  <c r="AM38" i="36"/>
  <c r="AL38" i="36"/>
  <c r="AK38" i="36"/>
  <c r="AJ38" i="36"/>
  <c r="AI38" i="36"/>
  <c r="AH38" i="36"/>
  <c r="AR37" i="36"/>
  <c r="BA37" i="36" s="1"/>
  <c r="AN37" i="36"/>
  <c r="AM37" i="36"/>
  <c r="AL37" i="36"/>
  <c r="AK37" i="36"/>
  <c r="AJ37" i="36"/>
  <c r="AI37" i="36"/>
  <c r="AH37" i="36"/>
  <c r="BA36" i="36"/>
  <c r="AR36" i="36"/>
  <c r="AN36" i="36"/>
  <c r="AM36" i="36"/>
  <c r="AL36" i="36"/>
  <c r="AK36" i="36"/>
  <c r="AJ36" i="36"/>
  <c r="BC36" i="36" s="1"/>
  <c r="AI36" i="36"/>
  <c r="AH36" i="36"/>
  <c r="AR35" i="36"/>
  <c r="BA35" i="36" s="1"/>
  <c r="AN35" i="36"/>
  <c r="AM35" i="36"/>
  <c r="AL35" i="36"/>
  <c r="AK35" i="36"/>
  <c r="AJ35" i="36"/>
  <c r="AI35" i="36"/>
  <c r="AH35" i="36"/>
  <c r="AR34" i="36"/>
  <c r="BA34" i="36" s="1"/>
  <c r="AN34" i="36"/>
  <c r="AM34" i="36"/>
  <c r="AL34" i="36"/>
  <c r="AK34" i="36"/>
  <c r="AJ34" i="36"/>
  <c r="BC34" i="36" s="1"/>
  <c r="AI34" i="36"/>
  <c r="AH34" i="36"/>
  <c r="AR33" i="36"/>
  <c r="BA33" i="36" s="1"/>
  <c r="AN33" i="36"/>
  <c r="AM33" i="36"/>
  <c r="AL33" i="36"/>
  <c r="AK33" i="36"/>
  <c r="AJ33" i="36"/>
  <c r="AI33" i="36"/>
  <c r="AH33" i="36"/>
  <c r="AR32" i="36"/>
  <c r="BA32" i="36" s="1"/>
  <c r="AN32" i="36"/>
  <c r="AM32" i="36"/>
  <c r="AL32" i="36"/>
  <c r="AK32" i="36"/>
  <c r="AJ32" i="36"/>
  <c r="AI32" i="36"/>
  <c r="AH32" i="36"/>
  <c r="AR31" i="36"/>
  <c r="BA31" i="36" s="1"/>
  <c r="AN31" i="36"/>
  <c r="AM31" i="36"/>
  <c r="AL31" i="36"/>
  <c r="AK31" i="36"/>
  <c r="AJ31" i="36"/>
  <c r="AI31" i="36"/>
  <c r="AH31" i="36"/>
  <c r="BA30" i="36"/>
  <c r="AR30" i="36"/>
  <c r="AN30" i="36"/>
  <c r="AM30" i="36"/>
  <c r="AL30" i="36"/>
  <c r="AK30" i="36"/>
  <c r="AJ30" i="36"/>
  <c r="AI30" i="36"/>
  <c r="AH30" i="36"/>
  <c r="AR29" i="36"/>
  <c r="BA29" i="36" s="1"/>
  <c r="AN29" i="36"/>
  <c r="AM29" i="36"/>
  <c r="AL29" i="36"/>
  <c r="AK29" i="36"/>
  <c r="AJ29" i="36"/>
  <c r="AI29" i="36"/>
  <c r="AH29" i="36"/>
  <c r="AR28" i="36"/>
  <c r="BA28" i="36" s="1"/>
  <c r="AN28" i="36"/>
  <c r="AM28" i="36"/>
  <c r="AL28" i="36"/>
  <c r="AK28" i="36"/>
  <c r="AJ28" i="36"/>
  <c r="AI28" i="36"/>
  <c r="AH28" i="36"/>
  <c r="AR27" i="36"/>
  <c r="BA27" i="36" s="1"/>
  <c r="AN27" i="36"/>
  <c r="AM27" i="36"/>
  <c r="AL27" i="36"/>
  <c r="AK27" i="36"/>
  <c r="AJ27" i="36"/>
  <c r="AI27" i="36"/>
  <c r="AH27" i="36"/>
  <c r="AR26" i="36"/>
  <c r="BA26" i="36" s="1"/>
  <c r="AN26" i="36"/>
  <c r="AM26" i="36"/>
  <c r="AL26" i="36"/>
  <c r="AK26" i="36"/>
  <c r="AJ26" i="36"/>
  <c r="AI26" i="36"/>
  <c r="AH26" i="36"/>
  <c r="AR25" i="36"/>
  <c r="BA25" i="36" s="1"/>
  <c r="AN25" i="36"/>
  <c r="AM25" i="36"/>
  <c r="AL25" i="36"/>
  <c r="AK25" i="36"/>
  <c r="AJ25" i="36"/>
  <c r="AI25" i="36"/>
  <c r="AH25" i="36"/>
  <c r="AR24" i="36"/>
  <c r="BA24" i="36" s="1"/>
  <c r="AN24" i="36"/>
  <c r="AM24" i="36"/>
  <c r="AL24" i="36"/>
  <c r="AK24" i="36"/>
  <c r="BC24" i="36" s="1"/>
  <c r="AJ24" i="36"/>
  <c r="AI24" i="36"/>
  <c r="AH24" i="36"/>
  <c r="AR23" i="36"/>
  <c r="BA23" i="36" s="1"/>
  <c r="AN23" i="36"/>
  <c r="AM23" i="36"/>
  <c r="AL23" i="36"/>
  <c r="AK23" i="36"/>
  <c r="AJ23" i="36"/>
  <c r="AI23" i="36"/>
  <c r="AH23" i="36"/>
  <c r="AR22" i="36"/>
  <c r="BA22" i="36" s="1"/>
  <c r="AN22" i="36"/>
  <c r="AM22" i="36"/>
  <c r="AL22" i="36"/>
  <c r="AK22" i="36"/>
  <c r="AJ22" i="36"/>
  <c r="AI22" i="36"/>
  <c r="AH22" i="36"/>
  <c r="AR21" i="36"/>
  <c r="BA21" i="36" s="1"/>
  <c r="AN21" i="36"/>
  <c r="AM21" i="36"/>
  <c r="AL21" i="36"/>
  <c r="AK21" i="36"/>
  <c r="AJ21" i="36"/>
  <c r="AI21" i="36"/>
  <c r="AH21" i="36"/>
  <c r="AR20" i="36"/>
  <c r="BA20" i="36" s="1"/>
  <c r="AN20" i="36"/>
  <c r="AM20" i="36"/>
  <c r="AL20" i="36"/>
  <c r="AK20" i="36"/>
  <c r="AJ20" i="36"/>
  <c r="AI20" i="36"/>
  <c r="AH20" i="36"/>
  <c r="AR19" i="36"/>
  <c r="BA19" i="36" s="1"/>
  <c r="AN19" i="36"/>
  <c r="AM19" i="36"/>
  <c r="AL19" i="36"/>
  <c r="AK19" i="36"/>
  <c r="AJ19" i="36"/>
  <c r="AI19" i="36"/>
  <c r="AH19" i="36"/>
  <c r="AR18" i="36"/>
  <c r="BA18" i="36" s="1"/>
  <c r="AN18" i="36"/>
  <c r="AM18" i="36"/>
  <c r="AL18" i="36"/>
  <c r="AK18" i="36"/>
  <c r="AJ18" i="36"/>
  <c r="AI18" i="36"/>
  <c r="BC18" i="36" s="1"/>
  <c r="AH18" i="36"/>
  <c r="AR17" i="36"/>
  <c r="BA17" i="36" s="1"/>
  <c r="AN17" i="36"/>
  <c r="AM17" i="36"/>
  <c r="AL17" i="36"/>
  <c r="AK17" i="36"/>
  <c r="AJ17" i="36"/>
  <c r="AI17" i="36"/>
  <c r="AH17" i="36"/>
  <c r="AR16" i="36"/>
  <c r="BA16" i="36" s="1"/>
  <c r="AN16" i="36"/>
  <c r="AM16" i="36"/>
  <c r="AL16" i="36"/>
  <c r="AK16" i="36"/>
  <c r="AJ16" i="36"/>
  <c r="AI16" i="36"/>
  <c r="AH16" i="36"/>
  <c r="AR15" i="36"/>
  <c r="BA15" i="36" s="1"/>
  <c r="AN15" i="36"/>
  <c r="AM15" i="36"/>
  <c r="AL15" i="36"/>
  <c r="AK15" i="36"/>
  <c r="AJ15" i="36"/>
  <c r="AI15" i="36"/>
  <c r="AH15" i="36"/>
  <c r="AR14" i="36"/>
  <c r="BA14" i="36" s="1"/>
  <c r="AN14" i="36"/>
  <c r="AM14" i="36"/>
  <c r="AL14" i="36"/>
  <c r="AK14" i="36"/>
  <c r="AJ14" i="36"/>
  <c r="AI14" i="36"/>
  <c r="AH14" i="36"/>
  <c r="AR13" i="36"/>
  <c r="BA13" i="36" s="1"/>
  <c r="AN13" i="36"/>
  <c r="AM13" i="36"/>
  <c r="AL13" i="36"/>
  <c r="AK13" i="36"/>
  <c r="AJ13" i="36"/>
  <c r="AI13" i="36"/>
  <c r="AH13" i="36"/>
  <c r="AR12" i="36"/>
  <c r="BA12" i="36" s="1"/>
  <c r="AN12" i="36"/>
  <c r="AM12" i="36"/>
  <c r="AL12" i="36"/>
  <c r="AK12" i="36"/>
  <c r="AJ12" i="36"/>
  <c r="AI12" i="36"/>
  <c r="AH12" i="36"/>
  <c r="AR11" i="36"/>
  <c r="BA11" i="36" s="1"/>
  <c r="AN11" i="36"/>
  <c r="AM11" i="36"/>
  <c r="AL11" i="36"/>
  <c r="AK11" i="36"/>
  <c r="AJ11" i="36"/>
  <c r="AI11" i="36"/>
  <c r="AH11" i="36"/>
  <c r="AR10" i="36"/>
  <c r="BA10" i="36" s="1"/>
  <c r="AN10" i="36"/>
  <c r="AM10" i="36"/>
  <c r="AL10" i="36"/>
  <c r="AK10" i="36"/>
  <c r="AJ10" i="36"/>
  <c r="AI10" i="36"/>
  <c r="AH10" i="36"/>
  <c r="AR9" i="36"/>
  <c r="BA9" i="36" s="1"/>
  <c r="AN9" i="36"/>
  <c r="AM9" i="36"/>
  <c r="AL9" i="36"/>
  <c r="AK9" i="36"/>
  <c r="AJ9" i="36"/>
  <c r="AI9" i="36"/>
  <c r="AH9" i="36"/>
  <c r="BB8" i="36"/>
  <c r="AR8" i="36"/>
  <c r="BA8" i="36" s="1"/>
  <c r="AN8" i="36"/>
  <c r="AM8" i="36"/>
  <c r="AL8" i="36"/>
  <c r="AK8" i="36"/>
  <c r="AJ8" i="36"/>
  <c r="AI8" i="36"/>
  <c r="AH8" i="36"/>
  <c r="AR7" i="36"/>
  <c r="BA7" i="36" s="1"/>
  <c r="AN7" i="36"/>
  <c r="AM7" i="36"/>
  <c r="AL7" i="36"/>
  <c r="AK7" i="36"/>
  <c r="AJ7" i="36"/>
  <c r="AI7" i="36"/>
  <c r="AH7" i="36"/>
  <c r="AR6" i="36"/>
  <c r="BA6" i="36" s="1"/>
  <c r="AN6" i="36"/>
  <c r="AM6" i="36"/>
  <c r="AL6" i="36"/>
  <c r="AK6" i="36"/>
  <c r="AJ6" i="36"/>
  <c r="AI6" i="36"/>
  <c r="AH6" i="36"/>
  <c r="AR5" i="36"/>
  <c r="BA5" i="36" s="1"/>
  <c r="AN5" i="36"/>
  <c r="AM5" i="36"/>
  <c r="AL5" i="36"/>
  <c r="AK5" i="36"/>
  <c r="AJ5" i="36"/>
  <c r="AI5" i="36"/>
  <c r="AH5" i="36"/>
  <c r="AR4" i="36"/>
  <c r="BA4" i="36" s="1"/>
  <c r="AN4" i="36"/>
  <c r="AM4" i="36"/>
  <c r="AL4" i="36"/>
  <c r="AK4" i="36"/>
  <c r="AJ4" i="36"/>
  <c r="AI4" i="36"/>
  <c r="AH4" i="36"/>
  <c r="BA3" i="36"/>
  <c r="AR3" i="36"/>
  <c r="AN3" i="36"/>
  <c r="AM3" i="36"/>
  <c r="AL3" i="36"/>
  <c r="AK3" i="36"/>
  <c r="AJ3" i="36"/>
  <c r="AI3" i="36"/>
  <c r="AH3" i="36"/>
  <c r="AR2" i="36"/>
  <c r="BA2" i="36" s="1"/>
  <c r="AN2" i="36"/>
  <c r="AM2" i="36"/>
  <c r="AL2" i="36"/>
  <c r="AK2" i="36"/>
  <c r="AJ2" i="36"/>
  <c r="AI2" i="36"/>
  <c r="AH2" i="36"/>
  <c r="AR1" i="36"/>
  <c r="AN1" i="36"/>
  <c r="AM1" i="36"/>
  <c r="AL1" i="36"/>
  <c r="AK1" i="36"/>
  <c r="AJ1" i="36"/>
  <c r="AI1" i="36"/>
  <c r="BB3" i="30"/>
  <c r="BB4" i="30"/>
  <c r="BB5" i="30"/>
  <c r="BB6" i="30"/>
  <c r="BB7" i="30"/>
  <c r="BB8" i="30"/>
  <c r="BB9" i="30"/>
  <c r="BB10" i="30"/>
  <c r="BB11" i="30"/>
  <c r="BB12" i="30"/>
  <c r="BB13" i="30"/>
  <c r="BB14" i="30"/>
  <c r="BB15" i="30"/>
  <c r="BB16" i="30"/>
  <c r="BB17" i="30"/>
  <c r="BB18" i="30"/>
  <c r="BB19" i="30"/>
  <c r="BB20" i="30"/>
  <c r="BB21" i="30"/>
  <c r="BB22" i="30"/>
  <c r="BB23" i="30"/>
  <c r="BB24" i="30"/>
  <c r="BB25" i="30"/>
  <c r="BB26" i="30"/>
  <c r="BB27" i="30"/>
  <c r="BB28" i="30"/>
  <c r="BB29" i="30"/>
  <c r="BB30" i="30"/>
  <c r="BB31" i="30"/>
  <c r="BB32" i="30"/>
  <c r="BB33" i="30"/>
  <c r="BB34" i="30"/>
  <c r="BB35" i="30"/>
  <c r="BB36" i="30"/>
  <c r="BB37" i="30"/>
  <c r="BB38" i="30"/>
  <c r="BB39" i="30"/>
  <c r="BB40" i="30"/>
  <c r="BB41" i="30"/>
  <c r="BB42" i="30"/>
  <c r="BB43" i="30"/>
  <c r="BB44" i="30"/>
  <c r="BB45" i="30"/>
  <c r="BB46" i="30"/>
  <c r="BB47" i="30"/>
  <c r="BB48" i="30"/>
  <c r="BB49" i="30"/>
  <c r="BB50" i="30"/>
  <c r="BB51" i="30"/>
  <c r="BB52" i="30"/>
  <c r="BB53" i="30"/>
  <c r="BB54" i="30"/>
  <c r="BB55" i="30"/>
  <c r="BB56" i="30"/>
  <c r="BB57" i="30"/>
  <c r="BB58" i="30"/>
  <c r="BB59" i="30"/>
  <c r="BB60" i="30"/>
  <c r="BB61" i="30"/>
  <c r="BB62" i="30"/>
  <c r="BB63" i="30"/>
  <c r="BB64" i="30"/>
  <c r="BB65" i="30"/>
  <c r="BB66" i="30"/>
  <c r="BB67" i="30"/>
  <c r="BB68" i="30"/>
  <c r="BB69" i="30"/>
  <c r="BB70" i="30"/>
  <c r="BB71" i="30"/>
  <c r="BB72" i="30"/>
  <c r="BB73" i="30"/>
  <c r="BB74" i="30"/>
  <c r="BB75" i="30"/>
  <c r="BB76" i="30"/>
  <c r="BB77" i="30"/>
  <c r="BB78" i="30"/>
  <c r="BB79" i="30"/>
  <c r="BB80" i="30"/>
  <c r="BB81" i="30"/>
  <c r="BB82" i="30"/>
  <c r="BB83" i="30"/>
  <c r="BB84" i="30"/>
  <c r="BB85" i="30"/>
  <c r="BB86" i="30"/>
  <c r="BB87" i="30"/>
  <c r="BB88" i="30"/>
  <c r="BB89" i="30"/>
  <c r="BB90" i="30"/>
  <c r="BB91" i="30"/>
  <c r="BB92" i="30"/>
  <c r="BB93" i="30"/>
  <c r="BB94" i="30"/>
  <c r="BB95" i="30"/>
  <c r="BB96" i="30"/>
  <c r="BB97" i="30"/>
  <c r="BB98" i="30"/>
  <c r="BB99" i="30"/>
  <c r="BB100" i="30"/>
  <c r="BB101" i="30"/>
  <c r="BB102" i="30"/>
  <c r="BB103" i="30"/>
  <c r="BB104" i="30"/>
  <c r="BB105" i="30"/>
  <c r="BB106" i="30"/>
  <c r="BB107" i="30"/>
  <c r="BB108" i="30"/>
  <c r="BB109" i="30"/>
  <c r="BB110" i="30"/>
  <c r="BB111" i="30"/>
  <c r="BB112" i="30"/>
  <c r="BB113" i="30"/>
  <c r="BB114" i="30"/>
  <c r="BB115" i="30"/>
  <c r="BB116" i="30"/>
  <c r="BB117" i="30"/>
  <c r="BB118" i="30"/>
  <c r="BB119" i="30"/>
  <c r="BB120" i="30"/>
  <c r="BB121" i="30"/>
  <c r="BB122" i="30"/>
  <c r="BB123" i="30"/>
  <c r="BB124" i="30"/>
  <c r="BB125" i="30"/>
  <c r="BB126" i="30"/>
  <c r="BB127" i="30"/>
  <c r="BB128" i="30"/>
  <c r="BB129" i="30"/>
  <c r="BB130" i="30"/>
  <c r="BB131" i="30"/>
  <c r="BB132" i="30"/>
  <c r="BB2" i="30"/>
  <c r="AQ2" i="35"/>
  <c r="AR2" i="35"/>
  <c r="AS2" i="35"/>
  <c r="AT2" i="35"/>
  <c r="AU2" i="35"/>
  <c r="AV2" i="35"/>
  <c r="AW2" i="35"/>
  <c r="AX2" i="35"/>
  <c r="AY2" i="35"/>
  <c r="AZ2" i="35"/>
  <c r="BA2" i="35"/>
  <c r="AQ3" i="35"/>
  <c r="AR3" i="35"/>
  <c r="AS3" i="35"/>
  <c r="AT3" i="35"/>
  <c r="AU3" i="35"/>
  <c r="AV3" i="35"/>
  <c r="AW3" i="35"/>
  <c r="AX3" i="35"/>
  <c r="AY3" i="35"/>
  <c r="AZ3" i="35"/>
  <c r="BA3" i="35"/>
  <c r="AQ4" i="35"/>
  <c r="AR4" i="35"/>
  <c r="AS4" i="35"/>
  <c r="AT4" i="35"/>
  <c r="AU4" i="35"/>
  <c r="AV4" i="35"/>
  <c r="AW4" i="35"/>
  <c r="AX4" i="35"/>
  <c r="AY4" i="35"/>
  <c r="AQ5" i="35"/>
  <c r="AR5" i="35"/>
  <c r="AZ5" i="35" s="1"/>
  <c r="AS5" i="35"/>
  <c r="AT5" i="35"/>
  <c r="AU5" i="35"/>
  <c r="AV5" i="35"/>
  <c r="AW5" i="35"/>
  <c r="AX5" i="35"/>
  <c r="AY5" i="35"/>
  <c r="AQ6" i="35"/>
  <c r="AR6" i="35"/>
  <c r="AZ6" i="35" s="1"/>
  <c r="AS6" i="35"/>
  <c r="AT6" i="35"/>
  <c r="AU6" i="35"/>
  <c r="AV6" i="35"/>
  <c r="AW6" i="35"/>
  <c r="AX6" i="35"/>
  <c r="AY6" i="35"/>
  <c r="AQ7" i="35"/>
  <c r="AR7" i="35"/>
  <c r="AZ7" i="35" s="1"/>
  <c r="AS7" i="35"/>
  <c r="AT7" i="35"/>
  <c r="AU7" i="35"/>
  <c r="AV7" i="35"/>
  <c r="AW7" i="35"/>
  <c r="AX7" i="35"/>
  <c r="AY7" i="35"/>
  <c r="AQ8" i="35"/>
  <c r="AR8" i="35"/>
  <c r="AZ8" i="35" s="1"/>
  <c r="AS8" i="35"/>
  <c r="AT8" i="35"/>
  <c r="AU8" i="35"/>
  <c r="AV8" i="35"/>
  <c r="AW8" i="35"/>
  <c r="AX8" i="35"/>
  <c r="AY8" i="35"/>
  <c r="AQ9" i="35"/>
  <c r="AR9" i="35"/>
  <c r="AZ9" i="35" s="1"/>
  <c r="AS9" i="35"/>
  <c r="AT9" i="35"/>
  <c r="AU9" i="35"/>
  <c r="AV9" i="35"/>
  <c r="AW9" i="35"/>
  <c r="AX9" i="35"/>
  <c r="AY9" i="35"/>
  <c r="AQ10" i="35"/>
  <c r="AR10" i="35"/>
  <c r="AZ10" i="35" s="1"/>
  <c r="AS10" i="35"/>
  <c r="AT10" i="35"/>
  <c r="AU10" i="35"/>
  <c r="AV10" i="35"/>
  <c r="AW10" i="35"/>
  <c r="AX10" i="35"/>
  <c r="AY10" i="35"/>
  <c r="AQ11" i="35"/>
  <c r="AR11" i="35"/>
  <c r="AZ11" i="35" s="1"/>
  <c r="AS11" i="35"/>
  <c r="AT11" i="35"/>
  <c r="AU11" i="35"/>
  <c r="AV11" i="35"/>
  <c r="AW11" i="35"/>
  <c r="AX11" i="35"/>
  <c r="AY11" i="35"/>
  <c r="AQ12" i="35"/>
  <c r="AR12" i="35"/>
  <c r="BA12" i="35" s="1"/>
  <c r="AS12" i="35"/>
  <c r="AT12" i="35"/>
  <c r="AU12" i="35"/>
  <c r="AV12" i="35"/>
  <c r="AW12" i="35"/>
  <c r="AX12" i="35"/>
  <c r="AY12" i="35"/>
  <c r="AZ12" i="35"/>
  <c r="AQ13" i="35"/>
  <c r="AR13" i="35"/>
  <c r="AS13" i="35"/>
  <c r="AT13" i="35"/>
  <c r="AU13" i="35"/>
  <c r="AV13" i="35"/>
  <c r="AW13" i="35"/>
  <c r="AX13" i="35"/>
  <c r="AY13" i="35"/>
  <c r="AZ13" i="35"/>
  <c r="BA13" i="35"/>
  <c r="AQ14" i="35"/>
  <c r="AR14" i="35"/>
  <c r="AS14" i="35"/>
  <c r="AT14" i="35"/>
  <c r="AU14" i="35"/>
  <c r="AV14" i="35"/>
  <c r="AW14" i="35"/>
  <c r="AX14" i="35"/>
  <c r="AY14" i="35"/>
  <c r="AZ14" i="35"/>
  <c r="BA14" i="35"/>
  <c r="AQ15" i="35"/>
  <c r="AR15" i="35"/>
  <c r="AS15" i="35"/>
  <c r="AT15" i="35"/>
  <c r="AU15" i="35"/>
  <c r="AV15" i="35"/>
  <c r="AW15" i="35"/>
  <c r="AX15" i="35"/>
  <c r="AY15" i="35"/>
  <c r="AZ15" i="35"/>
  <c r="BA15" i="35"/>
  <c r="AQ16" i="35"/>
  <c r="AR16" i="35"/>
  <c r="AS16" i="35"/>
  <c r="AT16" i="35"/>
  <c r="AU16" i="35"/>
  <c r="AV16" i="35"/>
  <c r="AW16" i="35"/>
  <c r="AX16" i="35"/>
  <c r="AY16" i="35"/>
  <c r="AQ17" i="35"/>
  <c r="AR17" i="35"/>
  <c r="AZ17" i="35" s="1"/>
  <c r="AS17" i="35"/>
  <c r="AT17" i="35"/>
  <c r="AU17" i="35"/>
  <c r="AV17" i="35"/>
  <c r="AW17" i="35"/>
  <c r="AX17" i="35"/>
  <c r="AY17" i="35"/>
  <c r="AQ18" i="35"/>
  <c r="AR18" i="35"/>
  <c r="AZ18" i="35" s="1"/>
  <c r="AS18" i="35"/>
  <c r="AT18" i="35"/>
  <c r="AU18" i="35"/>
  <c r="AV18" i="35"/>
  <c r="AW18" i="35"/>
  <c r="AX18" i="35"/>
  <c r="AY18" i="35"/>
  <c r="AQ19" i="35"/>
  <c r="AR19" i="35"/>
  <c r="AZ19" i="35" s="1"/>
  <c r="AS19" i="35"/>
  <c r="AT19" i="35"/>
  <c r="AU19" i="35"/>
  <c r="AV19" i="35"/>
  <c r="AW19" i="35"/>
  <c r="AX19" i="35"/>
  <c r="AY19" i="35"/>
  <c r="AQ20" i="35"/>
  <c r="AR20" i="35"/>
  <c r="AZ20" i="35" s="1"/>
  <c r="AS20" i="35"/>
  <c r="AT20" i="35"/>
  <c r="AU20" i="35"/>
  <c r="AV20" i="35"/>
  <c r="AW20" i="35"/>
  <c r="AX20" i="35"/>
  <c r="AY20" i="35"/>
  <c r="AQ21" i="35"/>
  <c r="AR21" i="35"/>
  <c r="AZ21" i="35" s="1"/>
  <c r="AS21" i="35"/>
  <c r="AT21" i="35"/>
  <c r="AU21" i="35"/>
  <c r="AV21" i="35"/>
  <c r="AW21" i="35"/>
  <c r="AX21" i="35"/>
  <c r="AY21" i="35"/>
  <c r="AQ22" i="35"/>
  <c r="AR22" i="35"/>
  <c r="AZ22" i="35" s="1"/>
  <c r="AS22" i="35"/>
  <c r="AT22" i="35"/>
  <c r="AU22" i="35"/>
  <c r="AV22" i="35"/>
  <c r="AW22" i="35"/>
  <c r="AX22" i="35"/>
  <c r="AY22" i="35"/>
  <c r="AQ23" i="35"/>
  <c r="AR23" i="35"/>
  <c r="AZ23" i="35" s="1"/>
  <c r="AS23" i="35"/>
  <c r="AT23" i="35"/>
  <c r="AU23" i="35"/>
  <c r="AV23" i="35"/>
  <c r="AW23" i="35"/>
  <c r="AX23" i="35"/>
  <c r="AY23" i="35"/>
  <c r="AQ24" i="35"/>
  <c r="AR24" i="35"/>
  <c r="BA24" i="35" s="1"/>
  <c r="AS24" i="35"/>
  <c r="AT24" i="35"/>
  <c r="AU24" i="35"/>
  <c r="AV24" i="35"/>
  <c r="AW24" i="35"/>
  <c r="AX24" i="35"/>
  <c r="AY24" i="35"/>
  <c r="AZ24" i="35"/>
  <c r="AQ25" i="35"/>
  <c r="AR25" i="35"/>
  <c r="AS25" i="35"/>
  <c r="AT25" i="35"/>
  <c r="AU25" i="35"/>
  <c r="AV25" i="35"/>
  <c r="AW25" i="35"/>
  <c r="AX25" i="35"/>
  <c r="AY25" i="35"/>
  <c r="AZ25" i="35"/>
  <c r="BA25" i="35"/>
  <c r="AQ26" i="35"/>
  <c r="AR26" i="35"/>
  <c r="AS26" i="35"/>
  <c r="AT26" i="35"/>
  <c r="AU26" i="35"/>
  <c r="AV26" i="35"/>
  <c r="AW26" i="35"/>
  <c r="AX26" i="35"/>
  <c r="AY26" i="35"/>
  <c r="AZ26" i="35"/>
  <c r="BA26" i="35"/>
  <c r="AQ27" i="35"/>
  <c r="AR27" i="35"/>
  <c r="AS27" i="35"/>
  <c r="AT27" i="35"/>
  <c r="AU27" i="35"/>
  <c r="AV27" i="35"/>
  <c r="AW27" i="35"/>
  <c r="AX27" i="35"/>
  <c r="AY27" i="35"/>
  <c r="AZ27" i="35"/>
  <c r="BA27" i="35"/>
  <c r="AQ28" i="35"/>
  <c r="AR28" i="35"/>
  <c r="AS28" i="35"/>
  <c r="AT28" i="35"/>
  <c r="AU28" i="35"/>
  <c r="AV28" i="35"/>
  <c r="AW28" i="35"/>
  <c r="AX28" i="35"/>
  <c r="AY28" i="35"/>
  <c r="AQ29" i="35"/>
  <c r="AR29" i="35"/>
  <c r="AZ29" i="35" s="1"/>
  <c r="AS29" i="35"/>
  <c r="AT29" i="35"/>
  <c r="AU29" i="35"/>
  <c r="AV29" i="35"/>
  <c r="AW29" i="35"/>
  <c r="AX29" i="35"/>
  <c r="AY29" i="35"/>
  <c r="AQ30" i="35"/>
  <c r="AR30" i="35"/>
  <c r="AZ30" i="35" s="1"/>
  <c r="AS30" i="35"/>
  <c r="AT30" i="35"/>
  <c r="AU30" i="35"/>
  <c r="AV30" i="35"/>
  <c r="AW30" i="35"/>
  <c r="AX30" i="35"/>
  <c r="AY30" i="35"/>
  <c r="AQ31" i="35"/>
  <c r="AR31" i="35"/>
  <c r="AZ31" i="35" s="1"/>
  <c r="AS31" i="35"/>
  <c r="AT31" i="35"/>
  <c r="AU31" i="35"/>
  <c r="AV31" i="35"/>
  <c r="AW31" i="35"/>
  <c r="AX31" i="35"/>
  <c r="AY31" i="35"/>
  <c r="AQ32" i="35"/>
  <c r="AR32" i="35"/>
  <c r="AZ32" i="35" s="1"/>
  <c r="AS32" i="35"/>
  <c r="AT32" i="35"/>
  <c r="AU32" i="35"/>
  <c r="AV32" i="35"/>
  <c r="AW32" i="35"/>
  <c r="AX32" i="35"/>
  <c r="AY32" i="35"/>
  <c r="AQ33" i="35"/>
  <c r="AR33" i="35"/>
  <c r="AZ33" i="35" s="1"/>
  <c r="AS33" i="35"/>
  <c r="BA33" i="35" s="1"/>
  <c r="AT33" i="35"/>
  <c r="AU33" i="35"/>
  <c r="AV33" i="35"/>
  <c r="AW33" i="35"/>
  <c r="AX33" i="35"/>
  <c r="AY33" i="35"/>
  <c r="AQ34" i="35"/>
  <c r="AR34" i="35"/>
  <c r="AZ34" i="35" s="1"/>
  <c r="AS34" i="35"/>
  <c r="AT34" i="35"/>
  <c r="AU34" i="35"/>
  <c r="AV34" i="35"/>
  <c r="AW34" i="35"/>
  <c r="AX34" i="35"/>
  <c r="AY34" i="35"/>
  <c r="AQ35" i="35"/>
  <c r="AR35" i="35"/>
  <c r="AZ35" i="35" s="1"/>
  <c r="AS35" i="35"/>
  <c r="AT35" i="35"/>
  <c r="AU35" i="35"/>
  <c r="AV35" i="35"/>
  <c r="AW35" i="35"/>
  <c r="AX35" i="35"/>
  <c r="AY35" i="35"/>
  <c r="AQ36" i="35"/>
  <c r="AR36" i="35"/>
  <c r="BA36" i="35" s="1"/>
  <c r="AS36" i="35"/>
  <c r="AT36" i="35"/>
  <c r="AU36" i="35"/>
  <c r="AV36" i="35"/>
  <c r="AW36" i="35"/>
  <c r="AX36" i="35"/>
  <c r="AY36" i="35"/>
  <c r="AZ36" i="35"/>
  <c r="AQ37" i="35"/>
  <c r="AR37" i="35"/>
  <c r="AS37" i="35"/>
  <c r="AT37" i="35"/>
  <c r="AU37" i="35"/>
  <c r="AV37" i="35"/>
  <c r="AW37" i="35"/>
  <c r="AX37" i="35"/>
  <c r="AY37" i="35"/>
  <c r="AZ37" i="35"/>
  <c r="BA37" i="35"/>
  <c r="AQ38" i="35"/>
  <c r="AR38" i="35"/>
  <c r="AS38" i="35"/>
  <c r="AT38" i="35"/>
  <c r="AU38" i="35"/>
  <c r="AV38" i="35"/>
  <c r="AW38" i="35"/>
  <c r="AX38" i="35"/>
  <c r="AY38" i="35"/>
  <c r="AZ38" i="35"/>
  <c r="BA38" i="35"/>
  <c r="AQ39" i="35"/>
  <c r="AR39" i="35"/>
  <c r="AS39" i="35"/>
  <c r="AT39" i="35"/>
  <c r="AU39" i="35"/>
  <c r="AV39" i="35"/>
  <c r="AW39" i="35"/>
  <c r="AX39" i="35"/>
  <c r="AY39" i="35"/>
  <c r="AZ39" i="35"/>
  <c r="BA39" i="35"/>
  <c r="AQ40" i="35"/>
  <c r="AR40" i="35"/>
  <c r="AS40" i="35"/>
  <c r="AT40" i="35"/>
  <c r="AU40" i="35"/>
  <c r="AV40" i="35"/>
  <c r="AW40" i="35"/>
  <c r="AX40" i="35"/>
  <c r="AY40" i="35"/>
  <c r="AQ41" i="35"/>
  <c r="AR41" i="35"/>
  <c r="AZ41" i="35" s="1"/>
  <c r="AS41" i="35"/>
  <c r="AT41" i="35"/>
  <c r="AU41" i="35"/>
  <c r="AV41" i="35"/>
  <c r="AW41" i="35"/>
  <c r="AX41" i="35"/>
  <c r="AY41" i="35"/>
  <c r="AQ42" i="35"/>
  <c r="AR42" i="35"/>
  <c r="AZ42" i="35" s="1"/>
  <c r="AS42" i="35"/>
  <c r="AT42" i="35"/>
  <c r="AU42" i="35"/>
  <c r="AV42" i="35"/>
  <c r="AW42" i="35"/>
  <c r="AX42" i="35"/>
  <c r="AY42" i="35"/>
  <c r="AQ43" i="35"/>
  <c r="AR43" i="35"/>
  <c r="AZ43" i="35" s="1"/>
  <c r="AS43" i="35"/>
  <c r="AT43" i="35"/>
  <c r="AU43" i="35"/>
  <c r="AV43" i="35"/>
  <c r="AW43" i="35"/>
  <c r="AX43" i="35"/>
  <c r="AY43" i="35"/>
  <c r="AQ44" i="35"/>
  <c r="AR44" i="35"/>
  <c r="AZ44" i="35" s="1"/>
  <c r="AS44" i="35"/>
  <c r="AT44" i="35"/>
  <c r="AU44" i="35"/>
  <c r="AV44" i="35"/>
  <c r="AW44" i="35"/>
  <c r="AX44" i="35"/>
  <c r="AY44" i="35"/>
  <c r="AQ45" i="35"/>
  <c r="AR45" i="35"/>
  <c r="AZ45" i="35" s="1"/>
  <c r="AS45" i="35"/>
  <c r="AT45" i="35"/>
  <c r="AU45" i="35"/>
  <c r="AV45" i="35"/>
  <c r="AW45" i="35"/>
  <c r="AX45" i="35"/>
  <c r="AY45" i="35"/>
  <c r="AQ46" i="35"/>
  <c r="AR46" i="35"/>
  <c r="AZ46" i="35" s="1"/>
  <c r="AS46" i="35"/>
  <c r="AT46" i="35"/>
  <c r="AU46" i="35"/>
  <c r="AV46" i="35"/>
  <c r="AW46" i="35"/>
  <c r="AX46" i="35"/>
  <c r="AY46" i="35"/>
  <c r="AQ47" i="35"/>
  <c r="AR47" i="35"/>
  <c r="AZ47" i="35" s="1"/>
  <c r="AS47" i="35"/>
  <c r="AT47" i="35"/>
  <c r="AU47" i="35"/>
  <c r="AV47" i="35"/>
  <c r="AW47" i="35"/>
  <c r="AX47" i="35"/>
  <c r="AY47" i="35"/>
  <c r="AQ48" i="35"/>
  <c r="AR48" i="35"/>
  <c r="BA48" i="35" s="1"/>
  <c r="AS48" i="35"/>
  <c r="AT48" i="35"/>
  <c r="AU48" i="35"/>
  <c r="AV48" i="35"/>
  <c r="AW48" i="35"/>
  <c r="AX48" i="35"/>
  <c r="AY48" i="35"/>
  <c r="AZ48" i="35"/>
  <c r="AQ49" i="35"/>
  <c r="AR49" i="35"/>
  <c r="AS49" i="35"/>
  <c r="AT49" i="35"/>
  <c r="AU49" i="35"/>
  <c r="AV49" i="35"/>
  <c r="AW49" i="35"/>
  <c r="AX49" i="35"/>
  <c r="AY49" i="35"/>
  <c r="AZ49" i="35"/>
  <c r="BA49" i="35"/>
  <c r="AQ50" i="35"/>
  <c r="AR50" i="35"/>
  <c r="AS50" i="35"/>
  <c r="AT50" i="35"/>
  <c r="AU50" i="35"/>
  <c r="AV50" i="35"/>
  <c r="AW50" i="35"/>
  <c r="AX50" i="35"/>
  <c r="AY50" i="35"/>
  <c r="AZ50" i="35"/>
  <c r="BA50" i="35"/>
  <c r="AQ51" i="35"/>
  <c r="AR51" i="35"/>
  <c r="AS51" i="35"/>
  <c r="AT51" i="35"/>
  <c r="AU51" i="35"/>
  <c r="AV51" i="35"/>
  <c r="AW51" i="35"/>
  <c r="AX51" i="35"/>
  <c r="AY51" i="35"/>
  <c r="AZ51" i="35"/>
  <c r="BA51" i="35"/>
  <c r="AQ52" i="35"/>
  <c r="AR52" i="35"/>
  <c r="AS52" i="35"/>
  <c r="AT52" i="35"/>
  <c r="AU52" i="35"/>
  <c r="AV52" i="35"/>
  <c r="AW52" i="35"/>
  <c r="AX52" i="35"/>
  <c r="AY52" i="35"/>
  <c r="AQ53" i="35"/>
  <c r="AR53" i="35"/>
  <c r="AZ53" i="35" s="1"/>
  <c r="AS53" i="35"/>
  <c r="AT53" i="35"/>
  <c r="AU53" i="35"/>
  <c r="AV53" i="35"/>
  <c r="AW53" i="35"/>
  <c r="AX53" i="35"/>
  <c r="AY53" i="35"/>
  <c r="AQ54" i="35"/>
  <c r="AR54" i="35"/>
  <c r="AZ54" i="35" s="1"/>
  <c r="AS54" i="35"/>
  <c r="AT54" i="35"/>
  <c r="AU54" i="35"/>
  <c r="AV54" i="35"/>
  <c r="AW54" i="35"/>
  <c r="AX54" i="35"/>
  <c r="AY54" i="35"/>
  <c r="AQ55" i="35"/>
  <c r="AR55" i="35"/>
  <c r="AZ55" i="35" s="1"/>
  <c r="AS55" i="35"/>
  <c r="AT55" i="35"/>
  <c r="AU55" i="35"/>
  <c r="AV55" i="35"/>
  <c r="AW55" i="35"/>
  <c r="AX55" i="35"/>
  <c r="AY55" i="35"/>
  <c r="AQ56" i="35"/>
  <c r="AR56" i="35"/>
  <c r="AZ56" i="35" s="1"/>
  <c r="AS56" i="35"/>
  <c r="AT56" i="35"/>
  <c r="AU56" i="35"/>
  <c r="AV56" i="35"/>
  <c r="AW56" i="35"/>
  <c r="AX56" i="35"/>
  <c r="AY56" i="35"/>
  <c r="AQ57" i="35"/>
  <c r="AR57" i="35"/>
  <c r="AZ57" i="35" s="1"/>
  <c r="AS57" i="35"/>
  <c r="BA57" i="35" s="1"/>
  <c r="AT57" i="35"/>
  <c r="AU57" i="35"/>
  <c r="AV57" i="35"/>
  <c r="AW57" i="35"/>
  <c r="AX57" i="35"/>
  <c r="AY57" i="35"/>
  <c r="AQ58" i="35"/>
  <c r="AR58" i="35"/>
  <c r="AZ58" i="35" s="1"/>
  <c r="AS58" i="35"/>
  <c r="AT58" i="35"/>
  <c r="AU58" i="35"/>
  <c r="AV58" i="35"/>
  <c r="AW58" i="35"/>
  <c r="AX58" i="35"/>
  <c r="AY58" i="35"/>
  <c r="AQ59" i="35"/>
  <c r="AR59" i="35"/>
  <c r="AZ59" i="35" s="1"/>
  <c r="AS59" i="35"/>
  <c r="AT59" i="35"/>
  <c r="AU59" i="35"/>
  <c r="AV59" i="35"/>
  <c r="AW59" i="35"/>
  <c r="AX59" i="35"/>
  <c r="AY59" i="35"/>
  <c r="AQ60" i="35"/>
  <c r="AR60" i="35"/>
  <c r="BA60" i="35" s="1"/>
  <c r="AS60" i="35"/>
  <c r="AT60" i="35"/>
  <c r="AU60" i="35"/>
  <c r="AV60" i="35"/>
  <c r="AW60" i="35"/>
  <c r="AX60" i="35"/>
  <c r="AY60" i="35"/>
  <c r="AZ60" i="35"/>
  <c r="AQ61" i="35"/>
  <c r="AR61" i="35"/>
  <c r="AS61" i="35"/>
  <c r="AT61" i="35"/>
  <c r="AU61" i="35"/>
  <c r="AV61" i="35"/>
  <c r="AW61" i="35"/>
  <c r="AX61" i="35"/>
  <c r="AY61" i="35"/>
  <c r="AZ61" i="35"/>
  <c r="BA61" i="35"/>
  <c r="AQ62" i="35"/>
  <c r="AR62" i="35"/>
  <c r="AS62" i="35"/>
  <c r="AT62" i="35"/>
  <c r="AU62" i="35"/>
  <c r="AV62" i="35"/>
  <c r="AW62" i="35"/>
  <c r="AX62" i="35"/>
  <c r="AY62" i="35"/>
  <c r="AZ62" i="35"/>
  <c r="BA62" i="35"/>
  <c r="AQ63" i="35"/>
  <c r="AR63" i="35"/>
  <c r="AS63" i="35"/>
  <c r="AT63" i="35"/>
  <c r="AU63" i="35"/>
  <c r="AV63" i="35"/>
  <c r="AW63" i="35"/>
  <c r="AX63" i="35"/>
  <c r="AY63" i="35"/>
  <c r="AZ63" i="35"/>
  <c r="BA63" i="35"/>
  <c r="AQ64" i="35"/>
  <c r="AR64" i="35"/>
  <c r="AS64" i="35"/>
  <c r="AT64" i="35"/>
  <c r="AU64" i="35"/>
  <c r="AV64" i="35"/>
  <c r="AW64" i="35"/>
  <c r="AX64" i="35"/>
  <c r="AY64" i="35"/>
  <c r="AQ65" i="35"/>
  <c r="AR65" i="35"/>
  <c r="AZ65" i="35" s="1"/>
  <c r="AS65" i="35"/>
  <c r="AT65" i="35"/>
  <c r="AU65" i="35"/>
  <c r="AV65" i="35"/>
  <c r="AW65" i="35"/>
  <c r="AX65" i="35"/>
  <c r="AY65" i="35"/>
  <c r="AQ66" i="35"/>
  <c r="AR66" i="35"/>
  <c r="AZ66" i="35" s="1"/>
  <c r="AS66" i="35"/>
  <c r="AT66" i="35"/>
  <c r="AU66" i="35"/>
  <c r="AV66" i="35"/>
  <c r="AW66" i="35"/>
  <c r="AX66" i="35"/>
  <c r="AY66" i="35"/>
  <c r="AQ67" i="35"/>
  <c r="AR67" i="35"/>
  <c r="AZ67" i="35" s="1"/>
  <c r="AS67" i="35"/>
  <c r="AT67" i="35"/>
  <c r="AU67" i="35"/>
  <c r="AV67" i="35"/>
  <c r="AW67" i="35"/>
  <c r="AX67" i="35"/>
  <c r="AY67" i="35"/>
  <c r="AQ68" i="35"/>
  <c r="AR68" i="35"/>
  <c r="AZ68" i="35" s="1"/>
  <c r="AS68" i="35"/>
  <c r="AT68" i="35"/>
  <c r="AU68" i="35"/>
  <c r="AV68" i="35"/>
  <c r="AW68" i="35"/>
  <c r="AX68" i="35"/>
  <c r="AY68" i="35"/>
  <c r="AQ69" i="35"/>
  <c r="AR69" i="35"/>
  <c r="AZ69" i="35" s="1"/>
  <c r="AS69" i="35"/>
  <c r="BA69" i="35" s="1"/>
  <c r="AT69" i="35"/>
  <c r="AU69" i="35"/>
  <c r="AV69" i="35"/>
  <c r="AW69" i="35"/>
  <c r="AX69" i="35"/>
  <c r="AY69" i="35"/>
  <c r="AQ70" i="35"/>
  <c r="AR70" i="35"/>
  <c r="AZ70" i="35" s="1"/>
  <c r="AS70" i="35"/>
  <c r="AT70" i="35"/>
  <c r="AU70" i="35"/>
  <c r="AV70" i="35"/>
  <c r="AW70" i="35"/>
  <c r="AX70" i="35"/>
  <c r="AY70" i="35"/>
  <c r="AQ71" i="35"/>
  <c r="AR71" i="35"/>
  <c r="AZ71" i="35" s="1"/>
  <c r="AS71" i="35"/>
  <c r="AT71" i="35"/>
  <c r="AU71" i="35"/>
  <c r="AV71" i="35"/>
  <c r="AW71" i="35"/>
  <c r="AX71" i="35"/>
  <c r="AY71" i="35"/>
  <c r="AQ72" i="35"/>
  <c r="AR72" i="35"/>
  <c r="BA72" i="35" s="1"/>
  <c r="AS72" i="35"/>
  <c r="AT72" i="35"/>
  <c r="AU72" i="35"/>
  <c r="AV72" i="35"/>
  <c r="AW72" i="35"/>
  <c r="AX72" i="35"/>
  <c r="AY72" i="35"/>
  <c r="AZ72" i="35"/>
  <c r="AQ73" i="35"/>
  <c r="AR73" i="35"/>
  <c r="AS73" i="35"/>
  <c r="AT73" i="35"/>
  <c r="AU73" i="35"/>
  <c r="AV73" i="35"/>
  <c r="AW73" i="35"/>
  <c r="AX73" i="35"/>
  <c r="AY73" i="35"/>
  <c r="AZ73" i="35"/>
  <c r="BA73" i="35"/>
  <c r="AQ74" i="35"/>
  <c r="AR74" i="35"/>
  <c r="AS74" i="35"/>
  <c r="AT74" i="35"/>
  <c r="AU74" i="35"/>
  <c r="AV74" i="35"/>
  <c r="AW74" i="35"/>
  <c r="AX74" i="35"/>
  <c r="AY74" i="35"/>
  <c r="AZ74" i="35"/>
  <c r="BA74" i="35"/>
  <c r="AQ75" i="35"/>
  <c r="AR75" i="35"/>
  <c r="AS75" i="35"/>
  <c r="AT75" i="35"/>
  <c r="AU75" i="35"/>
  <c r="AV75" i="35"/>
  <c r="AW75" i="35"/>
  <c r="AX75" i="35"/>
  <c r="AY75" i="35"/>
  <c r="AZ75" i="35"/>
  <c r="BA75" i="35"/>
  <c r="AQ76" i="35"/>
  <c r="AR76" i="35"/>
  <c r="AS76" i="35"/>
  <c r="AT76" i="35"/>
  <c r="AU76" i="35"/>
  <c r="AV76" i="35"/>
  <c r="AW76" i="35"/>
  <c r="AX76" i="35"/>
  <c r="AY76" i="35"/>
  <c r="AQ77" i="35"/>
  <c r="AR77" i="35"/>
  <c r="AZ77" i="35" s="1"/>
  <c r="AS77" i="35"/>
  <c r="AT77" i="35"/>
  <c r="AU77" i="35"/>
  <c r="AV77" i="35"/>
  <c r="AW77" i="35"/>
  <c r="AX77" i="35"/>
  <c r="AY77" i="35"/>
  <c r="AQ78" i="35"/>
  <c r="AR78" i="35"/>
  <c r="AZ78" i="35" s="1"/>
  <c r="AS78" i="35"/>
  <c r="AT78" i="35"/>
  <c r="AU78" i="35"/>
  <c r="AV78" i="35"/>
  <c r="AW78" i="35"/>
  <c r="AX78" i="35"/>
  <c r="AY78" i="35"/>
  <c r="AQ79" i="35"/>
  <c r="AR79" i="35"/>
  <c r="AZ79" i="35" s="1"/>
  <c r="AS79" i="35"/>
  <c r="AT79" i="35"/>
  <c r="AU79" i="35"/>
  <c r="AV79" i="35"/>
  <c r="AW79" i="35"/>
  <c r="AX79" i="35"/>
  <c r="AY79" i="35"/>
  <c r="AQ80" i="35"/>
  <c r="AR80" i="35"/>
  <c r="AZ80" i="35" s="1"/>
  <c r="AS80" i="35"/>
  <c r="AT80" i="35"/>
  <c r="AU80" i="35"/>
  <c r="AV80" i="35"/>
  <c r="AW80" i="35"/>
  <c r="AX80" i="35"/>
  <c r="AY80" i="35"/>
  <c r="AQ81" i="35"/>
  <c r="AR81" i="35"/>
  <c r="AZ81" i="35" s="1"/>
  <c r="AS81" i="35"/>
  <c r="BA81" i="35" s="1"/>
  <c r="AT81" i="35"/>
  <c r="AU81" i="35"/>
  <c r="AV81" i="35"/>
  <c r="AW81" i="35"/>
  <c r="AX81" i="35"/>
  <c r="AY81" i="35"/>
  <c r="AQ82" i="35"/>
  <c r="AR82" i="35"/>
  <c r="AZ82" i="35" s="1"/>
  <c r="AS82" i="35"/>
  <c r="AT82" i="35"/>
  <c r="AU82" i="35"/>
  <c r="AV82" i="35"/>
  <c r="AW82" i="35"/>
  <c r="AX82" i="35"/>
  <c r="AY82" i="35"/>
  <c r="AQ83" i="35"/>
  <c r="AR83" i="35"/>
  <c r="AZ83" i="35" s="1"/>
  <c r="AS83" i="35"/>
  <c r="AT83" i="35"/>
  <c r="AU83" i="35"/>
  <c r="AV83" i="35"/>
  <c r="AW83" i="35"/>
  <c r="AX83" i="35"/>
  <c r="AY83" i="35"/>
  <c r="AQ84" i="35"/>
  <c r="AR84" i="35"/>
  <c r="BA84" i="35" s="1"/>
  <c r="AS84" i="35"/>
  <c r="AT84" i="35"/>
  <c r="AU84" i="35"/>
  <c r="AV84" i="35"/>
  <c r="AW84" i="35"/>
  <c r="AX84" i="35"/>
  <c r="AY84" i="35"/>
  <c r="AZ84" i="35"/>
  <c r="AQ85" i="35"/>
  <c r="AR85" i="35"/>
  <c r="AS85" i="35"/>
  <c r="AT85" i="35"/>
  <c r="AU85" i="35"/>
  <c r="AV85" i="35"/>
  <c r="AW85" i="35"/>
  <c r="AX85" i="35"/>
  <c r="AY85" i="35"/>
  <c r="AZ85" i="35"/>
  <c r="BA85" i="35"/>
  <c r="AQ86" i="35"/>
  <c r="AR86" i="35"/>
  <c r="AS86" i="35"/>
  <c r="AT86" i="35"/>
  <c r="AU86" i="35"/>
  <c r="AV86" i="35"/>
  <c r="AW86" i="35"/>
  <c r="AX86" i="35"/>
  <c r="AY86" i="35"/>
  <c r="AZ86" i="35"/>
  <c r="BA86" i="35"/>
  <c r="AQ87" i="35"/>
  <c r="AR87" i="35"/>
  <c r="AS87" i="35"/>
  <c r="AT87" i="35"/>
  <c r="AU87" i="35"/>
  <c r="AV87" i="35"/>
  <c r="AW87" i="35"/>
  <c r="AX87" i="35"/>
  <c r="AY87" i="35"/>
  <c r="AZ87" i="35"/>
  <c r="BA87" i="35"/>
  <c r="AQ88" i="35"/>
  <c r="AR88" i="35"/>
  <c r="AS88" i="35"/>
  <c r="AT88" i="35"/>
  <c r="AU88" i="35"/>
  <c r="AV88" i="35"/>
  <c r="AW88" i="35"/>
  <c r="AX88" i="35"/>
  <c r="AY88" i="35"/>
  <c r="AQ89" i="35"/>
  <c r="AR89" i="35"/>
  <c r="AZ89" i="35" s="1"/>
  <c r="AS89" i="35"/>
  <c r="AT89" i="35"/>
  <c r="AU89" i="35"/>
  <c r="AV89" i="35"/>
  <c r="AW89" i="35"/>
  <c r="AX89" i="35"/>
  <c r="AY89" i="35"/>
  <c r="AQ90" i="35"/>
  <c r="AR90" i="35"/>
  <c r="AZ90" i="35" s="1"/>
  <c r="AS90" i="35"/>
  <c r="AT90" i="35"/>
  <c r="AU90" i="35"/>
  <c r="AV90" i="35"/>
  <c r="AW90" i="35"/>
  <c r="AX90" i="35"/>
  <c r="AY90" i="35"/>
  <c r="AQ91" i="35"/>
  <c r="AR91" i="35"/>
  <c r="AZ91" i="35" s="1"/>
  <c r="AS91" i="35"/>
  <c r="AT91" i="35"/>
  <c r="AU91" i="35"/>
  <c r="AV91" i="35"/>
  <c r="AW91" i="35"/>
  <c r="AX91" i="35"/>
  <c r="AY91" i="35"/>
  <c r="AQ92" i="35"/>
  <c r="AR92" i="35"/>
  <c r="AZ92" i="35" s="1"/>
  <c r="AS92" i="35"/>
  <c r="AT92" i="35"/>
  <c r="AU92" i="35"/>
  <c r="AV92" i="35"/>
  <c r="AW92" i="35"/>
  <c r="AX92" i="35"/>
  <c r="AY92" i="35"/>
  <c r="AQ93" i="35"/>
  <c r="AR93" i="35"/>
  <c r="AZ93" i="35" s="1"/>
  <c r="AS93" i="35"/>
  <c r="BA93" i="35" s="1"/>
  <c r="AT93" i="35"/>
  <c r="AU93" i="35"/>
  <c r="AV93" i="35"/>
  <c r="AW93" i="35"/>
  <c r="AX93" i="35"/>
  <c r="AY93" i="35"/>
  <c r="AQ94" i="35"/>
  <c r="AR94" i="35"/>
  <c r="AZ94" i="35" s="1"/>
  <c r="AS94" i="35"/>
  <c r="AT94" i="35"/>
  <c r="AU94" i="35"/>
  <c r="AV94" i="35"/>
  <c r="AW94" i="35"/>
  <c r="AX94" i="35"/>
  <c r="AY94" i="35"/>
  <c r="AQ95" i="35"/>
  <c r="AR95" i="35"/>
  <c r="AZ95" i="35" s="1"/>
  <c r="AS95" i="35"/>
  <c r="AT95" i="35"/>
  <c r="AU95" i="35"/>
  <c r="AV95" i="35"/>
  <c r="AW95" i="35"/>
  <c r="AX95" i="35"/>
  <c r="AY95" i="35"/>
  <c r="AQ96" i="35"/>
  <c r="AR96" i="35"/>
  <c r="BA96" i="35" s="1"/>
  <c r="AS96" i="35"/>
  <c r="AT96" i="35"/>
  <c r="AU96" i="35"/>
  <c r="AV96" i="35"/>
  <c r="AW96" i="35"/>
  <c r="AX96" i="35"/>
  <c r="AY96" i="35"/>
  <c r="AZ96" i="35"/>
  <c r="AQ97" i="35"/>
  <c r="AR97" i="35"/>
  <c r="AS97" i="35"/>
  <c r="AT97" i="35"/>
  <c r="AU97" i="35"/>
  <c r="AV97" i="35"/>
  <c r="AW97" i="35"/>
  <c r="AX97" i="35"/>
  <c r="AY97" i="35"/>
  <c r="AZ97" i="35"/>
  <c r="BA97" i="35"/>
  <c r="AQ98" i="35"/>
  <c r="AR98" i="35"/>
  <c r="AS98" i="35"/>
  <c r="AT98" i="35"/>
  <c r="AU98" i="35"/>
  <c r="AV98" i="35"/>
  <c r="AW98" i="35"/>
  <c r="AX98" i="35"/>
  <c r="AY98" i="35"/>
  <c r="AZ98" i="35"/>
  <c r="BA98" i="35"/>
  <c r="AQ99" i="35"/>
  <c r="AR99" i="35"/>
  <c r="AS99" i="35"/>
  <c r="AT99" i="35"/>
  <c r="AU99" i="35"/>
  <c r="AV99" i="35"/>
  <c r="AW99" i="35"/>
  <c r="AX99" i="35"/>
  <c r="AY99" i="35"/>
  <c r="AZ99" i="35"/>
  <c r="BA99" i="35"/>
  <c r="AQ100" i="35"/>
  <c r="AR100" i="35"/>
  <c r="AS100" i="35"/>
  <c r="AT100" i="35"/>
  <c r="AU100" i="35"/>
  <c r="AV100" i="35"/>
  <c r="AW100" i="35"/>
  <c r="AX100" i="35"/>
  <c r="AY100" i="35"/>
  <c r="AQ101" i="35"/>
  <c r="AR101" i="35"/>
  <c r="AZ101" i="35" s="1"/>
  <c r="AS101" i="35"/>
  <c r="AT101" i="35"/>
  <c r="AU101" i="35"/>
  <c r="AV101" i="35"/>
  <c r="AW101" i="35"/>
  <c r="AX101" i="35"/>
  <c r="AY101" i="35"/>
  <c r="AQ102" i="35"/>
  <c r="AR102" i="35"/>
  <c r="AZ102" i="35" s="1"/>
  <c r="AS102" i="35"/>
  <c r="AT102" i="35"/>
  <c r="AU102" i="35"/>
  <c r="AV102" i="35"/>
  <c r="AW102" i="35"/>
  <c r="AX102" i="35"/>
  <c r="AY102" i="35"/>
  <c r="AQ103" i="35"/>
  <c r="AR103" i="35"/>
  <c r="AZ103" i="35" s="1"/>
  <c r="AS103" i="35"/>
  <c r="AT103" i="35"/>
  <c r="AU103" i="35"/>
  <c r="AV103" i="35"/>
  <c r="AW103" i="35"/>
  <c r="AX103" i="35"/>
  <c r="AY103" i="35"/>
  <c r="AQ104" i="35"/>
  <c r="AR104" i="35"/>
  <c r="AZ104" i="35" s="1"/>
  <c r="AS104" i="35"/>
  <c r="AT104" i="35"/>
  <c r="AU104" i="35"/>
  <c r="AV104" i="35"/>
  <c r="AW104" i="35"/>
  <c r="AX104" i="35"/>
  <c r="AY104" i="35"/>
  <c r="AQ105" i="35"/>
  <c r="AR105" i="35"/>
  <c r="AZ105" i="35" s="1"/>
  <c r="AS105" i="35"/>
  <c r="BA105" i="35" s="1"/>
  <c r="AT105" i="35"/>
  <c r="AU105" i="35"/>
  <c r="AV105" i="35"/>
  <c r="AW105" i="35"/>
  <c r="AX105" i="35"/>
  <c r="AY105" i="35"/>
  <c r="AQ106" i="35"/>
  <c r="AR106" i="35"/>
  <c r="AZ106" i="35" s="1"/>
  <c r="AS106" i="35"/>
  <c r="AT106" i="35"/>
  <c r="AU106" i="35"/>
  <c r="AV106" i="35"/>
  <c r="AW106" i="35"/>
  <c r="AX106" i="35"/>
  <c r="AY106" i="35"/>
  <c r="AQ107" i="35"/>
  <c r="AR107" i="35"/>
  <c r="AZ107" i="35" s="1"/>
  <c r="AS107" i="35"/>
  <c r="AT107" i="35"/>
  <c r="AU107" i="35"/>
  <c r="AV107" i="35"/>
  <c r="AW107" i="35"/>
  <c r="AX107" i="35"/>
  <c r="AY107" i="35"/>
  <c r="AQ108" i="35"/>
  <c r="AR108" i="35"/>
  <c r="BA108" i="35" s="1"/>
  <c r="AS108" i="35"/>
  <c r="AT108" i="35"/>
  <c r="AU108" i="35"/>
  <c r="AV108" i="35"/>
  <c r="AW108" i="35"/>
  <c r="AX108" i="35"/>
  <c r="AY108" i="35"/>
  <c r="AZ108" i="35"/>
  <c r="AQ109" i="35"/>
  <c r="AR109" i="35"/>
  <c r="AS109" i="35"/>
  <c r="AT109" i="35"/>
  <c r="AU109" i="35"/>
  <c r="AV109" i="35"/>
  <c r="AW109" i="35"/>
  <c r="AX109" i="35"/>
  <c r="AY109" i="35"/>
  <c r="AZ109" i="35"/>
  <c r="BA109" i="35"/>
  <c r="AQ110" i="35"/>
  <c r="AR110" i="35"/>
  <c r="AS110" i="35"/>
  <c r="AT110" i="35"/>
  <c r="AU110" i="35"/>
  <c r="AV110" i="35"/>
  <c r="AW110" i="35"/>
  <c r="AX110" i="35"/>
  <c r="AY110" i="35"/>
  <c r="AZ110" i="35"/>
  <c r="BA110" i="35"/>
  <c r="AQ111" i="35"/>
  <c r="AR111" i="35"/>
  <c r="AS111" i="35"/>
  <c r="AT111" i="35"/>
  <c r="AU111" i="35"/>
  <c r="AV111" i="35"/>
  <c r="AW111" i="35"/>
  <c r="AX111" i="35"/>
  <c r="AY111" i="35"/>
  <c r="AZ111" i="35"/>
  <c r="BA111" i="35"/>
  <c r="AQ112" i="35"/>
  <c r="AR112" i="35"/>
  <c r="AS112" i="35"/>
  <c r="AT112" i="35"/>
  <c r="AU112" i="35"/>
  <c r="AV112" i="35"/>
  <c r="AW112" i="35"/>
  <c r="AX112" i="35"/>
  <c r="AY112" i="35"/>
  <c r="AQ113" i="35"/>
  <c r="AR113" i="35"/>
  <c r="AZ113" i="35" s="1"/>
  <c r="AS113" i="35"/>
  <c r="AT113" i="35"/>
  <c r="AU113" i="35"/>
  <c r="AV113" i="35"/>
  <c r="AW113" i="35"/>
  <c r="AX113" i="35"/>
  <c r="AY113" i="35"/>
  <c r="AQ114" i="35"/>
  <c r="AR114" i="35"/>
  <c r="AZ114" i="35" s="1"/>
  <c r="AS114" i="35"/>
  <c r="AT114" i="35"/>
  <c r="AU114" i="35"/>
  <c r="AV114" i="35"/>
  <c r="AW114" i="35"/>
  <c r="AX114" i="35"/>
  <c r="AY114" i="35"/>
  <c r="AQ115" i="35"/>
  <c r="AR115" i="35"/>
  <c r="AZ115" i="35" s="1"/>
  <c r="AS115" i="35"/>
  <c r="AT115" i="35"/>
  <c r="AU115" i="35"/>
  <c r="AV115" i="35"/>
  <c r="AW115" i="35"/>
  <c r="AX115" i="35"/>
  <c r="AY115" i="35"/>
  <c r="AQ116" i="35"/>
  <c r="AR116" i="35"/>
  <c r="AZ116" i="35" s="1"/>
  <c r="AS116" i="35"/>
  <c r="AT116" i="35"/>
  <c r="AU116" i="35"/>
  <c r="AV116" i="35"/>
  <c r="AW116" i="35"/>
  <c r="AX116" i="35"/>
  <c r="AY116" i="35"/>
  <c r="AQ117" i="35"/>
  <c r="AR117" i="35"/>
  <c r="AZ117" i="35" s="1"/>
  <c r="AS117" i="35"/>
  <c r="AT117" i="35"/>
  <c r="AU117" i="35"/>
  <c r="AV117" i="35"/>
  <c r="AW117" i="35"/>
  <c r="AX117" i="35"/>
  <c r="AY117" i="35"/>
  <c r="AQ118" i="35"/>
  <c r="AR118" i="35"/>
  <c r="AZ118" i="35" s="1"/>
  <c r="AS118" i="35"/>
  <c r="AT118" i="35"/>
  <c r="AU118" i="35"/>
  <c r="AV118" i="35"/>
  <c r="AW118" i="35"/>
  <c r="AX118" i="35"/>
  <c r="AY118" i="35"/>
  <c r="AQ119" i="35"/>
  <c r="AR119" i="35"/>
  <c r="AZ119" i="35" s="1"/>
  <c r="AS119" i="35"/>
  <c r="AT119" i="35"/>
  <c r="AU119" i="35"/>
  <c r="AV119" i="35"/>
  <c r="AW119" i="35"/>
  <c r="AX119" i="35"/>
  <c r="AY119" i="35"/>
  <c r="AQ120" i="35"/>
  <c r="AR120" i="35"/>
  <c r="BA120" i="35" s="1"/>
  <c r="AS120" i="35"/>
  <c r="AT120" i="35"/>
  <c r="AU120" i="35"/>
  <c r="AV120" i="35"/>
  <c r="AW120" i="35"/>
  <c r="AX120" i="35"/>
  <c r="AY120" i="35"/>
  <c r="AZ120" i="35"/>
  <c r="AQ121" i="35"/>
  <c r="AR121" i="35"/>
  <c r="AS121" i="35"/>
  <c r="AT121" i="35"/>
  <c r="AU121" i="35"/>
  <c r="AV121" i="35"/>
  <c r="AW121" i="35"/>
  <c r="AX121" i="35"/>
  <c r="AY121" i="35"/>
  <c r="AZ121" i="35"/>
  <c r="BA121" i="35"/>
  <c r="AQ122" i="35"/>
  <c r="AR122" i="35"/>
  <c r="AS122" i="35"/>
  <c r="AT122" i="35"/>
  <c r="AU122" i="35"/>
  <c r="AV122" i="35"/>
  <c r="AW122" i="35"/>
  <c r="AX122" i="35"/>
  <c r="AY122" i="35"/>
  <c r="AZ122" i="35"/>
  <c r="BA122" i="35"/>
  <c r="AQ123" i="35"/>
  <c r="AR123" i="35"/>
  <c r="AS123" i="35"/>
  <c r="AT123" i="35"/>
  <c r="AU123" i="35"/>
  <c r="AV123" i="35"/>
  <c r="AW123" i="35"/>
  <c r="AX123" i="35"/>
  <c r="AY123" i="35"/>
  <c r="AZ123" i="35"/>
  <c r="BA123" i="35"/>
  <c r="AQ124" i="35"/>
  <c r="AR124" i="35"/>
  <c r="AS124" i="35"/>
  <c r="AT124" i="35"/>
  <c r="AU124" i="35"/>
  <c r="AV124" i="35"/>
  <c r="AW124" i="35"/>
  <c r="AX124" i="35"/>
  <c r="AY124" i="35"/>
  <c r="AQ125" i="35"/>
  <c r="AR125" i="35"/>
  <c r="AZ125" i="35" s="1"/>
  <c r="AS125" i="35"/>
  <c r="AT125" i="35"/>
  <c r="AU125" i="35"/>
  <c r="AV125" i="35"/>
  <c r="AW125" i="35"/>
  <c r="AX125" i="35"/>
  <c r="AY125" i="35"/>
  <c r="AQ126" i="35"/>
  <c r="AR126" i="35"/>
  <c r="AZ126" i="35" s="1"/>
  <c r="AS126" i="35"/>
  <c r="AT126" i="35"/>
  <c r="AU126" i="35"/>
  <c r="AV126" i="35"/>
  <c r="AW126" i="35"/>
  <c r="AX126" i="35"/>
  <c r="AY126" i="35"/>
  <c r="AQ127" i="35"/>
  <c r="AR127" i="35"/>
  <c r="AZ127" i="35" s="1"/>
  <c r="AS127" i="35"/>
  <c r="AT127" i="35"/>
  <c r="AU127" i="35"/>
  <c r="AV127" i="35"/>
  <c r="AW127" i="35"/>
  <c r="AX127" i="35"/>
  <c r="AY127" i="35"/>
  <c r="AQ128" i="35"/>
  <c r="AR128" i="35"/>
  <c r="AZ128" i="35" s="1"/>
  <c r="AS128" i="35"/>
  <c r="AT128" i="35"/>
  <c r="AU128" i="35"/>
  <c r="AV128" i="35"/>
  <c r="AW128" i="35"/>
  <c r="AX128" i="35"/>
  <c r="AY128" i="35"/>
  <c r="AQ129" i="35"/>
  <c r="AR129" i="35"/>
  <c r="AZ129" i="35" s="1"/>
  <c r="AS129" i="35"/>
  <c r="BA129" i="35" s="1"/>
  <c r="AT129" i="35"/>
  <c r="AU129" i="35"/>
  <c r="AV129" i="35"/>
  <c r="AW129" i="35"/>
  <c r="AX129" i="35"/>
  <c r="AY129" i="35"/>
  <c r="AQ130" i="35"/>
  <c r="AR130" i="35"/>
  <c r="AZ130" i="35" s="1"/>
  <c r="AS130" i="35"/>
  <c r="AT130" i="35"/>
  <c r="AU130" i="35"/>
  <c r="AV130" i="35"/>
  <c r="AW130" i="35"/>
  <c r="AX130" i="35"/>
  <c r="AY130" i="35"/>
  <c r="AQ131" i="35"/>
  <c r="AR131" i="35"/>
  <c r="AZ131" i="35" s="1"/>
  <c r="AS131" i="35"/>
  <c r="AT131" i="35"/>
  <c r="AU131" i="35"/>
  <c r="AV131" i="35"/>
  <c r="AW131" i="35"/>
  <c r="AX131" i="35"/>
  <c r="AY131" i="35"/>
  <c r="U132" i="35"/>
  <c r="AQ132" i="35"/>
  <c r="AR132" i="35"/>
  <c r="AZ132" i="35" s="1"/>
  <c r="AS132" i="35"/>
  <c r="AT132" i="35"/>
  <c r="AU132" i="35"/>
  <c r="AV132" i="35"/>
  <c r="AW132" i="35"/>
  <c r="AX132" i="35"/>
  <c r="AY132" i="35"/>
  <c r="AH2" i="34"/>
  <c r="AJ2" i="34" s="1"/>
  <c r="AH3" i="34"/>
  <c r="AJ3" i="34"/>
  <c r="AK3" i="34"/>
  <c r="AH4" i="34"/>
  <c r="AJ4" i="34" s="1"/>
  <c r="AH5" i="34"/>
  <c r="AJ5" i="34"/>
  <c r="AK5" i="34"/>
  <c r="AH6" i="34"/>
  <c r="AJ6" i="34" s="1"/>
  <c r="AK6" i="34"/>
  <c r="AH7" i="34"/>
  <c r="AJ7" i="34"/>
  <c r="AK7" i="34"/>
  <c r="AH8" i="34"/>
  <c r="AJ8" i="34"/>
  <c r="AK8" i="34"/>
  <c r="AH9" i="34"/>
  <c r="AJ9" i="34" s="1"/>
  <c r="AH10" i="34"/>
  <c r="AJ10" i="34" s="1"/>
  <c r="AK10" i="34"/>
  <c r="AH11" i="34"/>
  <c r="AJ11" i="34" s="1"/>
  <c r="AH12" i="34"/>
  <c r="AJ12" i="34"/>
  <c r="AK12" i="34"/>
  <c r="AH13" i="34"/>
  <c r="AJ13" i="34" s="1"/>
  <c r="AH14" i="34"/>
  <c r="AJ14" i="34" s="1"/>
  <c r="AK14" i="34"/>
  <c r="AH15" i="34"/>
  <c r="AK15" i="34" s="1"/>
  <c r="AJ15" i="34"/>
  <c r="AH16" i="34"/>
  <c r="AJ16" i="34"/>
  <c r="AK16" i="34"/>
  <c r="AH17" i="34"/>
  <c r="AJ17" i="34"/>
  <c r="AK17" i="34"/>
  <c r="AH18" i="34"/>
  <c r="AJ18" i="34" s="1"/>
  <c r="AK18" i="34"/>
  <c r="AH19" i="34"/>
  <c r="AJ19" i="34"/>
  <c r="AK19" i="34"/>
  <c r="AH20" i="34"/>
  <c r="AJ20" i="34"/>
  <c r="AK20" i="34"/>
  <c r="AH21" i="34"/>
  <c r="AJ21" i="34"/>
  <c r="AK21" i="34"/>
  <c r="AH22" i="34"/>
  <c r="AJ22" i="34" s="1"/>
  <c r="AK22" i="34"/>
  <c r="AH23" i="34"/>
  <c r="AJ23" i="34"/>
  <c r="AK23" i="34"/>
  <c r="AH24" i="34"/>
  <c r="AJ24" i="34" s="1"/>
  <c r="AH25" i="34"/>
  <c r="AJ25" i="34"/>
  <c r="AK25" i="34"/>
  <c r="AH26" i="34"/>
  <c r="AJ26" i="34" s="1"/>
  <c r="AK26" i="34"/>
  <c r="AH27" i="34"/>
  <c r="AJ27" i="34"/>
  <c r="AK27" i="34"/>
  <c r="AH28" i="34"/>
  <c r="AK28" i="34" s="1"/>
  <c r="AJ28" i="34"/>
  <c r="AH29" i="34"/>
  <c r="AJ29" i="34"/>
  <c r="AK29" i="34"/>
  <c r="AH30" i="34"/>
  <c r="AJ30" i="34" s="1"/>
  <c r="AK30" i="34"/>
  <c r="AH31" i="34"/>
  <c r="AJ31" i="34" s="1"/>
  <c r="AH32" i="34"/>
  <c r="AJ32" i="34"/>
  <c r="AK32" i="34"/>
  <c r="AH33" i="34"/>
  <c r="AJ33" i="34"/>
  <c r="AK33" i="34"/>
  <c r="AH34" i="34"/>
  <c r="AJ34" i="34" s="1"/>
  <c r="AK34" i="34"/>
  <c r="AH35" i="34"/>
  <c r="AJ35" i="34" s="1"/>
  <c r="AH36" i="34"/>
  <c r="AJ36" i="34"/>
  <c r="AK36" i="34"/>
  <c r="AH37" i="34"/>
  <c r="AJ37" i="34" s="1"/>
  <c r="AH38" i="34"/>
  <c r="AJ38" i="34" s="1"/>
  <c r="AK38" i="34"/>
  <c r="AH39" i="34"/>
  <c r="AJ39" i="34"/>
  <c r="AK39" i="34"/>
  <c r="AH40" i="34"/>
  <c r="AJ40" i="34"/>
  <c r="AK40" i="34"/>
  <c r="AH41" i="34"/>
  <c r="AK41" i="34" s="1"/>
  <c r="AJ41" i="34"/>
  <c r="AH42" i="34"/>
  <c r="AJ42" i="34" s="1"/>
  <c r="AK42" i="34"/>
  <c r="AH43" i="34"/>
  <c r="AJ43" i="34"/>
  <c r="AK43" i="34"/>
  <c r="AH44" i="34"/>
  <c r="AJ44" i="34" s="1"/>
  <c r="AH45" i="34"/>
  <c r="AJ45" i="34"/>
  <c r="AK45" i="34"/>
  <c r="AH46" i="34"/>
  <c r="AJ46" i="34" s="1"/>
  <c r="AK46" i="34"/>
  <c r="AH47" i="34"/>
  <c r="AJ47" i="34"/>
  <c r="AK47" i="34"/>
  <c r="AH48" i="34"/>
  <c r="AJ48" i="34" s="1"/>
  <c r="AH49" i="34"/>
  <c r="AJ49" i="34"/>
  <c r="AK49" i="34"/>
  <c r="AH50" i="34"/>
  <c r="AJ50" i="34" s="1"/>
  <c r="AK50" i="34"/>
  <c r="AH51" i="34"/>
  <c r="AJ51" i="34"/>
  <c r="AK51" i="34"/>
  <c r="AH52" i="34"/>
  <c r="AJ52" i="34"/>
  <c r="AK52" i="34"/>
  <c r="AH53" i="34"/>
  <c r="AJ53" i="34"/>
  <c r="AK53" i="34"/>
  <c r="AH54" i="34"/>
  <c r="AJ54" i="34" s="1"/>
  <c r="AK54" i="34"/>
  <c r="AH55" i="34"/>
  <c r="AJ55" i="34"/>
  <c r="AK55" i="34"/>
  <c r="AH56" i="34"/>
  <c r="AJ56" i="34"/>
  <c r="AK56" i="34"/>
  <c r="AH57" i="34"/>
  <c r="AJ57" i="34" s="1"/>
  <c r="AH58" i="34"/>
  <c r="AJ58" i="34" s="1"/>
  <c r="AK58" i="34"/>
  <c r="AH59" i="34"/>
  <c r="AJ59" i="34" s="1"/>
  <c r="AH60" i="34"/>
  <c r="AJ60" i="34"/>
  <c r="AK60" i="34"/>
  <c r="AH61" i="34"/>
  <c r="AJ61" i="34" s="1"/>
  <c r="AH62" i="34"/>
  <c r="AJ62" i="34" s="1"/>
  <c r="AK62" i="34"/>
  <c r="AH63" i="34"/>
  <c r="AK63" i="34" s="1"/>
  <c r="AJ63" i="34"/>
  <c r="AH64" i="34"/>
  <c r="AJ64" i="34"/>
  <c r="AK64" i="34"/>
  <c r="AH65" i="34"/>
  <c r="AJ65" i="34"/>
  <c r="AK65" i="34"/>
  <c r="AH66" i="34"/>
  <c r="AJ66" i="34" s="1"/>
  <c r="AK66" i="34"/>
  <c r="AH67" i="34"/>
  <c r="AJ67" i="34"/>
  <c r="AK67" i="34"/>
  <c r="AH68" i="34"/>
  <c r="AJ68" i="34"/>
  <c r="AK68" i="34"/>
  <c r="AH69" i="34"/>
  <c r="AJ69" i="34"/>
  <c r="AK69" i="34"/>
  <c r="AH70" i="34"/>
  <c r="AJ70" i="34" s="1"/>
  <c r="AK70" i="34"/>
  <c r="AH71" i="34"/>
  <c r="AJ71" i="34"/>
  <c r="AK71" i="34"/>
  <c r="AH72" i="34"/>
  <c r="AJ72" i="34" s="1"/>
  <c r="AH73" i="34"/>
  <c r="AJ73" i="34"/>
  <c r="AK73" i="34"/>
  <c r="AH74" i="34"/>
  <c r="AJ74" i="34" s="1"/>
  <c r="AK74" i="34"/>
  <c r="AH75" i="34"/>
  <c r="AJ75" i="34"/>
  <c r="AK75" i="34"/>
  <c r="AH76" i="34"/>
  <c r="AK76" i="34" s="1"/>
  <c r="AJ76" i="34"/>
  <c r="AH77" i="34"/>
  <c r="AJ77" i="34"/>
  <c r="AK77" i="34"/>
  <c r="AH78" i="34"/>
  <c r="AJ78" i="34" s="1"/>
  <c r="AK78" i="34"/>
  <c r="AH79" i="34"/>
  <c r="AJ79" i="34" s="1"/>
  <c r="AH80" i="34"/>
  <c r="AJ80" i="34"/>
  <c r="AK80" i="34"/>
  <c r="AH81" i="34"/>
  <c r="AJ81" i="34"/>
  <c r="AK81" i="34"/>
  <c r="AH82" i="34"/>
  <c r="AJ82" i="34" s="1"/>
  <c r="AK82" i="34"/>
  <c r="AH83" i="34"/>
  <c r="AJ83" i="34" s="1"/>
  <c r="AH84" i="34"/>
  <c r="AJ84" i="34"/>
  <c r="AK84" i="34"/>
  <c r="AH85" i="34"/>
  <c r="AJ85" i="34" s="1"/>
  <c r="AH86" i="34"/>
  <c r="AJ86" i="34" s="1"/>
  <c r="AK86" i="34"/>
  <c r="AH87" i="34"/>
  <c r="AJ87" i="34"/>
  <c r="AK87" i="34"/>
  <c r="AH88" i="34"/>
  <c r="AJ88" i="34"/>
  <c r="AK88" i="34"/>
  <c r="AH89" i="34"/>
  <c r="AK89" i="34" s="1"/>
  <c r="AJ89" i="34"/>
  <c r="AH90" i="34"/>
  <c r="AJ90" i="34" s="1"/>
  <c r="AK90" i="34"/>
  <c r="AH91" i="34"/>
  <c r="AJ91" i="34"/>
  <c r="AK91" i="34"/>
  <c r="AH92" i="34"/>
  <c r="AJ92" i="34" s="1"/>
  <c r="AH93" i="34"/>
  <c r="AJ93" i="34"/>
  <c r="AK93" i="34"/>
  <c r="AH94" i="34"/>
  <c r="AJ94" i="34" s="1"/>
  <c r="AK94" i="34"/>
  <c r="AH95" i="34"/>
  <c r="AJ95" i="34"/>
  <c r="AK95" i="34"/>
  <c r="AH96" i="34"/>
  <c r="AK96" i="34" s="1"/>
  <c r="AJ96" i="34"/>
  <c r="AH97" i="34"/>
  <c r="AJ97" i="34"/>
  <c r="AK97" i="34"/>
  <c r="AH98" i="34"/>
  <c r="AJ98" i="34" s="1"/>
  <c r="AK98" i="34"/>
  <c r="AH99" i="34"/>
  <c r="AJ99" i="34"/>
  <c r="AK99" i="34"/>
  <c r="AH100" i="34"/>
  <c r="AJ100" i="34"/>
  <c r="AK100" i="34"/>
  <c r="AH101" i="34"/>
  <c r="AJ101" i="34"/>
  <c r="AK101" i="34"/>
  <c r="AH102" i="34"/>
  <c r="AJ102" i="34" s="1"/>
  <c r="AK102" i="34"/>
  <c r="AH103" i="34"/>
  <c r="AJ103" i="34"/>
  <c r="AK103" i="34"/>
  <c r="AH104" i="34"/>
  <c r="AJ104" i="34"/>
  <c r="AK104" i="34"/>
  <c r="AH105" i="34"/>
  <c r="AJ105" i="34" s="1"/>
  <c r="AH106" i="34"/>
  <c r="AJ106" i="34" s="1"/>
  <c r="AK106" i="34"/>
  <c r="AH107" i="34"/>
  <c r="AJ107" i="34" s="1"/>
  <c r="AH108" i="34"/>
  <c r="AJ108" i="34"/>
  <c r="AK108" i="34"/>
  <c r="AH109" i="34"/>
  <c r="AK109" i="34" s="1"/>
  <c r="AJ109" i="34"/>
  <c r="AH110" i="34"/>
  <c r="AJ110" i="34" s="1"/>
  <c r="AK110" i="34"/>
  <c r="AH111" i="34"/>
  <c r="AK111" i="34" s="1"/>
  <c r="AJ111" i="34"/>
  <c r="AH112" i="34"/>
  <c r="AJ112" i="34"/>
  <c r="AK112" i="34"/>
  <c r="AH113" i="34"/>
  <c r="AJ113" i="34"/>
  <c r="AK113" i="34"/>
  <c r="AH114" i="34"/>
  <c r="AJ114" i="34" s="1"/>
  <c r="AK114" i="34"/>
  <c r="AH115" i="34"/>
  <c r="AJ115" i="34"/>
  <c r="AK115" i="34"/>
  <c r="AH116" i="34"/>
  <c r="AJ116" i="34"/>
  <c r="AK116" i="34"/>
  <c r="AH117" i="34"/>
  <c r="AJ117" i="34"/>
  <c r="AK117" i="34"/>
  <c r="AH118" i="34"/>
  <c r="AJ118" i="34" s="1"/>
  <c r="AH119" i="34"/>
  <c r="AJ119" i="34"/>
  <c r="AK119" i="34"/>
  <c r="AH120" i="34"/>
  <c r="AJ120" i="34" s="1"/>
  <c r="AH121" i="34"/>
  <c r="AJ121" i="34"/>
  <c r="AK121" i="34"/>
  <c r="AH122" i="34"/>
  <c r="AJ122" i="34" s="1"/>
  <c r="AK122" i="34"/>
  <c r="AH123" i="34"/>
  <c r="AJ123" i="34"/>
  <c r="AK123" i="34"/>
  <c r="AH124" i="34"/>
  <c r="AK124" i="34" s="1"/>
  <c r="AJ124" i="34"/>
  <c r="AH125" i="34"/>
  <c r="AJ125" i="34"/>
  <c r="AK125" i="34"/>
  <c r="AH126" i="34"/>
  <c r="AJ126" i="34" s="1"/>
  <c r="AK126" i="34"/>
  <c r="AH127" i="34"/>
  <c r="AJ127" i="34" s="1"/>
  <c r="AH128" i="34"/>
  <c r="AJ128" i="34"/>
  <c r="AK128" i="34"/>
  <c r="AH129" i="34"/>
  <c r="AJ129" i="34"/>
  <c r="AK129" i="34"/>
  <c r="AH130" i="34"/>
  <c r="AJ130" i="34" s="1"/>
  <c r="AK130" i="34"/>
  <c r="AH131" i="34"/>
  <c r="AK131" i="34" s="1"/>
  <c r="AJ131" i="34"/>
  <c r="AH132" i="34"/>
  <c r="AJ132" i="34"/>
  <c r="AK132" i="34"/>
  <c r="AH2" i="33"/>
  <c r="AJ2" i="33" s="1"/>
  <c r="AH3" i="33"/>
  <c r="AJ3" i="33" s="1"/>
  <c r="AK3" i="33"/>
  <c r="AH4" i="33"/>
  <c r="AJ4" i="33"/>
  <c r="AK4" i="33"/>
  <c r="AH5" i="33"/>
  <c r="AJ5" i="33"/>
  <c r="AK5" i="33"/>
  <c r="AH6" i="33"/>
  <c r="AK6" i="33" s="1"/>
  <c r="AJ6" i="33"/>
  <c r="AH7" i="33"/>
  <c r="AJ7" i="33" s="1"/>
  <c r="AK7" i="33"/>
  <c r="AH8" i="33"/>
  <c r="AJ8" i="33"/>
  <c r="AK8" i="33"/>
  <c r="AH9" i="33"/>
  <c r="AJ9" i="33" s="1"/>
  <c r="AH10" i="33"/>
  <c r="AJ10" i="33"/>
  <c r="AK10" i="33"/>
  <c r="AH11" i="33"/>
  <c r="AJ11" i="33" s="1"/>
  <c r="AK11" i="33"/>
  <c r="AH12" i="33"/>
  <c r="AJ12" i="33"/>
  <c r="AK12" i="33"/>
  <c r="AH13" i="33"/>
  <c r="AK13" i="33" s="1"/>
  <c r="AJ13" i="33"/>
  <c r="AH14" i="33"/>
  <c r="AJ14" i="33"/>
  <c r="AK14" i="33"/>
  <c r="AH15" i="33"/>
  <c r="AJ15" i="33" s="1"/>
  <c r="AH16" i="33"/>
  <c r="AJ16" i="33"/>
  <c r="AK16" i="33"/>
  <c r="AH17" i="33"/>
  <c r="AJ17" i="33"/>
  <c r="AK17" i="33"/>
  <c r="AH18" i="33"/>
  <c r="AJ18" i="33"/>
  <c r="AK18" i="33"/>
  <c r="AH19" i="33"/>
  <c r="AJ19" i="33" s="1"/>
  <c r="AK19" i="33"/>
  <c r="AH20" i="33"/>
  <c r="AJ20" i="33"/>
  <c r="AK20" i="33"/>
  <c r="AH21" i="33"/>
  <c r="AJ21" i="33"/>
  <c r="AK21" i="33"/>
  <c r="AH22" i="33"/>
  <c r="AJ22" i="33" s="1"/>
  <c r="AH23" i="33"/>
  <c r="AJ23" i="33" s="1"/>
  <c r="AK23" i="33"/>
  <c r="AH24" i="33"/>
  <c r="AJ24" i="33" s="1"/>
  <c r="AH25" i="33"/>
  <c r="AJ25" i="33"/>
  <c r="AK25" i="33"/>
  <c r="AH26" i="33"/>
  <c r="AK26" i="33" s="1"/>
  <c r="AJ26" i="33"/>
  <c r="AH27" i="33"/>
  <c r="AJ27" i="33" s="1"/>
  <c r="AK27" i="33"/>
  <c r="AH28" i="33"/>
  <c r="AK28" i="33" s="1"/>
  <c r="AJ28" i="33"/>
  <c r="AH29" i="33"/>
  <c r="AJ29" i="33"/>
  <c r="AK29" i="33"/>
  <c r="AH30" i="33"/>
  <c r="AJ30" i="33"/>
  <c r="AK30" i="33"/>
  <c r="AH31" i="33"/>
  <c r="AJ31" i="33" s="1"/>
  <c r="AK31" i="33"/>
  <c r="AH32" i="33"/>
  <c r="AJ32" i="33"/>
  <c r="AK32" i="33"/>
  <c r="AH33" i="33"/>
  <c r="AJ33" i="33"/>
  <c r="AK33" i="33"/>
  <c r="AH34" i="33"/>
  <c r="AJ34" i="33"/>
  <c r="AK34" i="33"/>
  <c r="AH35" i="33"/>
  <c r="AJ35" i="33" s="1"/>
  <c r="AH36" i="33"/>
  <c r="AJ36" i="33"/>
  <c r="AK36" i="33"/>
  <c r="AH37" i="33"/>
  <c r="AJ37" i="33" s="1"/>
  <c r="AH38" i="33"/>
  <c r="AJ38" i="33"/>
  <c r="AK38" i="33"/>
  <c r="AH39" i="33"/>
  <c r="AJ39" i="33" s="1"/>
  <c r="AH40" i="33"/>
  <c r="AJ40" i="33"/>
  <c r="AK40" i="33"/>
  <c r="AH41" i="33"/>
  <c r="AK41" i="33" s="1"/>
  <c r="AJ41" i="33"/>
  <c r="AH42" i="33"/>
  <c r="AJ42" i="33"/>
  <c r="AK42" i="33"/>
  <c r="AH43" i="33"/>
  <c r="AJ43" i="33" s="1"/>
  <c r="AK43" i="33"/>
  <c r="AH44" i="33"/>
  <c r="AJ44" i="33" s="1"/>
  <c r="AH45" i="33"/>
  <c r="AJ45" i="33"/>
  <c r="AK45" i="33"/>
  <c r="AH46" i="33"/>
  <c r="AJ46" i="33"/>
  <c r="AK46" i="33"/>
  <c r="AH47" i="33"/>
  <c r="AJ47" i="33" s="1"/>
  <c r="AK47" i="33"/>
  <c r="AH48" i="33"/>
  <c r="AJ48" i="33" s="1"/>
  <c r="AH49" i="33"/>
  <c r="AJ49" i="33"/>
  <c r="AK49" i="33"/>
  <c r="AH50" i="33"/>
  <c r="AJ50" i="33" s="1"/>
  <c r="AH51" i="33"/>
  <c r="AJ51" i="33" s="1"/>
  <c r="AK51" i="33"/>
  <c r="AH52" i="33"/>
  <c r="AJ52" i="33"/>
  <c r="AK52" i="33"/>
  <c r="AH53" i="33"/>
  <c r="AJ53" i="33"/>
  <c r="AK53" i="33"/>
  <c r="AH54" i="33"/>
  <c r="AK54" i="33" s="1"/>
  <c r="AJ54" i="33"/>
  <c r="AH55" i="33"/>
  <c r="AJ55" i="33" s="1"/>
  <c r="AK55" i="33"/>
  <c r="AH56" i="33"/>
  <c r="AJ56" i="33"/>
  <c r="AK56" i="33"/>
  <c r="AH57" i="33"/>
  <c r="AJ57" i="33" s="1"/>
  <c r="AH58" i="33"/>
  <c r="AJ58" i="33"/>
  <c r="AK58" i="33"/>
  <c r="AH59" i="33"/>
  <c r="AJ59" i="33" s="1"/>
  <c r="AK59" i="33"/>
  <c r="AH60" i="33"/>
  <c r="AJ60" i="33"/>
  <c r="AK60" i="33"/>
  <c r="AH61" i="33"/>
  <c r="AJ61" i="33" s="1"/>
  <c r="AH62" i="33"/>
  <c r="AJ62" i="33"/>
  <c r="AK62" i="33"/>
  <c r="AH63" i="33"/>
  <c r="AJ63" i="33" s="1"/>
  <c r="AH64" i="33"/>
  <c r="AJ64" i="33"/>
  <c r="AK64" i="33"/>
  <c r="AH65" i="33"/>
  <c r="AJ65" i="33"/>
  <c r="AK65" i="33"/>
  <c r="AH66" i="33"/>
  <c r="AJ66" i="33"/>
  <c r="AK66" i="33"/>
  <c r="AH67" i="33"/>
  <c r="AJ67" i="33" s="1"/>
  <c r="AK67" i="33"/>
  <c r="AH68" i="33"/>
  <c r="AJ68" i="33"/>
  <c r="AK68" i="33"/>
  <c r="AH69" i="33"/>
  <c r="AJ69" i="33"/>
  <c r="AK69" i="33"/>
  <c r="AH70" i="33"/>
  <c r="AJ70" i="33" s="1"/>
  <c r="AH71" i="33"/>
  <c r="AJ71" i="33" s="1"/>
  <c r="AK71" i="33"/>
  <c r="AH72" i="33"/>
  <c r="AJ72" i="33" s="1"/>
  <c r="AH73" i="33"/>
  <c r="AJ73" i="33"/>
  <c r="AK73" i="33"/>
  <c r="AH74" i="33"/>
  <c r="AJ74" i="33" s="1"/>
  <c r="AH75" i="33"/>
  <c r="AJ75" i="33" s="1"/>
  <c r="AK75" i="33"/>
  <c r="AH76" i="33"/>
  <c r="AK76" i="33" s="1"/>
  <c r="AJ76" i="33"/>
  <c r="AH77" i="33"/>
  <c r="AJ77" i="33"/>
  <c r="AK77" i="33"/>
  <c r="AH78" i="33"/>
  <c r="AJ78" i="33"/>
  <c r="AK78" i="33"/>
  <c r="AH79" i="33"/>
  <c r="AJ79" i="33" s="1"/>
  <c r="AK79" i="33"/>
  <c r="AH80" i="33"/>
  <c r="AJ80" i="33"/>
  <c r="AK80" i="33"/>
  <c r="AH81" i="33"/>
  <c r="AJ81" i="33"/>
  <c r="AK81" i="33"/>
  <c r="AH82" i="33"/>
  <c r="AJ82" i="33"/>
  <c r="AK82" i="33"/>
  <c r="AH83" i="33"/>
  <c r="AJ83" i="33" s="1"/>
  <c r="AH84" i="33"/>
  <c r="AJ84" i="33"/>
  <c r="AK84" i="33"/>
  <c r="AH85" i="33"/>
  <c r="AJ85" i="33" s="1"/>
  <c r="AH86" i="33"/>
  <c r="AJ86" i="33"/>
  <c r="AK86" i="33"/>
  <c r="AH87" i="33"/>
  <c r="AJ87" i="33" s="1"/>
  <c r="AH88" i="33"/>
  <c r="AJ88" i="33"/>
  <c r="AK88" i="33"/>
  <c r="AH89" i="33"/>
  <c r="AK89" i="33" s="1"/>
  <c r="AJ89" i="33"/>
  <c r="AH90" i="33"/>
  <c r="AJ90" i="33"/>
  <c r="AK90" i="33"/>
  <c r="AH91" i="33"/>
  <c r="AJ91" i="33" s="1"/>
  <c r="AK91" i="33"/>
  <c r="AH92" i="33"/>
  <c r="AJ92" i="33" s="1"/>
  <c r="AH93" i="33"/>
  <c r="AJ93" i="33"/>
  <c r="AK93" i="33"/>
  <c r="AH94" i="33"/>
  <c r="AJ94" i="33"/>
  <c r="AK94" i="33"/>
  <c r="AH95" i="33"/>
  <c r="AJ95" i="33" s="1"/>
  <c r="AK95" i="33"/>
  <c r="AH96" i="33"/>
  <c r="AJ96" i="33" s="1"/>
  <c r="AH97" i="33"/>
  <c r="AJ97" i="33"/>
  <c r="AK97" i="33"/>
  <c r="AH98" i="33"/>
  <c r="AJ98" i="33" s="1"/>
  <c r="AH99" i="33"/>
  <c r="AJ99" i="33" s="1"/>
  <c r="AK99" i="33"/>
  <c r="AH100" i="33"/>
  <c r="AJ100" i="33"/>
  <c r="AK100" i="33"/>
  <c r="AH101" i="33"/>
  <c r="AJ101" i="33"/>
  <c r="AK101" i="33"/>
  <c r="AH102" i="33"/>
  <c r="AK102" i="33" s="1"/>
  <c r="AJ102" i="33"/>
  <c r="AH103" i="33"/>
  <c r="AJ103" i="33" s="1"/>
  <c r="AK103" i="33"/>
  <c r="AH104" i="33"/>
  <c r="AJ104" i="33"/>
  <c r="AK104" i="33"/>
  <c r="AH105" i="33"/>
  <c r="AJ105" i="33" s="1"/>
  <c r="AH106" i="33"/>
  <c r="AJ106" i="33"/>
  <c r="AK106" i="33"/>
  <c r="AH107" i="33"/>
  <c r="AJ107" i="33" s="1"/>
  <c r="AK107" i="33"/>
  <c r="AH108" i="33"/>
  <c r="AJ108" i="33"/>
  <c r="AK108" i="33"/>
  <c r="AH109" i="33"/>
  <c r="AJ109" i="33" s="1"/>
  <c r="AH110" i="33"/>
  <c r="AJ110" i="33"/>
  <c r="AK110" i="33"/>
  <c r="AH111" i="33"/>
  <c r="AJ111" i="33" s="1"/>
  <c r="AH112" i="33"/>
  <c r="AJ112" i="33"/>
  <c r="AK112" i="33"/>
  <c r="AH113" i="33"/>
  <c r="AJ113" i="33"/>
  <c r="AK113" i="33"/>
  <c r="AH114" i="33"/>
  <c r="AJ114" i="33"/>
  <c r="AK114" i="33"/>
  <c r="AH115" i="33"/>
  <c r="AJ115" i="33" s="1"/>
  <c r="AK115" i="33"/>
  <c r="AH116" i="33"/>
  <c r="AJ116" i="33"/>
  <c r="AK116" i="33"/>
  <c r="AH117" i="33"/>
  <c r="AJ117" i="33"/>
  <c r="AK117" i="33"/>
  <c r="AH118" i="33"/>
  <c r="AJ118" i="33" s="1"/>
  <c r="AH119" i="33"/>
  <c r="AJ119" i="33" s="1"/>
  <c r="AK119" i="33"/>
  <c r="AH120" i="33"/>
  <c r="AJ120" i="33" s="1"/>
  <c r="AH121" i="33"/>
  <c r="AJ121" i="33"/>
  <c r="AK121" i="33"/>
  <c r="AH122" i="33"/>
  <c r="AJ122" i="33" s="1"/>
  <c r="AH123" i="33"/>
  <c r="AJ123" i="33" s="1"/>
  <c r="AK123" i="33"/>
  <c r="AH124" i="33"/>
  <c r="AK124" i="33" s="1"/>
  <c r="AJ124" i="33"/>
  <c r="AH125" i="33"/>
  <c r="AJ125" i="33"/>
  <c r="AK125" i="33"/>
  <c r="AH126" i="33"/>
  <c r="AJ126" i="33"/>
  <c r="AK126" i="33"/>
  <c r="AH127" i="33"/>
  <c r="AJ127" i="33" s="1"/>
  <c r="AK127" i="33"/>
  <c r="AH128" i="33"/>
  <c r="AJ128" i="33"/>
  <c r="AK128" i="33"/>
  <c r="AH129" i="33"/>
  <c r="AJ129" i="33"/>
  <c r="AK129" i="33"/>
  <c r="AH130" i="33"/>
  <c r="AJ130" i="33"/>
  <c r="AK130" i="33"/>
  <c r="AH131" i="33"/>
  <c r="AJ131" i="33" s="1"/>
  <c r="AH132" i="33"/>
  <c r="AJ132" i="33"/>
  <c r="AK132" i="33"/>
  <c r="AH2" i="32"/>
  <c r="AJ2" i="32" s="1"/>
  <c r="AH3" i="32"/>
  <c r="AJ3" i="32"/>
  <c r="AK3" i="32"/>
  <c r="AH4" i="32"/>
  <c r="AJ4" i="32" s="1"/>
  <c r="AH5" i="32"/>
  <c r="AJ5" i="32"/>
  <c r="AK5" i="32"/>
  <c r="AH6" i="32"/>
  <c r="AK6" i="32" s="1"/>
  <c r="AJ6" i="32"/>
  <c r="AH7" i="32"/>
  <c r="AJ7" i="32"/>
  <c r="AK7" i="32"/>
  <c r="AH8" i="32"/>
  <c r="AJ8" i="32" s="1"/>
  <c r="AK8" i="32"/>
  <c r="AH9" i="32"/>
  <c r="AJ9" i="32" s="1"/>
  <c r="AH10" i="32"/>
  <c r="AJ10" i="32"/>
  <c r="AK10" i="32"/>
  <c r="AH11" i="32"/>
  <c r="AJ11" i="32"/>
  <c r="AK11" i="32"/>
  <c r="AH12" i="32"/>
  <c r="AJ12" i="32" s="1"/>
  <c r="AK12" i="32"/>
  <c r="AH13" i="32"/>
  <c r="AJ13" i="32" s="1"/>
  <c r="AH14" i="32"/>
  <c r="AJ14" i="32"/>
  <c r="AK14" i="32"/>
  <c r="AH15" i="32"/>
  <c r="AJ15" i="32" s="1"/>
  <c r="AH16" i="32"/>
  <c r="AJ16" i="32" s="1"/>
  <c r="AK16" i="32"/>
  <c r="AH17" i="32"/>
  <c r="AJ17" i="32"/>
  <c r="AK17" i="32"/>
  <c r="AH18" i="32"/>
  <c r="AJ18" i="32"/>
  <c r="AK18" i="32"/>
  <c r="AH19" i="32"/>
  <c r="AK19" i="32" s="1"/>
  <c r="AJ19" i="32"/>
  <c r="AH20" i="32"/>
  <c r="AJ20" i="32" s="1"/>
  <c r="AK20" i="32"/>
  <c r="AH21" i="32"/>
  <c r="AJ21" i="32"/>
  <c r="AK21" i="32"/>
  <c r="AH22" i="32"/>
  <c r="AJ22" i="32" s="1"/>
  <c r="AH23" i="32"/>
  <c r="AJ23" i="32"/>
  <c r="AK23" i="32"/>
  <c r="AH24" i="32"/>
  <c r="AJ24" i="32" s="1"/>
  <c r="AK24" i="32"/>
  <c r="AH25" i="32"/>
  <c r="AJ25" i="32"/>
  <c r="AK25" i="32"/>
  <c r="AH26" i="32"/>
  <c r="AJ26" i="32" s="1"/>
  <c r="AH27" i="32"/>
  <c r="AJ27" i="32"/>
  <c r="AK27" i="32"/>
  <c r="AH28" i="32"/>
  <c r="AJ28" i="32" s="1"/>
  <c r="AH29" i="32"/>
  <c r="AJ29" i="32"/>
  <c r="AK29" i="32"/>
  <c r="AH30" i="32"/>
  <c r="AJ30" i="32"/>
  <c r="AK30" i="32"/>
  <c r="AH31" i="32"/>
  <c r="AJ31" i="32"/>
  <c r="AK31" i="32"/>
  <c r="AH32" i="32"/>
  <c r="AJ32" i="32" s="1"/>
  <c r="AK32" i="32"/>
  <c r="AH33" i="32"/>
  <c r="AJ33" i="32"/>
  <c r="AK33" i="32"/>
  <c r="AH34" i="32"/>
  <c r="AJ34" i="32"/>
  <c r="AK34" i="32"/>
  <c r="AH35" i="32"/>
  <c r="AJ35" i="32" s="1"/>
  <c r="AH36" i="32"/>
  <c r="AJ36" i="32" s="1"/>
  <c r="AK36" i="32"/>
  <c r="AH37" i="32"/>
  <c r="AJ37" i="32" s="1"/>
  <c r="AH38" i="32"/>
  <c r="AJ38" i="32"/>
  <c r="AK38" i="32"/>
  <c r="AH39" i="32"/>
  <c r="AJ39" i="32" s="1"/>
  <c r="AH40" i="32"/>
  <c r="AJ40" i="32" s="1"/>
  <c r="AK40" i="32"/>
  <c r="AH41" i="32"/>
  <c r="AK41" i="32" s="1"/>
  <c r="AJ41" i="32"/>
  <c r="AH42" i="32"/>
  <c r="AJ42" i="32"/>
  <c r="AK42" i="32"/>
  <c r="AH43" i="32"/>
  <c r="AJ43" i="32"/>
  <c r="AK43" i="32"/>
  <c r="AH44" i="32"/>
  <c r="AJ44" i="32" s="1"/>
  <c r="AK44" i="32"/>
  <c r="AH45" i="32"/>
  <c r="AJ45" i="32"/>
  <c r="AK45" i="32"/>
  <c r="AH46" i="32"/>
  <c r="AJ46" i="32"/>
  <c r="AK46" i="32"/>
  <c r="AH47" i="32"/>
  <c r="AJ47" i="32"/>
  <c r="AK47" i="32"/>
  <c r="AH48" i="32"/>
  <c r="AJ48" i="32" s="1"/>
  <c r="AH49" i="32"/>
  <c r="AJ49" i="32"/>
  <c r="AK49" i="32"/>
  <c r="AH50" i="32"/>
  <c r="AJ50" i="32" s="1"/>
  <c r="AH51" i="32"/>
  <c r="AJ51" i="32"/>
  <c r="AK51" i="32"/>
  <c r="AH52" i="32"/>
  <c r="AJ52" i="32" s="1"/>
  <c r="AH53" i="32"/>
  <c r="AJ53" i="32"/>
  <c r="AK53" i="32"/>
  <c r="AH54" i="32"/>
  <c r="AK54" i="32" s="1"/>
  <c r="AJ54" i="32"/>
  <c r="AH55" i="32"/>
  <c r="AJ55" i="32"/>
  <c r="AK55" i="32"/>
  <c r="AH56" i="32"/>
  <c r="AJ56" i="32" s="1"/>
  <c r="AK56" i="32"/>
  <c r="AH57" i="32"/>
  <c r="AJ57" i="32" s="1"/>
  <c r="AH58" i="32"/>
  <c r="AJ58" i="32"/>
  <c r="AK58" i="32"/>
  <c r="AH59" i="32"/>
  <c r="AJ59" i="32"/>
  <c r="AK59" i="32"/>
  <c r="AH60" i="32"/>
  <c r="AJ60" i="32" s="1"/>
  <c r="AK60" i="32"/>
  <c r="AH61" i="32"/>
  <c r="AJ61" i="32" s="1"/>
  <c r="AH62" i="32"/>
  <c r="AJ62" i="32"/>
  <c r="AK62" i="32"/>
  <c r="AH63" i="32"/>
  <c r="AJ63" i="32" s="1"/>
  <c r="AH64" i="32"/>
  <c r="AJ64" i="32" s="1"/>
  <c r="AK64" i="32"/>
  <c r="AH65" i="32"/>
  <c r="AJ65" i="32"/>
  <c r="AK65" i="32"/>
  <c r="AH66" i="32"/>
  <c r="AJ66" i="32"/>
  <c r="AK66" i="32"/>
  <c r="AH67" i="32"/>
  <c r="AK67" i="32" s="1"/>
  <c r="AJ67" i="32"/>
  <c r="AH68" i="32"/>
  <c r="AJ68" i="32" s="1"/>
  <c r="AK68" i="32"/>
  <c r="AH69" i="32"/>
  <c r="AJ69" i="32"/>
  <c r="AK69" i="32"/>
  <c r="AH70" i="32"/>
  <c r="AJ70" i="32" s="1"/>
  <c r="AH71" i="32"/>
  <c r="AJ71" i="32"/>
  <c r="AK71" i="32"/>
  <c r="AH72" i="32"/>
  <c r="AJ72" i="32" s="1"/>
  <c r="AK72" i="32"/>
  <c r="AH73" i="32"/>
  <c r="AJ73" i="32"/>
  <c r="AK73" i="32"/>
  <c r="AH74" i="32"/>
  <c r="AJ74" i="32" s="1"/>
  <c r="AH75" i="32"/>
  <c r="AJ75" i="32"/>
  <c r="AK75" i="32"/>
  <c r="AH76" i="32"/>
  <c r="AJ76" i="32" s="1"/>
  <c r="AH77" i="32"/>
  <c r="AJ77" i="32"/>
  <c r="AK77" i="32"/>
  <c r="AH78" i="32"/>
  <c r="AJ78" i="32"/>
  <c r="AK78" i="32"/>
  <c r="AH79" i="32"/>
  <c r="AJ79" i="32"/>
  <c r="AK79" i="32"/>
  <c r="AH80" i="32"/>
  <c r="AK80" i="32" s="1"/>
  <c r="AJ80" i="32"/>
  <c r="AH81" i="32"/>
  <c r="AJ81" i="32"/>
  <c r="AK81" i="32"/>
  <c r="AH82" i="32"/>
  <c r="AJ82" i="32"/>
  <c r="AK82" i="32"/>
  <c r="AH83" i="32"/>
  <c r="AJ83" i="32"/>
  <c r="AK83" i="32"/>
  <c r="AH84" i="32"/>
  <c r="AK84" i="32" s="1"/>
  <c r="AJ84" i="32"/>
  <c r="AH85" i="32"/>
  <c r="AJ85" i="32"/>
  <c r="AK85" i="32"/>
  <c r="AH86" i="32"/>
  <c r="AJ86" i="32"/>
  <c r="AK86" i="32"/>
  <c r="AH87" i="32"/>
  <c r="AJ87" i="32"/>
  <c r="AK87" i="32"/>
  <c r="AH88" i="32"/>
  <c r="AK88" i="32" s="1"/>
  <c r="AJ88" i="32"/>
  <c r="AH89" i="32"/>
  <c r="AJ89" i="32"/>
  <c r="AK89" i="32"/>
  <c r="AH90" i="32"/>
  <c r="AJ90" i="32"/>
  <c r="AK90" i="32"/>
  <c r="AH91" i="32"/>
  <c r="AJ91" i="32"/>
  <c r="AK91" i="32"/>
  <c r="AH92" i="32"/>
  <c r="AK92" i="32" s="1"/>
  <c r="AJ92" i="32"/>
  <c r="AH93" i="32"/>
  <c r="AJ93" i="32"/>
  <c r="AK93" i="32"/>
  <c r="AH94" i="32"/>
  <c r="AJ94" i="32"/>
  <c r="AK94" i="32"/>
  <c r="AH95" i="32"/>
  <c r="AJ95" i="32"/>
  <c r="AK95" i="32"/>
  <c r="AH96" i="32"/>
  <c r="AK96" i="32" s="1"/>
  <c r="AJ96" i="32"/>
  <c r="AH97" i="32"/>
  <c r="AJ97" i="32"/>
  <c r="AK97" i="32"/>
  <c r="AH98" i="32"/>
  <c r="AJ98" i="32"/>
  <c r="AK98" i="32"/>
  <c r="AH99" i="32"/>
  <c r="AJ99" i="32"/>
  <c r="AK99" i="32"/>
  <c r="AH100" i="32"/>
  <c r="AK100" i="32" s="1"/>
  <c r="AJ100" i="32"/>
  <c r="AH101" i="32"/>
  <c r="AJ101" i="32"/>
  <c r="AK101" i="32"/>
  <c r="AH102" i="32"/>
  <c r="AJ102" i="32"/>
  <c r="AK102" i="32"/>
  <c r="AH103" i="32"/>
  <c r="AJ103" i="32"/>
  <c r="AK103" i="32"/>
  <c r="AH104" i="32"/>
  <c r="AK104" i="32" s="1"/>
  <c r="AJ104" i="32"/>
  <c r="AH105" i="32"/>
  <c r="AJ105" i="32"/>
  <c r="AK105" i="32"/>
  <c r="AH106" i="32"/>
  <c r="AJ106" i="32"/>
  <c r="AK106" i="32"/>
  <c r="AH107" i="32"/>
  <c r="AJ107" i="32"/>
  <c r="AK107" i="32"/>
  <c r="AH108" i="32"/>
  <c r="AK108" i="32" s="1"/>
  <c r="AJ108" i="32"/>
  <c r="AH109" i="32"/>
  <c r="AJ109" i="32"/>
  <c r="AK109" i="32"/>
  <c r="AH110" i="32"/>
  <c r="AJ110" i="32"/>
  <c r="AK110" i="32"/>
  <c r="AH111" i="32"/>
  <c r="AJ111" i="32"/>
  <c r="AK111" i="32"/>
  <c r="AH112" i="32"/>
  <c r="AK112" i="32" s="1"/>
  <c r="AJ112" i="32"/>
  <c r="AH113" i="32"/>
  <c r="AJ113" i="32"/>
  <c r="AK113" i="32"/>
  <c r="AH114" i="32"/>
  <c r="AJ114" i="32"/>
  <c r="AK114" i="32"/>
  <c r="AH115" i="32"/>
  <c r="AJ115" i="32"/>
  <c r="AK115" i="32"/>
  <c r="AH116" i="32"/>
  <c r="AK116" i="32" s="1"/>
  <c r="AJ116" i="32"/>
  <c r="AH117" i="32"/>
  <c r="AJ117" i="32"/>
  <c r="AK117" i="32"/>
  <c r="AH118" i="32"/>
  <c r="AJ118" i="32"/>
  <c r="AK118" i="32"/>
  <c r="AH119" i="32"/>
  <c r="AJ119" i="32"/>
  <c r="AK119" i="32"/>
  <c r="AH120" i="32"/>
  <c r="AK120" i="32" s="1"/>
  <c r="AJ120" i="32"/>
  <c r="AH121" i="32"/>
  <c r="AJ121" i="32"/>
  <c r="AK121" i="32"/>
  <c r="AH122" i="32"/>
  <c r="AJ122" i="32"/>
  <c r="AK122" i="32"/>
  <c r="AH123" i="32"/>
  <c r="AJ123" i="32"/>
  <c r="AK123" i="32"/>
  <c r="AH124" i="32"/>
  <c r="AK124" i="32" s="1"/>
  <c r="AJ124" i="32"/>
  <c r="AH125" i="32"/>
  <c r="AJ125" i="32"/>
  <c r="AK125" i="32"/>
  <c r="AH126" i="32"/>
  <c r="AJ126" i="32"/>
  <c r="AK126" i="32"/>
  <c r="AH127" i="32"/>
  <c r="AJ127" i="32"/>
  <c r="AK127" i="32"/>
  <c r="AH128" i="32"/>
  <c r="AK128" i="32" s="1"/>
  <c r="AJ128" i="32"/>
  <c r="AH129" i="32"/>
  <c r="AJ129" i="32"/>
  <c r="AK129" i="32"/>
  <c r="AH130" i="32"/>
  <c r="AJ130" i="32"/>
  <c r="AK130" i="32"/>
  <c r="AH131" i="32"/>
  <c r="AJ131" i="32"/>
  <c r="AK131" i="32"/>
  <c r="AH132" i="32"/>
  <c r="AK132" i="32" s="1"/>
  <c r="AJ132" i="32"/>
  <c r="BB4" i="36" l="1"/>
  <c r="BB3" i="36"/>
  <c r="BB10" i="36"/>
  <c r="BB29" i="36"/>
  <c r="BB21" i="36"/>
  <c r="BB2" i="36"/>
  <c r="BB6" i="36"/>
  <c r="BB49" i="36"/>
  <c r="BB13" i="36"/>
  <c r="BB16" i="36"/>
  <c r="BB22" i="36"/>
  <c r="BC8" i="36"/>
  <c r="BC112" i="36"/>
  <c r="BB20" i="36"/>
  <c r="BB35" i="36"/>
  <c r="BC76" i="36"/>
  <c r="BC115" i="36"/>
  <c r="BC42" i="36"/>
  <c r="BC49" i="36"/>
  <c r="BC120" i="36"/>
  <c r="BC81" i="36"/>
  <c r="BC93" i="36"/>
  <c r="BB34" i="36"/>
  <c r="AZ47" i="36"/>
  <c r="BB59" i="36"/>
  <c r="BC65" i="36"/>
  <c r="BB65" i="36"/>
  <c r="BC88" i="36"/>
  <c r="BB94" i="36"/>
  <c r="BC96" i="36"/>
  <c r="BC9" i="36"/>
  <c r="BC44" i="36"/>
  <c r="BC5" i="36"/>
  <c r="BC26" i="36"/>
  <c r="BC38" i="36"/>
  <c r="BC48" i="36"/>
  <c r="BC55" i="36"/>
  <c r="BC123" i="36"/>
  <c r="BC128" i="36"/>
  <c r="BB18" i="36"/>
  <c r="BC20" i="36"/>
  <c r="BC30" i="36"/>
  <c r="BC32" i="36"/>
  <c r="BB46" i="36"/>
  <c r="BC63" i="36"/>
  <c r="BC64" i="36"/>
  <c r="BC73" i="36"/>
  <c r="BC83" i="36"/>
  <c r="BC90" i="36"/>
  <c r="BC99" i="36"/>
  <c r="BC104" i="36"/>
  <c r="BC117" i="36"/>
  <c r="BB28" i="36"/>
  <c r="BB40" i="36"/>
  <c r="BB56" i="36"/>
  <c r="BC86" i="36"/>
  <c r="BC78" i="36"/>
  <c r="BB91" i="36"/>
  <c r="BC132" i="36"/>
  <c r="AU54" i="37"/>
  <c r="BE54" i="37" s="1"/>
  <c r="AT132" i="37"/>
  <c r="AT8" i="37"/>
  <c r="AT15" i="37"/>
  <c r="AT16" i="37"/>
  <c r="BD16" i="37" s="1"/>
  <c r="AT33" i="37"/>
  <c r="BB33" i="37" s="1"/>
  <c r="AT42" i="37"/>
  <c r="AT80" i="37"/>
  <c r="AU86" i="37"/>
  <c r="BE86" i="37" s="1"/>
  <c r="AT92" i="37"/>
  <c r="BD92" i="37" s="1"/>
  <c r="AT107" i="37"/>
  <c r="BD107" i="37" s="1"/>
  <c r="AT123" i="37"/>
  <c r="BD123" i="37" s="1"/>
  <c r="AU60" i="37"/>
  <c r="BE60" i="37" s="1"/>
  <c r="AU40" i="37"/>
  <c r="BE40" i="37" s="1"/>
  <c r="AU12" i="37"/>
  <c r="BE12" i="37" s="1"/>
  <c r="AT22" i="37"/>
  <c r="BD22" i="37" s="1"/>
  <c r="AU28" i="37"/>
  <c r="BE28" i="37" s="1"/>
  <c r="AT28" i="37"/>
  <c r="BB28" i="37" s="1"/>
  <c r="AT32" i="37"/>
  <c r="AT41" i="37"/>
  <c r="AU46" i="37"/>
  <c r="BE46" i="37" s="1"/>
  <c r="AT46" i="37"/>
  <c r="BB46" i="37" s="1"/>
  <c r="AU87" i="37"/>
  <c r="BE87" i="37" s="1"/>
  <c r="AT105" i="37"/>
  <c r="BB105" i="37" s="1"/>
  <c r="AT122" i="37"/>
  <c r="BB68" i="37"/>
  <c r="AU75" i="37"/>
  <c r="BE75" i="37" s="1"/>
  <c r="AU62" i="37"/>
  <c r="BE62" i="37" s="1"/>
  <c r="AT12" i="37"/>
  <c r="BB12" i="37" s="1"/>
  <c r="AT14" i="37"/>
  <c r="BD14" i="37" s="1"/>
  <c r="AT21" i="37"/>
  <c r="AT30" i="37"/>
  <c r="AT39" i="37"/>
  <c r="AU52" i="37"/>
  <c r="BE52" i="37" s="1"/>
  <c r="AU61" i="37"/>
  <c r="BE61" i="37" s="1"/>
  <c r="AU132" i="37"/>
  <c r="BE132" i="37" s="1"/>
  <c r="AT104" i="37"/>
  <c r="AT11" i="37"/>
  <c r="AT98" i="37"/>
  <c r="AT102" i="37"/>
  <c r="BD102" i="37" s="1"/>
  <c r="AT114" i="37"/>
  <c r="BD114" i="37" s="1"/>
  <c r="AT23" i="37"/>
  <c r="BD23" i="37" s="1"/>
  <c r="AU50" i="37"/>
  <c r="BE50" i="37" s="1"/>
  <c r="AT96" i="37"/>
  <c r="AU5" i="37"/>
  <c r="AT31" i="37"/>
  <c r="AT37" i="37"/>
  <c r="BD37" i="37" s="1"/>
  <c r="AT43" i="37"/>
  <c r="BB43" i="37" s="1"/>
  <c r="AU48" i="37"/>
  <c r="BE48" i="37" s="1"/>
  <c r="AU63" i="37"/>
  <c r="BE63" i="37" s="1"/>
  <c r="AU68" i="37"/>
  <c r="BE68" i="37" s="1"/>
  <c r="AT71" i="37"/>
  <c r="BD71" i="37" s="1"/>
  <c r="AU72" i="37"/>
  <c r="BE72" i="37" s="1"/>
  <c r="AU73" i="37"/>
  <c r="BE73" i="37" s="1"/>
  <c r="AU80" i="37"/>
  <c r="BE80" i="37" s="1"/>
  <c r="AT83" i="37"/>
  <c r="AU84" i="37"/>
  <c r="BE84" i="37" s="1"/>
  <c r="AU85" i="37"/>
  <c r="BE85" i="37" s="1"/>
  <c r="AT116" i="37"/>
  <c r="BD116" i="37" s="1"/>
  <c r="AT17" i="37"/>
  <c r="BD17" i="37" s="1"/>
  <c r="AU2" i="37"/>
  <c r="AU3" i="37"/>
  <c r="BB3" i="37" s="1"/>
  <c r="AU7" i="37"/>
  <c r="AT13" i="37"/>
  <c r="BB13" i="37" s="1"/>
  <c r="AT19" i="37"/>
  <c r="AT25" i="37"/>
  <c r="BB25" i="37" s="1"/>
  <c r="AU30" i="37"/>
  <c r="BE30" i="37" s="1"/>
  <c r="AU31" i="37"/>
  <c r="BE31" i="37" s="1"/>
  <c r="AU36" i="37"/>
  <c r="BE36" i="37" s="1"/>
  <c r="AU37" i="37"/>
  <c r="BE37" i="37" s="1"/>
  <c r="AU42" i="37"/>
  <c r="BE42" i="37" s="1"/>
  <c r="AU43" i="37"/>
  <c r="BE43" i="37" s="1"/>
  <c r="BE5" i="37"/>
  <c r="BB5" i="37"/>
  <c r="BE2" i="37"/>
  <c r="BB2" i="37"/>
  <c r="AU25" i="37"/>
  <c r="BE25" i="37" s="1"/>
  <c r="BB29" i="37"/>
  <c r="BD29" i="37"/>
  <c r="BD35" i="37"/>
  <c r="BD34" i="37"/>
  <c r="BB34" i="37"/>
  <c r="BD42" i="37"/>
  <c r="BB42" i="37"/>
  <c r="AU13" i="37"/>
  <c r="BE13" i="37" s="1"/>
  <c r="BD9" i="37"/>
  <c r="BD15" i="37"/>
  <c r="BD18" i="37"/>
  <c r="BB18" i="37"/>
  <c r="BD21" i="37"/>
  <c r="BD24" i="37"/>
  <c r="BB24" i="37"/>
  <c r="AU35" i="37"/>
  <c r="BE35" i="37" s="1"/>
  <c r="BD40" i="37"/>
  <c r="BB40" i="37"/>
  <c r="AU41" i="37"/>
  <c r="BE41" i="37" s="1"/>
  <c r="AU47" i="37"/>
  <c r="BE47" i="37" s="1"/>
  <c r="BE3" i="37"/>
  <c r="AU8" i="37"/>
  <c r="BE8" i="37" s="1"/>
  <c r="AU9" i="37"/>
  <c r="BE9" i="37" s="1"/>
  <c r="AU15" i="37"/>
  <c r="BE15" i="37" s="1"/>
  <c r="AU20" i="37"/>
  <c r="BE20" i="37" s="1"/>
  <c r="AU21" i="37"/>
  <c r="BE21" i="37" s="1"/>
  <c r="BD27" i="37"/>
  <c r="BD39" i="37"/>
  <c r="BD45" i="37"/>
  <c r="AU6" i="37"/>
  <c r="BD8" i="37"/>
  <c r="BD11" i="37"/>
  <c r="BD20" i="37"/>
  <c r="AU26" i="37"/>
  <c r="BE26" i="37" s="1"/>
  <c r="BD26" i="37"/>
  <c r="AU27" i="37"/>
  <c r="BE27" i="37" s="1"/>
  <c r="AU32" i="37"/>
  <c r="BE32" i="37" s="1"/>
  <c r="BD32" i="37"/>
  <c r="AU33" i="37"/>
  <c r="BE33" i="37" s="1"/>
  <c r="AU38" i="37"/>
  <c r="BE38" i="37" s="1"/>
  <c r="BB38" i="37"/>
  <c r="BD38" i="37"/>
  <c r="AU39" i="37"/>
  <c r="BE39" i="37" s="1"/>
  <c r="AU44" i="37"/>
  <c r="BE44" i="37" s="1"/>
  <c r="BD44" i="37"/>
  <c r="BB44" i="37"/>
  <c r="AU45" i="37"/>
  <c r="BE45" i="37" s="1"/>
  <c r="BB7" i="37"/>
  <c r="BE7" i="37"/>
  <c r="BD10" i="37"/>
  <c r="BD19" i="37"/>
  <c r="BD30" i="37"/>
  <c r="BB30" i="37"/>
  <c r="BD36" i="37"/>
  <c r="BB36" i="37"/>
  <c r="AU19" i="37"/>
  <c r="BE19" i="37" s="1"/>
  <c r="BD41" i="37"/>
  <c r="AU29" i="37"/>
  <c r="BE29" i="37" s="1"/>
  <c r="BD46" i="37"/>
  <c r="AU14" i="37"/>
  <c r="BE14" i="37" s="1"/>
  <c r="AU4" i="37"/>
  <c r="AU10" i="37"/>
  <c r="BE10" i="37" s="1"/>
  <c r="AU11" i="37"/>
  <c r="BE11" i="37" s="1"/>
  <c r="AU16" i="37"/>
  <c r="BE16" i="37" s="1"/>
  <c r="AU17" i="37"/>
  <c r="BE17" i="37" s="1"/>
  <c r="AU22" i="37"/>
  <c r="BE22" i="37" s="1"/>
  <c r="AU23" i="37"/>
  <c r="BE23" i="37" s="1"/>
  <c r="BB31" i="37"/>
  <c r="BD31" i="37"/>
  <c r="BB37" i="37"/>
  <c r="AU58" i="37"/>
  <c r="BE58" i="37" s="1"/>
  <c r="BD83" i="37"/>
  <c r="BD98" i="37"/>
  <c r="AU51" i="37"/>
  <c r="BE51" i="37" s="1"/>
  <c r="AU55" i="37"/>
  <c r="BE55" i="37" s="1"/>
  <c r="AU59" i="37"/>
  <c r="BE59" i="37" s="1"/>
  <c r="AU83" i="37"/>
  <c r="BE83" i="37" s="1"/>
  <c r="AU96" i="37"/>
  <c r="BE96" i="37" s="1"/>
  <c r="BD125" i="37"/>
  <c r="AU94" i="37"/>
  <c r="BE94" i="37" s="1"/>
  <c r="BD104" i="37"/>
  <c r="BD111" i="37"/>
  <c r="BD120" i="37"/>
  <c r="BB120" i="37"/>
  <c r="BD122" i="37"/>
  <c r="AU128" i="37"/>
  <c r="BE128" i="37" s="1"/>
  <c r="AT88" i="37"/>
  <c r="AT82" i="37"/>
  <c r="AT76" i="37"/>
  <c r="AT70" i="37"/>
  <c r="AT127" i="37"/>
  <c r="AT121" i="37"/>
  <c r="AT115" i="37"/>
  <c r="AT109" i="37"/>
  <c r="AT103" i="37"/>
  <c r="AT97" i="37"/>
  <c r="AT60" i="37"/>
  <c r="AT90" i="37"/>
  <c r="AT84" i="37"/>
  <c r="AT78" i="37"/>
  <c r="AT72" i="37"/>
  <c r="AT66" i="37"/>
  <c r="AT48" i="37"/>
  <c r="AT49" i="37"/>
  <c r="AT50" i="37"/>
  <c r="AT51" i="37"/>
  <c r="AT52" i="37"/>
  <c r="AT53" i="37"/>
  <c r="AT54" i="37"/>
  <c r="AT55" i="37"/>
  <c r="AT56" i="37"/>
  <c r="AT57" i="37"/>
  <c r="AT58" i="37"/>
  <c r="AT59" i="37"/>
  <c r="AU64" i="37"/>
  <c r="BE64" i="37" s="1"/>
  <c r="AT65" i="37"/>
  <c r="AT77" i="37"/>
  <c r="AT89" i="37"/>
  <c r="AU91" i="37"/>
  <c r="BE91" i="37" s="1"/>
  <c r="AT95" i="37"/>
  <c r="AU102" i="37"/>
  <c r="BE102" i="37" s="1"/>
  <c r="AT113" i="37"/>
  <c r="AU120" i="37"/>
  <c r="BE120" i="37" s="1"/>
  <c r="AT129" i="37"/>
  <c r="AT130" i="37"/>
  <c r="BB71" i="37"/>
  <c r="BD96" i="37"/>
  <c r="AU49" i="37"/>
  <c r="BE49" i="37" s="1"/>
  <c r="AU53" i="37"/>
  <c r="BE53" i="37" s="1"/>
  <c r="AU57" i="37"/>
  <c r="BE57" i="37" s="1"/>
  <c r="AU71" i="37"/>
  <c r="BE71" i="37" s="1"/>
  <c r="BD132" i="37"/>
  <c r="BB132" i="37"/>
  <c r="AU65" i="37"/>
  <c r="BE65" i="37" s="1"/>
  <c r="AU66" i="37"/>
  <c r="BE66" i="37" s="1"/>
  <c r="AU77" i="37"/>
  <c r="BE77" i="37" s="1"/>
  <c r="AU78" i="37"/>
  <c r="BE78" i="37" s="1"/>
  <c r="AU89" i="37"/>
  <c r="BE89" i="37" s="1"/>
  <c r="AU93" i="37"/>
  <c r="BE93" i="37" s="1"/>
  <c r="AT99" i="37"/>
  <c r="AT108" i="37"/>
  <c r="AT110" i="37"/>
  <c r="AT117" i="37"/>
  <c r="AT126" i="37"/>
  <c r="AT128" i="37"/>
  <c r="AU114" i="37"/>
  <c r="BE114" i="37" s="1"/>
  <c r="AT61" i="37"/>
  <c r="AT62" i="37"/>
  <c r="AT64" i="37"/>
  <c r="AT74" i="37"/>
  <c r="AT86" i="37"/>
  <c r="AU90" i="37"/>
  <c r="BE90" i="37" s="1"/>
  <c r="AU92" i="37"/>
  <c r="BE92" i="37" s="1"/>
  <c r="AT101" i="37"/>
  <c r="AU108" i="37"/>
  <c r="BE108" i="37" s="1"/>
  <c r="AT119" i="37"/>
  <c r="AU126" i="37"/>
  <c r="BE126" i="37" s="1"/>
  <c r="AT69" i="37"/>
  <c r="AT75" i="37"/>
  <c r="AT81" i="37"/>
  <c r="AT87" i="37"/>
  <c r="AU98" i="37"/>
  <c r="BE98" i="37" s="1"/>
  <c r="AU104" i="37"/>
  <c r="BE104" i="37" s="1"/>
  <c r="AU110" i="37"/>
  <c r="BE110" i="37" s="1"/>
  <c r="AU116" i="37"/>
  <c r="BE116" i="37" s="1"/>
  <c r="AU122" i="37"/>
  <c r="BE122" i="37" s="1"/>
  <c r="AT131" i="37"/>
  <c r="AT63" i="37"/>
  <c r="AT100" i="37"/>
  <c r="AT106" i="37"/>
  <c r="AT112" i="37"/>
  <c r="AT118" i="37"/>
  <c r="AT124" i="37"/>
  <c r="AU131" i="37"/>
  <c r="BE131" i="37" s="1"/>
  <c r="AT67" i="37"/>
  <c r="AT73" i="37"/>
  <c r="AT79" i="37"/>
  <c r="AT85" i="37"/>
  <c r="AT93" i="37"/>
  <c r="AT94" i="37"/>
  <c r="AU100" i="37"/>
  <c r="BE100" i="37" s="1"/>
  <c r="AU106" i="37"/>
  <c r="BE106" i="37" s="1"/>
  <c r="AU112" i="37"/>
  <c r="BE112" i="37" s="1"/>
  <c r="AU118" i="37"/>
  <c r="BE118" i="37" s="1"/>
  <c r="AU124" i="37"/>
  <c r="BE124" i="37" s="1"/>
  <c r="AU95" i="37"/>
  <c r="BE95" i="37" s="1"/>
  <c r="AU97" i="37"/>
  <c r="BE97" i="37" s="1"/>
  <c r="AU99" i="37"/>
  <c r="BE99" i="37" s="1"/>
  <c r="AU101" i="37"/>
  <c r="BE101" i="37" s="1"/>
  <c r="AU103" i="37"/>
  <c r="BE103" i="37" s="1"/>
  <c r="AU105" i="37"/>
  <c r="BE105" i="37" s="1"/>
  <c r="AU107" i="37"/>
  <c r="BE107" i="37" s="1"/>
  <c r="AU109" i="37"/>
  <c r="BE109" i="37" s="1"/>
  <c r="AU111" i="37"/>
  <c r="BE111" i="37" s="1"/>
  <c r="AU113" i="37"/>
  <c r="BE113" i="37" s="1"/>
  <c r="AU115" i="37"/>
  <c r="BE115" i="37" s="1"/>
  <c r="AU117" i="37"/>
  <c r="BE117" i="37" s="1"/>
  <c r="AU119" i="37"/>
  <c r="BE119" i="37" s="1"/>
  <c r="AU121" i="37"/>
  <c r="BE121" i="37" s="1"/>
  <c r="AU123" i="37"/>
  <c r="BE123" i="37" s="1"/>
  <c r="AU125" i="37"/>
  <c r="BE125" i="37" s="1"/>
  <c r="AU127" i="37"/>
  <c r="BE127" i="37" s="1"/>
  <c r="AU129" i="37"/>
  <c r="BE129" i="37" s="1"/>
  <c r="AZ5" i="36"/>
  <c r="AZ8" i="36"/>
  <c r="BB9" i="36"/>
  <c r="BC22" i="36"/>
  <c r="BB11" i="36"/>
  <c r="AZ2" i="36"/>
  <c r="BC2" i="36"/>
  <c r="BC12" i="36"/>
  <c r="AZ7" i="36"/>
  <c r="BC7" i="36"/>
  <c r="BC4" i="36"/>
  <c r="AZ4" i="36"/>
  <c r="BB126" i="36"/>
  <c r="BC10" i="36"/>
  <c r="BC11" i="36"/>
  <c r="BC14" i="36"/>
  <c r="BC16" i="36"/>
  <c r="BC28" i="36"/>
  <c r="BC40" i="36"/>
  <c r="BB15" i="36"/>
  <c r="BB108" i="36"/>
  <c r="BB110" i="36"/>
  <c r="BC15" i="36"/>
  <c r="BB50" i="36"/>
  <c r="BC25" i="36"/>
  <c r="AZ41" i="36"/>
  <c r="BC51" i="36"/>
  <c r="BC89" i="36"/>
  <c r="AZ34" i="36"/>
  <c r="BC74" i="36"/>
  <c r="BC79" i="36"/>
  <c r="BC21" i="36"/>
  <c r="BC29" i="36"/>
  <c r="BC41" i="36"/>
  <c r="AZ45" i="36"/>
  <c r="BB45" i="36"/>
  <c r="BB53" i="36"/>
  <c r="BC60" i="36"/>
  <c r="BC23" i="36"/>
  <c r="BC31" i="36"/>
  <c r="BC37" i="36"/>
  <c r="BC43" i="36"/>
  <c r="BB55" i="36"/>
  <c r="BC66" i="36"/>
  <c r="AZ22" i="36"/>
  <c r="BC27" i="36"/>
  <c r="BC33" i="36"/>
  <c r="BC39" i="36"/>
  <c r="BC45" i="36"/>
  <c r="BB47" i="36"/>
  <c r="BC53" i="36"/>
  <c r="BC59" i="36"/>
  <c r="BC17" i="36"/>
  <c r="BC35" i="36"/>
  <c r="BB62" i="36"/>
  <c r="AZ18" i="36"/>
  <c r="BC57" i="36"/>
  <c r="BB61" i="36"/>
  <c r="BB116" i="36"/>
  <c r="BB118" i="36"/>
  <c r="AZ16" i="36"/>
  <c r="BC19" i="36"/>
  <c r="BB19" i="36"/>
  <c r="BB27" i="36"/>
  <c r="BB33" i="36"/>
  <c r="BB39" i="36"/>
  <c r="BC77" i="36"/>
  <c r="BC50" i="36"/>
  <c r="BC52" i="36"/>
  <c r="BC54" i="36"/>
  <c r="BC56" i="36"/>
  <c r="BC58" i="36"/>
  <c r="BC62" i="36"/>
  <c r="BC68" i="36"/>
  <c r="BC80" i="36"/>
  <c r="BC95" i="36"/>
  <c r="BC103" i="36"/>
  <c r="BC111" i="36"/>
  <c r="BC119" i="36"/>
  <c r="BC127" i="36"/>
  <c r="BC70" i="36"/>
  <c r="BC82" i="36"/>
  <c r="BC100" i="36"/>
  <c r="BC108" i="36"/>
  <c r="BC116" i="36"/>
  <c r="BC124" i="36"/>
  <c r="BC61" i="36"/>
  <c r="BC67" i="36"/>
  <c r="BC72" i="36"/>
  <c r="BC84" i="36"/>
  <c r="BC91" i="36"/>
  <c r="BC97" i="36"/>
  <c r="BC105" i="36"/>
  <c r="BC113" i="36"/>
  <c r="BC121" i="36"/>
  <c r="BC94" i="36"/>
  <c r="BC98" i="36"/>
  <c r="BC102" i="36"/>
  <c r="BC106" i="36"/>
  <c r="BC110" i="36"/>
  <c r="BC114" i="36"/>
  <c r="BC118" i="36"/>
  <c r="BC122" i="36"/>
  <c r="BC126" i="36"/>
  <c r="BC130" i="36"/>
  <c r="BA9" i="35"/>
  <c r="BA45" i="35"/>
  <c r="BA76" i="35"/>
  <c r="BA21" i="35"/>
  <c r="BA112" i="35"/>
  <c r="BA28" i="35"/>
  <c r="BA117" i="35"/>
  <c r="BA125" i="35"/>
  <c r="AZ124" i="35"/>
  <c r="BA124" i="35" s="1"/>
  <c r="BA113" i="35"/>
  <c r="AZ112" i="35"/>
  <c r="BA101" i="35"/>
  <c r="AZ100" i="35"/>
  <c r="BA100" i="35" s="1"/>
  <c r="BA89" i="35"/>
  <c r="AZ88" i="35"/>
  <c r="BA88" i="35" s="1"/>
  <c r="BA77" i="35"/>
  <c r="AZ76" i="35"/>
  <c r="BA65" i="35"/>
  <c r="AZ64" i="35"/>
  <c r="BA64" i="35" s="1"/>
  <c r="BA53" i="35"/>
  <c r="AZ52" i="35"/>
  <c r="BA52" i="35" s="1"/>
  <c r="BA41" i="35"/>
  <c r="AZ40" i="35"/>
  <c r="BA40" i="35" s="1"/>
  <c r="BA29" i="35"/>
  <c r="AZ28" i="35"/>
  <c r="BA17" i="35"/>
  <c r="AZ16" i="35"/>
  <c r="BA16" i="35" s="1"/>
  <c r="BA5" i="35"/>
  <c r="AZ4" i="35"/>
  <c r="BA4" i="35" s="1"/>
  <c r="BA126" i="35"/>
  <c r="BA114" i="35"/>
  <c r="BA102" i="35"/>
  <c r="BA90" i="35"/>
  <c r="BA78" i="35"/>
  <c r="BA66" i="35"/>
  <c r="BA54" i="35"/>
  <c r="BA42" i="35"/>
  <c r="BA30" i="35"/>
  <c r="BA18" i="35"/>
  <c r="BA6" i="35"/>
  <c r="BA127" i="35"/>
  <c r="BA115" i="35"/>
  <c r="BA103" i="35"/>
  <c r="BA91" i="35"/>
  <c r="BA79" i="35"/>
  <c r="BA67" i="35"/>
  <c r="BA55" i="35"/>
  <c r="BA43" i="35"/>
  <c r="BA31" i="35"/>
  <c r="BA19" i="35"/>
  <c r="BA7" i="35"/>
  <c r="BA128" i="35"/>
  <c r="BA116" i="35"/>
  <c r="BA104" i="35"/>
  <c r="BA92" i="35"/>
  <c r="BA80" i="35"/>
  <c r="BA68" i="35"/>
  <c r="BA56" i="35"/>
  <c r="BA44" i="35"/>
  <c r="BA32" i="35"/>
  <c r="BA20" i="35"/>
  <c r="BA8" i="35"/>
  <c r="BA130" i="35"/>
  <c r="BA118" i="35"/>
  <c r="BA106" i="35"/>
  <c r="BA94" i="35"/>
  <c r="BA82" i="35"/>
  <c r="BA70" i="35"/>
  <c r="BA58" i="35"/>
  <c r="BA46" i="35"/>
  <c r="BA34" i="35"/>
  <c r="BA22" i="35"/>
  <c r="BA10" i="35"/>
  <c r="BA132" i="35"/>
  <c r="BA131" i="35"/>
  <c r="BA119" i="35"/>
  <c r="BA107" i="35"/>
  <c r="BA95" i="35"/>
  <c r="BA83" i="35"/>
  <c r="BA71" i="35"/>
  <c r="BA59" i="35"/>
  <c r="BA47" i="35"/>
  <c r="BA35" i="35"/>
  <c r="BA23" i="35"/>
  <c r="BA11" i="35"/>
  <c r="AK70" i="32"/>
  <c r="AK57" i="32"/>
  <c r="AK35" i="32"/>
  <c r="AK22" i="32"/>
  <c r="AK9" i="32"/>
  <c r="AK118" i="33"/>
  <c r="AK105" i="33"/>
  <c r="AK92" i="33"/>
  <c r="AK70" i="33"/>
  <c r="AK57" i="33"/>
  <c r="AK44" i="33"/>
  <c r="AK22" i="33"/>
  <c r="AK9" i="33"/>
  <c r="AK127" i="34"/>
  <c r="AK105" i="34"/>
  <c r="AK92" i="34"/>
  <c r="AK79" i="34"/>
  <c r="AK57" i="34"/>
  <c r="AK44" i="34"/>
  <c r="AK31" i="34"/>
  <c r="AK9" i="34"/>
  <c r="AK74" i="32"/>
  <c r="AK61" i="32"/>
  <c r="AK48" i="32"/>
  <c r="AK39" i="32"/>
  <c r="AK26" i="32"/>
  <c r="AK13" i="32"/>
  <c r="AK131" i="33"/>
  <c r="AK122" i="33"/>
  <c r="AK109" i="33"/>
  <c r="AK96" i="33"/>
  <c r="AK83" i="33"/>
  <c r="AK74" i="33"/>
  <c r="AK61" i="33"/>
  <c r="AK48" i="33"/>
  <c r="AK35" i="33"/>
  <c r="AK118" i="34"/>
  <c r="AK83" i="34"/>
  <c r="AK61" i="34"/>
  <c r="AK48" i="34"/>
  <c r="AK35" i="34"/>
  <c r="AK13" i="34"/>
  <c r="AK52" i="32"/>
  <c r="AK4" i="32"/>
  <c r="AK87" i="33"/>
  <c r="AK39" i="33"/>
  <c r="AK4" i="34"/>
  <c r="AK63" i="32"/>
  <c r="AK50" i="32"/>
  <c r="AK37" i="32"/>
  <c r="AK15" i="32"/>
  <c r="AK2" i="32"/>
  <c r="AK120" i="33"/>
  <c r="AK98" i="33"/>
  <c r="AK85" i="33"/>
  <c r="AK72" i="33"/>
  <c r="AK50" i="33"/>
  <c r="AK37" i="33"/>
  <c r="AK24" i="33"/>
  <c r="AK2" i="33"/>
  <c r="AK120" i="34"/>
  <c r="AK107" i="34"/>
  <c r="AK85" i="34"/>
  <c r="AK72" i="34"/>
  <c r="AK59" i="34"/>
  <c r="AK37" i="34"/>
  <c r="AK24" i="34"/>
  <c r="AK11" i="34"/>
  <c r="AK76" i="32"/>
  <c r="AK28" i="32"/>
  <c r="AK111" i="33"/>
  <c r="AK63" i="33"/>
  <c r="AK15" i="33"/>
  <c r="AK2" i="34"/>
  <c r="AT3" i="31"/>
  <c r="AU3" i="31"/>
  <c r="AV3" i="31"/>
  <c r="AW3" i="31"/>
  <c r="AX3" i="31"/>
  <c r="AY3" i="31"/>
  <c r="AZ3" i="31"/>
  <c r="AT4" i="31"/>
  <c r="AU4" i="31"/>
  <c r="AV4" i="31"/>
  <c r="AW4" i="31"/>
  <c r="AX4" i="31"/>
  <c r="AY4" i="31"/>
  <c r="AZ4" i="31"/>
  <c r="AT5" i="31"/>
  <c r="AU5" i="31"/>
  <c r="AV5" i="31"/>
  <c r="AW5" i="31"/>
  <c r="AX5" i="31"/>
  <c r="AY5" i="31"/>
  <c r="AZ5" i="31"/>
  <c r="AT6" i="31"/>
  <c r="AU6" i="31"/>
  <c r="AV6" i="31"/>
  <c r="AW6" i="31"/>
  <c r="AX6" i="31"/>
  <c r="AY6" i="31"/>
  <c r="AZ6" i="31"/>
  <c r="AT7" i="31"/>
  <c r="BC7" i="31" s="1"/>
  <c r="AU7" i="31"/>
  <c r="AV7" i="31"/>
  <c r="AW7" i="31"/>
  <c r="AX7" i="31"/>
  <c r="AY7" i="31"/>
  <c r="AZ7" i="31"/>
  <c r="AT8" i="31"/>
  <c r="AU8" i="31"/>
  <c r="AV8" i="31"/>
  <c r="AW8" i="31"/>
  <c r="AX8" i="31"/>
  <c r="AY8" i="31"/>
  <c r="AZ8" i="31"/>
  <c r="AT9" i="31"/>
  <c r="AU9" i="31"/>
  <c r="AV9" i="31"/>
  <c r="AW9" i="31"/>
  <c r="AX9" i="31"/>
  <c r="AY9" i="31"/>
  <c r="AZ9" i="31"/>
  <c r="AT10" i="31"/>
  <c r="AU10" i="31"/>
  <c r="AV10" i="31"/>
  <c r="AW10" i="31"/>
  <c r="AX10" i="31"/>
  <c r="AY10" i="31"/>
  <c r="AZ10" i="31"/>
  <c r="AT11" i="31"/>
  <c r="BC11" i="31" s="1"/>
  <c r="AU11" i="31"/>
  <c r="AV11" i="31"/>
  <c r="AW11" i="31"/>
  <c r="AX11" i="31"/>
  <c r="AY11" i="31"/>
  <c r="AZ11" i="31"/>
  <c r="AT12" i="31"/>
  <c r="AU12" i="31"/>
  <c r="AV12" i="31"/>
  <c r="AW12" i="31"/>
  <c r="AX12" i="31"/>
  <c r="AY12" i="31"/>
  <c r="AZ12" i="31"/>
  <c r="AT13" i="31"/>
  <c r="AU13" i="31"/>
  <c r="AV13" i="31"/>
  <c r="AW13" i="31"/>
  <c r="AX13" i="31"/>
  <c r="AY13" i="31"/>
  <c r="AZ13" i="31"/>
  <c r="AT14" i="31"/>
  <c r="AU14" i="31"/>
  <c r="AV14" i="31"/>
  <c r="AW14" i="31"/>
  <c r="AX14" i="31"/>
  <c r="AY14" i="31"/>
  <c r="AZ14" i="31"/>
  <c r="AT15" i="31"/>
  <c r="AU15" i="31"/>
  <c r="AV15" i="31"/>
  <c r="AW15" i="31"/>
  <c r="AX15" i="31"/>
  <c r="AY15" i="31"/>
  <c r="AZ15" i="31"/>
  <c r="AT16" i="31"/>
  <c r="BC16" i="31" s="1"/>
  <c r="AU16" i="31"/>
  <c r="AV16" i="31"/>
  <c r="AW16" i="31"/>
  <c r="AX16" i="31"/>
  <c r="AY16" i="31"/>
  <c r="AZ16" i="31"/>
  <c r="AT17" i="31"/>
  <c r="AU17" i="31"/>
  <c r="AV17" i="31"/>
  <c r="AW17" i="31"/>
  <c r="AX17" i="31"/>
  <c r="AY17" i="31"/>
  <c r="AZ17" i="31"/>
  <c r="AT18" i="31"/>
  <c r="AU18" i="31"/>
  <c r="AV18" i="31"/>
  <c r="AW18" i="31"/>
  <c r="AX18" i="31"/>
  <c r="AY18" i="31"/>
  <c r="AZ18" i="31"/>
  <c r="AT19" i="31"/>
  <c r="AU19" i="31"/>
  <c r="AV19" i="31"/>
  <c r="AW19" i="31"/>
  <c r="AX19" i="31"/>
  <c r="AY19" i="31"/>
  <c r="AZ19" i="31"/>
  <c r="AT20" i="31"/>
  <c r="AU20" i="31"/>
  <c r="AV20" i="31"/>
  <c r="AW20" i="31"/>
  <c r="AX20" i="31"/>
  <c r="AY20" i="31"/>
  <c r="AZ20" i="31"/>
  <c r="AT21" i="31"/>
  <c r="BC21" i="31" s="1"/>
  <c r="AU21" i="31"/>
  <c r="AV21" i="31"/>
  <c r="AW21" i="31"/>
  <c r="AX21" i="31"/>
  <c r="AY21" i="31"/>
  <c r="AZ21" i="31"/>
  <c r="AT22" i="31"/>
  <c r="AU22" i="31"/>
  <c r="AV22" i="31"/>
  <c r="AW22" i="31"/>
  <c r="AX22" i="31"/>
  <c r="AY22" i="31"/>
  <c r="AZ22" i="31"/>
  <c r="AT23" i="31"/>
  <c r="AU23" i="31"/>
  <c r="AV23" i="31"/>
  <c r="AW23" i="31"/>
  <c r="AX23" i="31"/>
  <c r="AY23" i="31"/>
  <c r="AZ23" i="31"/>
  <c r="AT24" i="31"/>
  <c r="AU24" i="31"/>
  <c r="AV24" i="31"/>
  <c r="AW24" i="31"/>
  <c r="AX24" i="31"/>
  <c r="AY24" i="31"/>
  <c r="AZ24" i="31"/>
  <c r="AT25" i="31"/>
  <c r="AU25" i="31"/>
  <c r="AV25" i="31"/>
  <c r="AW25" i="31"/>
  <c r="AX25" i="31"/>
  <c r="AY25" i="31"/>
  <c r="AZ25" i="31"/>
  <c r="AT26" i="31"/>
  <c r="AU26" i="31"/>
  <c r="AV26" i="31"/>
  <c r="AW26" i="31"/>
  <c r="AX26" i="31"/>
  <c r="AY26" i="31"/>
  <c r="AZ26" i="31"/>
  <c r="AT27" i="31"/>
  <c r="BC27" i="31" s="1"/>
  <c r="AU27" i="31"/>
  <c r="AV27" i="31"/>
  <c r="AW27" i="31"/>
  <c r="AX27" i="31"/>
  <c r="AY27" i="31"/>
  <c r="AZ27" i="31"/>
  <c r="AT28" i="31"/>
  <c r="BC28" i="31" s="1"/>
  <c r="AU28" i="31"/>
  <c r="AV28" i="31"/>
  <c r="AW28" i="31"/>
  <c r="AX28" i="31"/>
  <c r="AY28" i="31"/>
  <c r="AZ28" i="31"/>
  <c r="AT29" i="31"/>
  <c r="AU29" i="31"/>
  <c r="AV29" i="31"/>
  <c r="AW29" i="31"/>
  <c r="AX29" i="31"/>
  <c r="AY29" i="31"/>
  <c r="AZ29" i="31"/>
  <c r="AT30" i="31"/>
  <c r="AU30" i="31"/>
  <c r="AV30" i="31"/>
  <c r="AW30" i="31"/>
  <c r="AX30" i="31"/>
  <c r="AY30" i="31"/>
  <c r="AZ30" i="31"/>
  <c r="AT31" i="31"/>
  <c r="AU31" i="31"/>
  <c r="AV31" i="31"/>
  <c r="AW31" i="31"/>
  <c r="AX31" i="31"/>
  <c r="AY31" i="31"/>
  <c r="AZ31" i="31"/>
  <c r="AT32" i="31"/>
  <c r="BC32" i="31" s="1"/>
  <c r="AU32" i="31"/>
  <c r="AV32" i="31"/>
  <c r="AW32" i="31"/>
  <c r="AX32" i="31"/>
  <c r="AY32" i="31"/>
  <c r="AZ32" i="31"/>
  <c r="AT33" i="31"/>
  <c r="AU33" i="31"/>
  <c r="AV33" i="31"/>
  <c r="AW33" i="31"/>
  <c r="AX33" i="31"/>
  <c r="AY33" i="31"/>
  <c r="AZ33" i="31"/>
  <c r="AT34" i="31"/>
  <c r="AU34" i="31"/>
  <c r="AV34" i="31"/>
  <c r="AW34" i="31"/>
  <c r="AX34" i="31"/>
  <c r="AY34" i="31"/>
  <c r="AZ34" i="31"/>
  <c r="AT35" i="31"/>
  <c r="AU35" i="31"/>
  <c r="AV35" i="31"/>
  <c r="AW35" i="31"/>
  <c r="AX35" i="31"/>
  <c r="AY35" i="31"/>
  <c r="AZ35" i="31"/>
  <c r="AT36" i="31"/>
  <c r="AU36" i="31"/>
  <c r="AV36" i="31"/>
  <c r="AW36" i="31"/>
  <c r="AX36" i="31"/>
  <c r="AY36" i="31"/>
  <c r="AZ36" i="31"/>
  <c r="AT37" i="31"/>
  <c r="AU37" i="31"/>
  <c r="AV37" i="31"/>
  <c r="AW37" i="31"/>
  <c r="AX37" i="31"/>
  <c r="AY37" i="31"/>
  <c r="AZ37" i="31"/>
  <c r="AT38" i="31"/>
  <c r="AU38" i="31"/>
  <c r="AV38" i="31"/>
  <c r="AW38" i="31"/>
  <c r="AX38" i="31"/>
  <c r="AY38" i="31"/>
  <c r="AZ38" i="31"/>
  <c r="AT39" i="31"/>
  <c r="BC39" i="31" s="1"/>
  <c r="AU39" i="31"/>
  <c r="AV39" i="31"/>
  <c r="AW39" i="31"/>
  <c r="AX39" i="31"/>
  <c r="AY39" i="31"/>
  <c r="AZ39" i="31"/>
  <c r="AT40" i="31"/>
  <c r="AU40" i="31"/>
  <c r="AV40" i="31"/>
  <c r="AW40" i="31"/>
  <c r="AX40" i="31"/>
  <c r="AY40" i="31"/>
  <c r="AZ40" i="31"/>
  <c r="AT41" i="31"/>
  <c r="AU41" i="31"/>
  <c r="AV41" i="31"/>
  <c r="AW41" i="31"/>
  <c r="AX41" i="31"/>
  <c r="AY41" i="31"/>
  <c r="AZ41" i="31"/>
  <c r="AT42" i="31"/>
  <c r="AU42" i="31"/>
  <c r="AV42" i="31"/>
  <c r="AW42" i="31"/>
  <c r="AX42" i="31"/>
  <c r="AY42" i="31"/>
  <c r="AZ42" i="31"/>
  <c r="AT43" i="31"/>
  <c r="AU43" i="31"/>
  <c r="AV43" i="31"/>
  <c r="AW43" i="31"/>
  <c r="AX43" i="31"/>
  <c r="AY43" i="31"/>
  <c r="AZ43" i="31"/>
  <c r="AT44" i="31"/>
  <c r="AU44" i="31"/>
  <c r="AV44" i="31"/>
  <c r="AW44" i="31"/>
  <c r="AX44" i="31"/>
  <c r="AY44" i="31"/>
  <c r="AZ44" i="31"/>
  <c r="AT45" i="31"/>
  <c r="AU45" i="31"/>
  <c r="AV45" i="31"/>
  <c r="AW45" i="31"/>
  <c r="AX45" i="31"/>
  <c r="AY45" i="31"/>
  <c r="AZ45" i="31"/>
  <c r="AT46" i="31"/>
  <c r="AU46" i="31"/>
  <c r="AV46" i="31"/>
  <c r="AW46" i="31"/>
  <c r="AX46" i="31"/>
  <c r="AY46" i="31"/>
  <c r="AZ46" i="31"/>
  <c r="AT47" i="31"/>
  <c r="AU47" i="31"/>
  <c r="AV47" i="31"/>
  <c r="AW47" i="31"/>
  <c r="AX47" i="31"/>
  <c r="AY47" i="31"/>
  <c r="AZ47" i="31"/>
  <c r="AT48" i="31"/>
  <c r="AU48" i="31"/>
  <c r="AV48" i="31"/>
  <c r="AW48" i="31"/>
  <c r="AX48" i="31"/>
  <c r="AY48" i="31"/>
  <c r="AZ48" i="31"/>
  <c r="AT49" i="31"/>
  <c r="AU49" i="31"/>
  <c r="AV49" i="31"/>
  <c r="AW49" i="31"/>
  <c r="AX49" i="31"/>
  <c r="AY49" i="31"/>
  <c r="AZ49" i="31"/>
  <c r="AT50" i="31"/>
  <c r="AU50" i="31"/>
  <c r="AV50" i="31"/>
  <c r="AW50" i="31"/>
  <c r="AX50" i="31"/>
  <c r="AY50" i="31"/>
  <c r="AZ50" i="31"/>
  <c r="AT51" i="31"/>
  <c r="AU51" i="31"/>
  <c r="AV51" i="31"/>
  <c r="AW51" i="31"/>
  <c r="AX51" i="31"/>
  <c r="AY51" i="31"/>
  <c r="AZ51" i="31"/>
  <c r="AT52" i="31"/>
  <c r="AU52" i="31"/>
  <c r="AV52" i="31"/>
  <c r="AW52" i="31"/>
  <c r="AX52" i="31"/>
  <c r="AY52" i="31"/>
  <c r="AZ52" i="31"/>
  <c r="AT53" i="31"/>
  <c r="AU53" i="31"/>
  <c r="AV53" i="31"/>
  <c r="AW53" i="31"/>
  <c r="AX53" i="31"/>
  <c r="AY53" i="31"/>
  <c r="AZ53" i="31"/>
  <c r="AT54" i="31"/>
  <c r="AU54" i="31"/>
  <c r="AV54" i="31"/>
  <c r="AW54" i="31"/>
  <c r="AX54" i="31"/>
  <c r="AY54" i="31"/>
  <c r="AZ54" i="31"/>
  <c r="AT55" i="31"/>
  <c r="AU55" i="31"/>
  <c r="AV55" i="31"/>
  <c r="AW55" i="31"/>
  <c r="AX55" i="31"/>
  <c r="AY55" i="31"/>
  <c r="AZ55" i="31"/>
  <c r="AT56" i="31"/>
  <c r="AU56" i="31"/>
  <c r="AV56" i="31"/>
  <c r="AW56" i="31"/>
  <c r="AX56" i="31"/>
  <c r="AY56" i="31"/>
  <c r="AZ56" i="31"/>
  <c r="AT57" i="31"/>
  <c r="AU57" i="31"/>
  <c r="AV57" i="31"/>
  <c r="AW57" i="31"/>
  <c r="AX57" i="31"/>
  <c r="AY57" i="31"/>
  <c r="AZ57" i="31"/>
  <c r="AT58" i="31"/>
  <c r="AU58" i="31"/>
  <c r="AV58" i="31"/>
  <c r="AW58" i="31"/>
  <c r="AX58" i="31"/>
  <c r="AY58" i="31"/>
  <c r="AZ58" i="31"/>
  <c r="AT59" i="31"/>
  <c r="AU59" i="31"/>
  <c r="AV59" i="31"/>
  <c r="AW59" i="31"/>
  <c r="AX59" i="31"/>
  <c r="AY59" i="31"/>
  <c r="AZ59" i="31"/>
  <c r="AT60" i="31"/>
  <c r="AU60" i="31"/>
  <c r="AV60" i="31"/>
  <c r="AW60" i="31"/>
  <c r="AX60" i="31"/>
  <c r="AY60" i="31"/>
  <c r="AZ60" i="31"/>
  <c r="AT61" i="31"/>
  <c r="AU61" i="31"/>
  <c r="AV61" i="31"/>
  <c r="AW61" i="31"/>
  <c r="AX61" i="31"/>
  <c r="AY61" i="31"/>
  <c r="AZ61" i="31"/>
  <c r="AT62" i="31"/>
  <c r="AU62" i="31"/>
  <c r="AV62" i="31"/>
  <c r="AW62" i="31"/>
  <c r="AX62" i="31"/>
  <c r="AY62" i="31"/>
  <c r="AZ62" i="31"/>
  <c r="AT63" i="31"/>
  <c r="AU63" i="31"/>
  <c r="AV63" i="31"/>
  <c r="AW63" i="31"/>
  <c r="AX63" i="31"/>
  <c r="AY63" i="31"/>
  <c r="AZ63" i="31"/>
  <c r="AT64" i="31"/>
  <c r="AU64" i="31"/>
  <c r="AV64" i="31"/>
  <c r="AW64" i="31"/>
  <c r="AX64" i="31"/>
  <c r="AY64" i="31"/>
  <c r="AZ64" i="31"/>
  <c r="AT65" i="31"/>
  <c r="AU65" i="31"/>
  <c r="AV65" i="31"/>
  <c r="AW65" i="31"/>
  <c r="AX65" i="31"/>
  <c r="AY65" i="31"/>
  <c r="AZ65" i="31"/>
  <c r="AT66" i="31"/>
  <c r="AU66" i="31"/>
  <c r="AV66" i="31"/>
  <c r="AW66" i="31"/>
  <c r="AX66" i="31"/>
  <c r="AY66" i="31"/>
  <c r="AZ66" i="31"/>
  <c r="AT67" i="31"/>
  <c r="AU67" i="31"/>
  <c r="AV67" i="31"/>
  <c r="AW67" i="31"/>
  <c r="AX67" i="31"/>
  <c r="AY67" i="31"/>
  <c r="AZ67" i="31"/>
  <c r="AT68" i="31"/>
  <c r="AU68" i="31"/>
  <c r="AV68" i="31"/>
  <c r="AW68" i="31"/>
  <c r="AX68" i="31"/>
  <c r="AY68" i="31"/>
  <c r="AZ68" i="31"/>
  <c r="AT69" i="31"/>
  <c r="AU69" i="31"/>
  <c r="AV69" i="31"/>
  <c r="AW69" i="31"/>
  <c r="AX69" i="31"/>
  <c r="AY69" i="31"/>
  <c r="AZ69" i="31"/>
  <c r="AT70" i="31"/>
  <c r="AU70" i="31"/>
  <c r="AV70" i="31"/>
  <c r="AW70" i="31"/>
  <c r="AX70" i="31"/>
  <c r="AY70" i="31"/>
  <c r="AZ70" i="31"/>
  <c r="AT71" i="31"/>
  <c r="AU71" i="31"/>
  <c r="AV71" i="31"/>
  <c r="AW71" i="31"/>
  <c r="AX71" i="31"/>
  <c r="AY71" i="31"/>
  <c r="AZ71" i="31"/>
  <c r="AT72" i="31"/>
  <c r="AU72" i="31"/>
  <c r="AV72" i="31"/>
  <c r="AW72" i="31"/>
  <c r="AX72" i="31"/>
  <c r="AY72" i="31"/>
  <c r="AZ72" i="31"/>
  <c r="AT73" i="31"/>
  <c r="AU73" i="31"/>
  <c r="AV73" i="31"/>
  <c r="AW73" i="31"/>
  <c r="AX73" i="31"/>
  <c r="AY73" i="31"/>
  <c r="AZ73" i="31"/>
  <c r="AT74" i="31"/>
  <c r="AU74" i="31"/>
  <c r="AV74" i="31"/>
  <c r="AW74" i="31"/>
  <c r="AX74" i="31"/>
  <c r="AY74" i="31"/>
  <c r="AZ74" i="31"/>
  <c r="AT75" i="31"/>
  <c r="AU75" i="31"/>
  <c r="AV75" i="31"/>
  <c r="AW75" i="31"/>
  <c r="AX75" i="31"/>
  <c r="AY75" i="31"/>
  <c r="AZ75" i="31"/>
  <c r="AT76" i="31"/>
  <c r="AU76" i="31"/>
  <c r="AV76" i="31"/>
  <c r="AW76" i="31"/>
  <c r="AX76" i="31"/>
  <c r="AY76" i="31"/>
  <c r="AZ76" i="31"/>
  <c r="AT77" i="31"/>
  <c r="AU77" i="31"/>
  <c r="AV77" i="31"/>
  <c r="AW77" i="31"/>
  <c r="AX77" i="31"/>
  <c r="AY77" i="31"/>
  <c r="AZ77" i="31"/>
  <c r="AT78" i="31"/>
  <c r="AU78" i="31"/>
  <c r="AV78" i="31"/>
  <c r="AW78" i="31"/>
  <c r="AX78" i="31"/>
  <c r="AY78" i="31"/>
  <c r="AZ78" i="31"/>
  <c r="AT79" i="31"/>
  <c r="AU79" i="31"/>
  <c r="AV79" i="31"/>
  <c r="AW79" i="31"/>
  <c r="AX79" i="31"/>
  <c r="AY79" i="31"/>
  <c r="AZ79" i="31"/>
  <c r="AT80" i="31"/>
  <c r="BC80" i="31" s="1"/>
  <c r="AU80" i="31"/>
  <c r="AV80" i="31"/>
  <c r="AW80" i="31"/>
  <c r="AX80" i="31"/>
  <c r="AY80" i="31"/>
  <c r="AZ80" i="31"/>
  <c r="AT81" i="31"/>
  <c r="AU81" i="31"/>
  <c r="AV81" i="31"/>
  <c r="AW81" i="31"/>
  <c r="AX81" i="31"/>
  <c r="AY81" i="31"/>
  <c r="AZ81" i="31"/>
  <c r="AT82" i="31"/>
  <c r="AU82" i="31"/>
  <c r="AV82" i="31"/>
  <c r="AW82" i="31"/>
  <c r="AX82" i="31"/>
  <c r="AY82" i="31"/>
  <c r="AZ82" i="31"/>
  <c r="AT83" i="31"/>
  <c r="AU83" i="31"/>
  <c r="AV83" i="31"/>
  <c r="AW83" i="31"/>
  <c r="AX83" i="31"/>
  <c r="AY83" i="31"/>
  <c r="AZ83" i="31"/>
  <c r="AT84" i="31"/>
  <c r="AU84" i="31"/>
  <c r="AV84" i="31"/>
  <c r="AW84" i="31"/>
  <c r="AX84" i="31"/>
  <c r="AY84" i="31"/>
  <c r="AZ84" i="31"/>
  <c r="AT85" i="31"/>
  <c r="BC85" i="31" s="1"/>
  <c r="AU85" i="31"/>
  <c r="AV85" i="31"/>
  <c r="AW85" i="31"/>
  <c r="AX85" i="31"/>
  <c r="AY85" i="31"/>
  <c r="AZ85" i="31"/>
  <c r="AT86" i="31"/>
  <c r="AU86" i="31"/>
  <c r="AV86" i="31"/>
  <c r="AW86" i="31"/>
  <c r="AX86" i="31"/>
  <c r="AY86" i="31"/>
  <c r="AZ86" i="31"/>
  <c r="AT87" i="31"/>
  <c r="AU87" i="31"/>
  <c r="AV87" i="31"/>
  <c r="AW87" i="31"/>
  <c r="AX87" i="31"/>
  <c r="AY87" i="31"/>
  <c r="AZ87" i="31"/>
  <c r="AT88" i="31"/>
  <c r="AU88" i="31"/>
  <c r="AV88" i="31"/>
  <c r="AW88" i="31"/>
  <c r="AX88" i="31"/>
  <c r="AY88" i="31"/>
  <c r="AZ88" i="31"/>
  <c r="AT89" i="31"/>
  <c r="AU89" i="31"/>
  <c r="AV89" i="31"/>
  <c r="AW89" i="31"/>
  <c r="AX89" i="31"/>
  <c r="AY89" i="31"/>
  <c r="AZ89" i="31"/>
  <c r="AT90" i="31"/>
  <c r="AU90" i="31"/>
  <c r="AV90" i="31"/>
  <c r="AW90" i="31"/>
  <c r="AX90" i="31"/>
  <c r="AY90" i="31"/>
  <c r="AZ90" i="31"/>
  <c r="AT91" i="31"/>
  <c r="BC91" i="31" s="1"/>
  <c r="AU91" i="31"/>
  <c r="AV91" i="31"/>
  <c r="AW91" i="31"/>
  <c r="AX91" i="31"/>
  <c r="AY91" i="31"/>
  <c r="AZ91" i="31"/>
  <c r="AT92" i="31"/>
  <c r="AU92" i="31"/>
  <c r="AV92" i="31"/>
  <c r="AW92" i="31"/>
  <c r="AX92" i="31"/>
  <c r="AY92" i="31"/>
  <c r="AZ92" i="31"/>
  <c r="AT93" i="31"/>
  <c r="AU93" i="31"/>
  <c r="AV93" i="31"/>
  <c r="AW93" i="31"/>
  <c r="AX93" i="31"/>
  <c r="AY93" i="31"/>
  <c r="AZ93" i="31"/>
  <c r="AT94" i="31"/>
  <c r="BC94" i="31" s="1"/>
  <c r="AU94" i="31"/>
  <c r="AV94" i="31"/>
  <c r="AW94" i="31"/>
  <c r="AX94" i="31"/>
  <c r="AY94" i="31"/>
  <c r="AZ94" i="31"/>
  <c r="AT95" i="31"/>
  <c r="AU95" i="31"/>
  <c r="AV95" i="31"/>
  <c r="AW95" i="31"/>
  <c r="AX95" i="31"/>
  <c r="AY95" i="31"/>
  <c r="AZ95" i="31"/>
  <c r="AT96" i="31"/>
  <c r="BC96" i="31" s="1"/>
  <c r="AU96" i="31"/>
  <c r="AV96" i="31"/>
  <c r="AW96" i="31"/>
  <c r="AX96" i="31"/>
  <c r="AY96" i="31"/>
  <c r="AZ96" i="31"/>
  <c r="AT97" i="31"/>
  <c r="AU97" i="31"/>
  <c r="AV97" i="31"/>
  <c r="AW97" i="31"/>
  <c r="AX97" i="31"/>
  <c r="AY97" i="31"/>
  <c r="AZ97" i="31"/>
  <c r="AT98" i="31"/>
  <c r="AU98" i="31"/>
  <c r="AV98" i="31"/>
  <c r="AW98" i="31"/>
  <c r="AX98" i="31"/>
  <c r="AY98" i="31"/>
  <c r="AZ98" i="31"/>
  <c r="AT99" i="31"/>
  <c r="AU99" i="31"/>
  <c r="AV99" i="31"/>
  <c r="AW99" i="31"/>
  <c r="AX99" i="31"/>
  <c r="AY99" i="31"/>
  <c r="AZ99" i="31"/>
  <c r="AT100" i="31"/>
  <c r="AU100" i="31"/>
  <c r="AV100" i="31"/>
  <c r="AW100" i="31"/>
  <c r="AX100" i="31"/>
  <c r="AY100" i="31"/>
  <c r="AZ100" i="31"/>
  <c r="AT101" i="31"/>
  <c r="AU101" i="31"/>
  <c r="AV101" i="31"/>
  <c r="AW101" i="31"/>
  <c r="AX101" i="31"/>
  <c r="AY101" i="31"/>
  <c r="AZ101" i="31"/>
  <c r="AT102" i="31"/>
  <c r="AU102" i="31"/>
  <c r="AV102" i="31"/>
  <c r="AW102" i="31"/>
  <c r="AX102" i="31"/>
  <c r="AY102" i="31"/>
  <c r="AZ102" i="31"/>
  <c r="AT103" i="31"/>
  <c r="BC103" i="31" s="1"/>
  <c r="AU103" i="31"/>
  <c r="AV103" i="31"/>
  <c r="AW103" i="31"/>
  <c r="AX103" i="31"/>
  <c r="AY103" i="31"/>
  <c r="AZ103" i="31"/>
  <c r="AT104" i="31"/>
  <c r="AU104" i="31"/>
  <c r="AV104" i="31"/>
  <c r="AW104" i="31"/>
  <c r="AX104" i="31"/>
  <c r="AY104" i="31"/>
  <c r="AZ104" i="31"/>
  <c r="AT105" i="31"/>
  <c r="AU105" i="31"/>
  <c r="AV105" i="31"/>
  <c r="AW105" i="31"/>
  <c r="AX105" i="31"/>
  <c r="AY105" i="31"/>
  <c r="AZ105" i="31"/>
  <c r="AT106" i="31"/>
  <c r="AU106" i="31"/>
  <c r="AV106" i="31"/>
  <c r="AW106" i="31"/>
  <c r="AX106" i="31"/>
  <c r="AY106" i="31"/>
  <c r="AZ106" i="31"/>
  <c r="AT107" i="31"/>
  <c r="AU107" i="31"/>
  <c r="AV107" i="31"/>
  <c r="AW107" i="31"/>
  <c r="AX107" i="31"/>
  <c r="AY107" i="31"/>
  <c r="AZ107" i="31"/>
  <c r="AT108" i="31"/>
  <c r="AU108" i="31"/>
  <c r="AV108" i="31"/>
  <c r="AW108" i="31"/>
  <c r="AX108" i="31"/>
  <c r="AY108" i="31"/>
  <c r="AZ108" i="31"/>
  <c r="AT109" i="31"/>
  <c r="AU109" i="31"/>
  <c r="AV109" i="31"/>
  <c r="AW109" i="31"/>
  <c r="AX109" i="31"/>
  <c r="AY109" i="31"/>
  <c r="AZ109" i="31"/>
  <c r="AT110" i="31"/>
  <c r="AU110" i="31"/>
  <c r="AV110" i="31"/>
  <c r="AW110" i="31"/>
  <c r="AX110" i="31"/>
  <c r="AY110" i="31"/>
  <c r="AZ110" i="31"/>
  <c r="AT111" i="31"/>
  <c r="AU111" i="31"/>
  <c r="AV111" i="31"/>
  <c r="AW111" i="31"/>
  <c r="AX111" i="31"/>
  <c r="AY111" i="31"/>
  <c r="AZ111" i="31"/>
  <c r="AT112" i="31"/>
  <c r="BC112" i="31" s="1"/>
  <c r="AU112" i="31"/>
  <c r="AV112" i="31"/>
  <c r="AW112" i="31"/>
  <c r="AX112" i="31"/>
  <c r="AY112" i="31"/>
  <c r="AZ112" i="31"/>
  <c r="AT113" i="31"/>
  <c r="AU113" i="31"/>
  <c r="AV113" i="31"/>
  <c r="AW113" i="31"/>
  <c r="AX113" i="31"/>
  <c r="AY113" i="31"/>
  <c r="AZ113" i="31"/>
  <c r="AT114" i="31"/>
  <c r="AU114" i="31"/>
  <c r="AV114" i="31"/>
  <c r="AW114" i="31"/>
  <c r="AX114" i="31"/>
  <c r="AY114" i="31"/>
  <c r="AZ114" i="31"/>
  <c r="AT115" i="31"/>
  <c r="AU115" i="31"/>
  <c r="AV115" i="31"/>
  <c r="AW115" i="31"/>
  <c r="AX115" i="31"/>
  <c r="AY115" i="31"/>
  <c r="AZ115" i="31"/>
  <c r="AT116" i="31"/>
  <c r="AU116" i="31"/>
  <c r="AV116" i="31"/>
  <c r="AW116" i="31"/>
  <c r="AX116" i="31"/>
  <c r="AY116" i="31"/>
  <c r="AZ116" i="31"/>
  <c r="AT117" i="31"/>
  <c r="AU117" i="31"/>
  <c r="AV117" i="31"/>
  <c r="AW117" i="31"/>
  <c r="AX117" i="31"/>
  <c r="AY117" i="31"/>
  <c r="AZ117" i="31"/>
  <c r="AT118" i="31"/>
  <c r="AU118" i="31"/>
  <c r="AV118" i="31"/>
  <c r="AW118" i="31"/>
  <c r="AX118" i="31"/>
  <c r="AY118" i="31"/>
  <c r="AZ118" i="31"/>
  <c r="AT119" i="31"/>
  <c r="AU119" i="31"/>
  <c r="AV119" i="31"/>
  <c r="AW119" i="31"/>
  <c r="AX119" i="31"/>
  <c r="AY119" i="31"/>
  <c r="AZ119" i="31"/>
  <c r="AT120" i="31"/>
  <c r="AU120" i="31"/>
  <c r="AV120" i="31"/>
  <c r="AW120" i="31"/>
  <c r="AX120" i="31"/>
  <c r="AY120" i="31"/>
  <c r="AZ120" i="31"/>
  <c r="AT121" i="31"/>
  <c r="AU121" i="31"/>
  <c r="AV121" i="31"/>
  <c r="AW121" i="31"/>
  <c r="AX121" i="31"/>
  <c r="AY121" i="31"/>
  <c r="AZ121" i="31"/>
  <c r="AT122" i="31"/>
  <c r="AU122" i="31"/>
  <c r="AV122" i="31"/>
  <c r="AW122" i="31"/>
  <c r="AX122" i="31"/>
  <c r="AY122" i="31"/>
  <c r="AZ122" i="31"/>
  <c r="AT123" i="31"/>
  <c r="AU123" i="31"/>
  <c r="AV123" i="31"/>
  <c r="AW123" i="31"/>
  <c r="AX123" i="31"/>
  <c r="AY123" i="31"/>
  <c r="AZ123" i="31"/>
  <c r="AT124" i="31"/>
  <c r="AU124" i="31"/>
  <c r="AV124" i="31"/>
  <c r="AW124" i="31"/>
  <c r="AX124" i="31"/>
  <c r="AY124" i="31"/>
  <c r="AZ124" i="31"/>
  <c r="AT125" i="31"/>
  <c r="AU125" i="31"/>
  <c r="AV125" i="31"/>
  <c r="AW125" i="31"/>
  <c r="AX125" i="31"/>
  <c r="AY125" i="31"/>
  <c r="AZ125" i="31"/>
  <c r="AT126" i="31"/>
  <c r="AU126" i="31"/>
  <c r="AV126" i="31"/>
  <c r="AW126" i="31"/>
  <c r="AX126" i="31"/>
  <c r="AY126" i="31"/>
  <c r="AZ126" i="31"/>
  <c r="AT127" i="31"/>
  <c r="AU127" i="31"/>
  <c r="AV127" i="31"/>
  <c r="AW127" i="31"/>
  <c r="AX127" i="31"/>
  <c r="AY127" i="31"/>
  <c r="AZ127" i="31"/>
  <c r="AT128" i="31"/>
  <c r="AU128" i="31"/>
  <c r="AV128" i="31"/>
  <c r="AW128" i="31"/>
  <c r="AX128" i="31"/>
  <c r="AY128" i="31"/>
  <c r="AZ128" i="31"/>
  <c r="AT129" i="31"/>
  <c r="AU129" i="31"/>
  <c r="AV129" i="31"/>
  <c r="AW129" i="31"/>
  <c r="AX129" i="31"/>
  <c r="AY129" i="31"/>
  <c r="AZ129" i="31"/>
  <c r="AT130" i="31"/>
  <c r="AU130" i="31"/>
  <c r="AV130" i="31"/>
  <c r="AW130" i="31"/>
  <c r="AX130" i="31"/>
  <c r="AY130" i="31"/>
  <c r="AZ130" i="31"/>
  <c r="AT131" i="31"/>
  <c r="AU131" i="31"/>
  <c r="AV131" i="31"/>
  <c r="AW131" i="31"/>
  <c r="AX131" i="31"/>
  <c r="AY131" i="31"/>
  <c r="AZ131" i="31"/>
  <c r="AT132" i="31"/>
  <c r="AU132" i="31"/>
  <c r="AV132" i="31"/>
  <c r="AW132" i="31"/>
  <c r="AX132" i="31"/>
  <c r="AY132" i="31"/>
  <c r="AZ132" i="31"/>
  <c r="AU2" i="31"/>
  <c r="AV2" i="31"/>
  <c r="AW2" i="31"/>
  <c r="AX2" i="31"/>
  <c r="AY2" i="31"/>
  <c r="AZ2" i="31"/>
  <c r="AT2" i="31"/>
  <c r="AR132" i="31"/>
  <c r="BB132" i="31" s="1"/>
  <c r="AN132" i="31"/>
  <c r="AM132" i="31"/>
  <c r="AL132" i="31"/>
  <c r="BD132" i="31" s="1"/>
  <c r="AK132" i="31"/>
  <c r="AJ132" i="31"/>
  <c r="AI132" i="31"/>
  <c r="AH132" i="31"/>
  <c r="BB131" i="31"/>
  <c r="AR131" i="31"/>
  <c r="AN131" i="31"/>
  <c r="AM131" i="31"/>
  <c r="AL131" i="31"/>
  <c r="AK131" i="31"/>
  <c r="AJ131" i="31"/>
  <c r="AI131" i="31"/>
  <c r="BD131" i="31" s="1"/>
  <c r="AH131" i="31"/>
  <c r="BC131" i="31" s="1"/>
  <c r="AR130" i="31"/>
  <c r="BB130" i="31" s="1"/>
  <c r="AN130" i="31"/>
  <c r="AM130" i="31"/>
  <c r="AL130" i="31"/>
  <c r="AK130" i="31"/>
  <c r="AJ130" i="31"/>
  <c r="AI130" i="31"/>
  <c r="AH130" i="31"/>
  <c r="AR129" i="31"/>
  <c r="BB129" i="31" s="1"/>
  <c r="AN129" i="31"/>
  <c r="AM129" i="31"/>
  <c r="AL129" i="31"/>
  <c r="AK129" i="31"/>
  <c r="AJ129" i="31"/>
  <c r="AI129" i="31"/>
  <c r="AH129" i="31"/>
  <c r="BC129" i="31" s="1"/>
  <c r="AR128" i="31"/>
  <c r="BB128" i="31" s="1"/>
  <c r="AN128" i="31"/>
  <c r="AM128" i="31"/>
  <c r="AL128" i="31"/>
  <c r="AK128" i="31"/>
  <c r="AJ128" i="31"/>
  <c r="AI128" i="31"/>
  <c r="BD128" i="31" s="1"/>
  <c r="AH128" i="31"/>
  <c r="BB127" i="31"/>
  <c r="AR127" i="31"/>
  <c r="AN127" i="31"/>
  <c r="AM127" i="31"/>
  <c r="AL127" i="31"/>
  <c r="AK127" i="31"/>
  <c r="AJ127" i="31"/>
  <c r="AI127" i="31"/>
  <c r="BD127" i="31" s="1"/>
  <c r="AH127" i="31"/>
  <c r="BC127" i="31" s="1"/>
  <c r="BB126" i="31"/>
  <c r="AR126" i="31"/>
  <c r="AN126" i="31"/>
  <c r="AM126" i="31"/>
  <c r="AL126" i="31"/>
  <c r="AK126" i="31"/>
  <c r="AJ126" i="31"/>
  <c r="AI126" i="31"/>
  <c r="AH126" i="31"/>
  <c r="AR125" i="31"/>
  <c r="BB125" i="31" s="1"/>
  <c r="AN125" i="31"/>
  <c r="AM125" i="31"/>
  <c r="AL125" i="31"/>
  <c r="AK125" i="31"/>
  <c r="AJ125" i="31"/>
  <c r="AI125" i="31"/>
  <c r="AH125" i="31"/>
  <c r="AR124" i="31"/>
  <c r="BB124" i="31" s="1"/>
  <c r="AN124" i="31"/>
  <c r="AM124" i="31"/>
  <c r="AL124" i="31"/>
  <c r="AK124" i="31"/>
  <c r="AJ124" i="31"/>
  <c r="BD124" i="31" s="1"/>
  <c r="AI124" i="31"/>
  <c r="AH124" i="31"/>
  <c r="BB123" i="31"/>
  <c r="AR123" i="31"/>
  <c r="AN123" i="31"/>
  <c r="AM123" i="31"/>
  <c r="AL123" i="31"/>
  <c r="AK123" i="31"/>
  <c r="AJ123" i="31"/>
  <c r="AI123" i="31"/>
  <c r="BD123" i="31" s="1"/>
  <c r="AH123" i="31"/>
  <c r="AR122" i="31"/>
  <c r="BB122" i="31" s="1"/>
  <c r="AN122" i="31"/>
  <c r="AM122" i="31"/>
  <c r="AL122" i="31"/>
  <c r="AK122" i="31"/>
  <c r="AJ122" i="31"/>
  <c r="AI122" i="31"/>
  <c r="AH122" i="31"/>
  <c r="AR121" i="31"/>
  <c r="BB121" i="31" s="1"/>
  <c r="AN121" i="31"/>
  <c r="AM121" i="31"/>
  <c r="AL121" i="31"/>
  <c r="AK121" i="31"/>
  <c r="AJ121" i="31"/>
  <c r="AI121" i="31"/>
  <c r="AH121" i="31"/>
  <c r="AR120" i="31"/>
  <c r="BB120" i="31" s="1"/>
  <c r="AN120" i="31"/>
  <c r="AM120" i="31"/>
  <c r="AL120" i="31"/>
  <c r="AK120" i="31"/>
  <c r="AJ120" i="31"/>
  <c r="AI120" i="31"/>
  <c r="BD120" i="31" s="1"/>
  <c r="AH120" i="31"/>
  <c r="BB119" i="31"/>
  <c r="AR119" i="31"/>
  <c r="AN119" i="31"/>
  <c r="AM119" i="31"/>
  <c r="AL119" i="31"/>
  <c r="AK119" i="31"/>
  <c r="AJ119" i="31"/>
  <c r="AI119" i="31"/>
  <c r="BD119" i="31" s="1"/>
  <c r="AH119" i="31"/>
  <c r="BB118" i="31"/>
  <c r="AR118" i="31"/>
  <c r="AN118" i="31"/>
  <c r="AM118" i="31"/>
  <c r="AL118" i="31"/>
  <c r="AK118" i="31"/>
  <c r="AJ118" i="31"/>
  <c r="AI118" i="31"/>
  <c r="AH118" i="31"/>
  <c r="BC118" i="31" s="1"/>
  <c r="BD117" i="31"/>
  <c r="AR117" i="31"/>
  <c r="BB117" i="31" s="1"/>
  <c r="AN117" i="31"/>
  <c r="AM117" i="31"/>
  <c r="AL117" i="31"/>
  <c r="AK117" i="31"/>
  <c r="AJ117" i="31"/>
  <c r="AI117" i="31"/>
  <c r="AH117" i="31"/>
  <c r="BD116" i="31"/>
  <c r="AR116" i="31"/>
  <c r="BB116" i="31" s="1"/>
  <c r="AN116" i="31"/>
  <c r="AM116" i="31"/>
  <c r="AL116" i="31"/>
  <c r="AK116" i="31"/>
  <c r="AJ116" i="31"/>
  <c r="AI116" i="31"/>
  <c r="AH116" i="31"/>
  <c r="AR115" i="31"/>
  <c r="BB115" i="31" s="1"/>
  <c r="AN115" i="31"/>
  <c r="AM115" i="31"/>
  <c r="AL115" i="31"/>
  <c r="AK115" i="31"/>
  <c r="AJ115" i="31"/>
  <c r="AI115" i="31"/>
  <c r="BD115" i="31" s="1"/>
  <c r="AH115" i="31"/>
  <c r="BC115" i="31" s="1"/>
  <c r="BC114" i="31"/>
  <c r="AR114" i="31"/>
  <c r="BB114" i="31" s="1"/>
  <c r="AN114" i="31"/>
  <c r="AM114" i="31"/>
  <c r="AL114" i="31"/>
  <c r="AK114" i="31"/>
  <c r="AJ114" i="31"/>
  <c r="AI114" i="31"/>
  <c r="AH114" i="31"/>
  <c r="AR113" i="31"/>
  <c r="BB113" i="31" s="1"/>
  <c r="AN113" i="31"/>
  <c r="AM113" i="31"/>
  <c r="AL113" i="31"/>
  <c r="AK113" i="31"/>
  <c r="AJ113" i="31"/>
  <c r="AI113" i="31"/>
  <c r="AH113" i="31"/>
  <c r="BD112" i="31"/>
  <c r="AR112" i="31"/>
  <c r="BB112" i="31" s="1"/>
  <c r="AN112" i="31"/>
  <c r="AM112" i="31"/>
  <c r="AL112" i="31"/>
  <c r="AK112" i="31"/>
  <c r="AJ112" i="31"/>
  <c r="AI112" i="31"/>
  <c r="AH112" i="31"/>
  <c r="BD111" i="31"/>
  <c r="AR111" i="31"/>
  <c r="BB111" i="31" s="1"/>
  <c r="AN111" i="31"/>
  <c r="AM111" i="31"/>
  <c r="AL111" i="31"/>
  <c r="AK111" i="31"/>
  <c r="AJ111" i="31"/>
  <c r="AI111" i="31"/>
  <c r="AH111" i="31"/>
  <c r="AR110" i="31"/>
  <c r="BB110" i="31" s="1"/>
  <c r="AN110" i="31"/>
  <c r="AM110" i="31"/>
  <c r="AL110" i="31"/>
  <c r="AK110" i="31"/>
  <c r="AJ110" i="31"/>
  <c r="AI110" i="31"/>
  <c r="AH110" i="31"/>
  <c r="BC110" i="31" s="1"/>
  <c r="AR109" i="31"/>
  <c r="BB109" i="31" s="1"/>
  <c r="AN109" i="31"/>
  <c r="AM109" i="31"/>
  <c r="AL109" i="31"/>
  <c r="AK109" i="31"/>
  <c r="AJ109" i="31"/>
  <c r="AI109" i="31"/>
  <c r="AH109" i="31"/>
  <c r="BC109" i="31" s="1"/>
  <c r="BD108" i="31"/>
  <c r="AR108" i="31"/>
  <c r="BB108" i="31" s="1"/>
  <c r="AN108" i="31"/>
  <c r="AM108" i="31"/>
  <c r="AL108" i="31"/>
  <c r="AK108" i="31"/>
  <c r="AJ108" i="31"/>
  <c r="AI108" i="31"/>
  <c r="AH108" i="31"/>
  <c r="BB107" i="31"/>
  <c r="BD107" i="31"/>
  <c r="AR107" i="31"/>
  <c r="AN107" i="31"/>
  <c r="AM107" i="31"/>
  <c r="AL107" i="31"/>
  <c r="AK107" i="31"/>
  <c r="AJ107" i="31"/>
  <c r="AI107" i="31"/>
  <c r="AH107" i="31"/>
  <c r="BC107" i="31" s="1"/>
  <c r="BC106" i="31"/>
  <c r="BB106" i="31"/>
  <c r="AR106" i="31"/>
  <c r="AN106" i="31"/>
  <c r="AM106" i="31"/>
  <c r="AL106" i="31"/>
  <c r="AK106" i="31"/>
  <c r="AJ106" i="31"/>
  <c r="AI106" i="31"/>
  <c r="AH106" i="31"/>
  <c r="BB105" i="31"/>
  <c r="BC105" i="31"/>
  <c r="AR105" i="31"/>
  <c r="AN105" i="31"/>
  <c r="AM105" i="31"/>
  <c r="AL105" i="31"/>
  <c r="AK105" i="31"/>
  <c r="AJ105" i="31"/>
  <c r="AI105" i="31"/>
  <c r="AH105" i="31"/>
  <c r="BD104" i="31"/>
  <c r="BC104" i="31"/>
  <c r="AR104" i="31"/>
  <c r="BB104" i="31" s="1"/>
  <c r="AN104" i="31"/>
  <c r="AM104" i="31"/>
  <c r="AL104" i="31"/>
  <c r="AK104" i="31"/>
  <c r="AJ104" i="31"/>
  <c r="AI104" i="31"/>
  <c r="AH104" i="31"/>
  <c r="BD103" i="31"/>
  <c r="AR103" i="31"/>
  <c r="BB103" i="31" s="1"/>
  <c r="AN103" i="31"/>
  <c r="AM103" i="31"/>
  <c r="AL103" i="31"/>
  <c r="AK103" i="31"/>
  <c r="AJ103" i="31"/>
  <c r="AI103" i="31"/>
  <c r="AH103" i="31"/>
  <c r="AR102" i="31"/>
  <c r="BB102" i="31" s="1"/>
  <c r="AN102" i="31"/>
  <c r="AM102" i="31"/>
  <c r="AL102" i="31"/>
  <c r="AK102" i="31"/>
  <c r="AJ102" i="31"/>
  <c r="AI102" i="31"/>
  <c r="AH102" i="31"/>
  <c r="AR101" i="31"/>
  <c r="BB101" i="31" s="1"/>
  <c r="AN101" i="31"/>
  <c r="AM101" i="31"/>
  <c r="AL101" i="31"/>
  <c r="AK101" i="31"/>
  <c r="AJ101" i="31"/>
  <c r="AI101" i="31"/>
  <c r="AH101" i="31"/>
  <c r="AR100" i="31"/>
  <c r="BB100" i="31" s="1"/>
  <c r="AN100" i="31"/>
  <c r="BD100" i="31" s="1"/>
  <c r="AM100" i="31"/>
  <c r="AL100" i="31"/>
  <c r="AK100" i="31"/>
  <c r="AJ100" i="31"/>
  <c r="AI100" i="31"/>
  <c r="AH100" i="31"/>
  <c r="BD99" i="31"/>
  <c r="AR99" i="31"/>
  <c r="BB99" i="31" s="1"/>
  <c r="AN99" i="31"/>
  <c r="AM99" i="31"/>
  <c r="AL99" i="31"/>
  <c r="AK99" i="31"/>
  <c r="AJ99" i="31"/>
  <c r="AI99" i="31"/>
  <c r="AH99" i="31"/>
  <c r="BC99" i="31" s="1"/>
  <c r="AR98" i="31"/>
  <c r="BB98" i="31" s="1"/>
  <c r="AN98" i="31"/>
  <c r="AM98" i="31"/>
  <c r="AL98" i="31"/>
  <c r="AK98" i="31"/>
  <c r="AJ98" i="31"/>
  <c r="AI98" i="31"/>
  <c r="AH98" i="31"/>
  <c r="BC97" i="31"/>
  <c r="AR97" i="31"/>
  <c r="BB97" i="31" s="1"/>
  <c r="AN97" i="31"/>
  <c r="AM97" i="31"/>
  <c r="AL97" i="31"/>
  <c r="AK97" i="31"/>
  <c r="AJ97" i="31"/>
  <c r="AI97" i="31"/>
  <c r="AH97" i="31"/>
  <c r="AR96" i="31"/>
  <c r="BB96" i="31" s="1"/>
  <c r="AN96" i="31"/>
  <c r="AM96" i="31"/>
  <c r="BD96" i="31" s="1"/>
  <c r="AL96" i="31"/>
  <c r="AK96" i="31"/>
  <c r="AJ96" i="31"/>
  <c r="AI96" i="31"/>
  <c r="AH96" i="31"/>
  <c r="BB95" i="31"/>
  <c r="BD95" i="31"/>
  <c r="BC95" i="31"/>
  <c r="AR95" i="31"/>
  <c r="AN95" i="31"/>
  <c r="AM95" i="31"/>
  <c r="AL95" i="31"/>
  <c r="AK95" i="31"/>
  <c r="AJ95" i="31"/>
  <c r="AI95" i="31"/>
  <c r="AH95" i="31"/>
  <c r="BB94" i="31"/>
  <c r="AR94" i="31"/>
  <c r="AN94" i="31"/>
  <c r="AM94" i="31"/>
  <c r="AL94" i="31"/>
  <c r="AK94" i="31"/>
  <c r="AJ94" i="31"/>
  <c r="AI94" i="31"/>
  <c r="AH94" i="31"/>
  <c r="BC93" i="31"/>
  <c r="AR93" i="31"/>
  <c r="BB93" i="31" s="1"/>
  <c r="AN93" i="31"/>
  <c r="AM93" i="31"/>
  <c r="AL93" i="31"/>
  <c r="AK93" i="31"/>
  <c r="AJ93" i="31"/>
  <c r="AI93" i="31"/>
  <c r="AH93" i="31"/>
  <c r="AR92" i="31"/>
  <c r="BB92" i="31" s="1"/>
  <c r="AN92" i="31"/>
  <c r="AM92" i="31"/>
  <c r="AL92" i="31"/>
  <c r="BD92" i="31" s="1"/>
  <c r="AK92" i="31"/>
  <c r="AJ92" i="31"/>
  <c r="AI92" i="31"/>
  <c r="AH92" i="31"/>
  <c r="BD91" i="31"/>
  <c r="AR91" i="31"/>
  <c r="BB91" i="31" s="1"/>
  <c r="AN91" i="31"/>
  <c r="AM91" i="31"/>
  <c r="AL91" i="31"/>
  <c r="AK91" i="31"/>
  <c r="AJ91" i="31"/>
  <c r="AI91" i="31"/>
  <c r="AH91" i="31"/>
  <c r="AR90" i="31"/>
  <c r="BB90" i="31" s="1"/>
  <c r="AN90" i="31"/>
  <c r="AM90" i="31"/>
  <c r="AL90" i="31"/>
  <c r="AK90" i="31"/>
  <c r="AJ90" i="31"/>
  <c r="AI90" i="31"/>
  <c r="AH90" i="31"/>
  <c r="AR89" i="31"/>
  <c r="BB89" i="31" s="1"/>
  <c r="AN89" i="31"/>
  <c r="AM89" i="31"/>
  <c r="AL89" i="31"/>
  <c r="AK89" i="31"/>
  <c r="AJ89" i="31"/>
  <c r="AI89" i="31"/>
  <c r="AH89" i="31"/>
  <c r="BC88" i="31"/>
  <c r="AR88" i="31"/>
  <c r="BB88" i="31" s="1"/>
  <c r="AN88" i="31"/>
  <c r="AM88" i="31"/>
  <c r="AL88" i="31"/>
  <c r="BD88" i="31" s="1"/>
  <c r="AK88" i="31"/>
  <c r="AJ88" i="31"/>
  <c r="AI88" i="31"/>
  <c r="AH88" i="31"/>
  <c r="BB87" i="31"/>
  <c r="BD87" i="31"/>
  <c r="BC87" i="31"/>
  <c r="AR87" i="31"/>
  <c r="AN87" i="31"/>
  <c r="AM87" i="31"/>
  <c r="AL87" i="31"/>
  <c r="AK87" i="31"/>
  <c r="AJ87" i="31"/>
  <c r="AI87" i="31"/>
  <c r="AH87" i="31"/>
  <c r="BB86" i="31"/>
  <c r="AR86" i="31"/>
  <c r="AN86" i="31"/>
  <c r="AM86" i="31"/>
  <c r="AL86" i="31"/>
  <c r="AK86" i="31"/>
  <c r="AJ86" i="31"/>
  <c r="AI86" i="31"/>
  <c r="AH86" i="31"/>
  <c r="AR85" i="31"/>
  <c r="BB85" i="31" s="1"/>
  <c r="AN85" i="31"/>
  <c r="AM85" i="31"/>
  <c r="AL85" i="31"/>
  <c r="AK85" i="31"/>
  <c r="AJ85" i="31"/>
  <c r="AI85" i="31"/>
  <c r="AH85" i="31"/>
  <c r="AR84" i="31"/>
  <c r="BB84" i="31" s="1"/>
  <c r="AN84" i="31"/>
  <c r="AM84" i="31"/>
  <c r="AL84" i="31"/>
  <c r="BD84" i="31" s="1"/>
  <c r="AK84" i="31"/>
  <c r="AJ84" i="31"/>
  <c r="AI84" i="31"/>
  <c r="AH84" i="31"/>
  <c r="BD83" i="31"/>
  <c r="BC83" i="31"/>
  <c r="AR83" i="31"/>
  <c r="BB83" i="31" s="1"/>
  <c r="AN83" i="31"/>
  <c r="AM83" i="31"/>
  <c r="AL83" i="31"/>
  <c r="AK83" i="31"/>
  <c r="AJ83" i="31"/>
  <c r="AI83" i="31"/>
  <c r="AH83" i="31"/>
  <c r="AR82" i="31"/>
  <c r="BB82" i="31" s="1"/>
  <c r="AN82" i="31"/>
  <c r="AM82" i="31"/>
  <c r="AL82" i="31"/>
  <c r="AK82" i="31"/>
  <c r="AJ82" i="31"/>
  <c r="AI82" i="31"/>
  <c r="AH82" i="31"/>
  <c r="BC81" i="31"/>
  <c r="AR81" i="31"/>
  <c r="BB81" i="31" s="1"/>
  <c r="AN81" i="31"/>
  <c r="AM81" i="31"/>
  <c r="AL81" i="31"/>
  <c r="AK81" i="31"/>
  <c r="AJ81" i="31"/>
  <c r="AI81" i="31"/>
  <c r="AH81" i="31"/>
  <c r="BD80" i="31"/>
  <c r="AR80" i="31"/>
  <c r="BB80" i="31" s="1"/>
  <c r="AN80" i="31"/>
  <c r="AM80" i="31"/>
  <c r="AL80" i="31"/>
  <c r="AK80" i="31"/>
  <c r="AJ80" i="31"/>
  <c r="AI80" i="31"/>
  <c r="AH80" i="31"/>
  <c r="BB79" i="31"/>
  <c r="BD79" i="31"/>
  <c r="BC79" i="31"/>
  <c r="AR79" i="31"/>
  <c r="AN79" i="31"/>
  <c r="AM79" i="31"/>
  <c r="AL79" i="31"/>
  <c r="AK79" i="31"/>
  <c r="AJ79" i="31"/>
  <c r="AI79" i="31"/>
  <c r="AH79" i="31"/>
  <c r="AR78" i="31"/>
  <c r="BB78" i="31" s="1"/>
  <c r="AN78" i="31"/>
  <c r="AM78" i="31"/>
  <c r="AL78" i="31"/>
  <c r="AK78" i="31"/>
  <c r="AJ78" i="31"/>
  <c r="AI78" i="31"/>
  <c r="AH78" i="31"/>
  <c r="AR77" i="31"/>
  <c r="BB77" i="31" s="1"/>
  <c r="AN77" i="31"/>
  <c r="AM77" i="31"/>
  <c r="AL77" i="31"/>
  <c r="AK77" i="31"/>
  <c r="AJ77" i="31"/>
  <c r="AI77" i="31"/>
  <c r="AH77" i="31"/>
  <c r="BC77" i="31" s="1"/>
  <c r="AR76" i="31"/>
  <c r="BB76" i="31" s="1"/>
  <c r="AN76" i="31"/>
  <c r="AM76" i="31"/>
  <c r="AL76" i="31"/>
  <c r="AK76" i="31"/>
  <c r="AJ76" i="31"/>
  <c r="BD76" i="31" s="1"/>
  <c r="AI76" i="31"/>
  <c r="AH76" i="31"/>
  <c r="BB75" i="31"/>
  <c r="BD75" i="31"/>
  <c r="AR75" i="31"/>
  <c r="AN75" i="31"/>
  <c r="AM75" i="31"/>
  <c r="AL75" i="31"/>
  <c r="AK75" i="31"/>
  <c r="AJ75" i="31"/>
  <c r="AI75" i="31"/>
  <c r="AH75" i="31"/>
  <c r="BB74" i="31"/>
  <c r="AR74" i="31"/>
  <c r="AN74" i="31"/>
  <c r="AM74" i="31"/>
  <c r="AL74" i="31"/>
  <c r="AK74" i="31"/>
  <c r="AJ74" i="31"/>
  <c r="AI74" i="31"/>
  <c r="AH74" i="31"/>
  <c r="AR73" i="31"/>
  <c r="BB73" i="31" s="1"/>
  <c r="AN73" i="31"/>
  <c r="AM73" i="31"/>
  <c r="AL73" i="31"/>
  <c r="AK73" i="31"/>
  <c r="AJ73" i="31"/>
  <c r="AI73" i="31"/>
  <c r="AH73" i="31"/>
  <c r="AR72" i="31"/>
  <c r="BB72" i="31" s="1"/>
  <c r="AN72" i="31"/>
  <c r="AM72" i="31"/>
  <c r="AL72" i="31"/>
  <c r="AK72" i="31"/>
  <c r="AJ72" i="31"/>
  <c r="AI72" i="31"/>
  <c r="BD72" i="31" s="1"/>
  <c r="AH72" i="31"/>
  <c r="AR71" i="31"/>
  <c r="BB71" i="31" s="1"/>
  <c r="AN71" i="31"/>
  <c r="AM71" i="31"/>
  <c r="AL71" i="31"/>
  <c r="AK71" i="31"/>
  <c r="AJ71" i="31"/>
  <c r="AI71" i="31"/>
  <c r="BD71" i="31" s="1"/>
  <c r="AH71" i="31"/>
  <c r="BB70" i="31"/>
  <c r="AR70" i="31"/>
  <c r="AN70" i="31"/>
  <c r="AM70" i="31"/>
  <c r="AL70" i="31"/>
  <c r="AK70" i="31"/>
  <c r="AJ70" i="31"/>
  <c r="AI70" i="31"/>
  <c r="AH70" i="31"/>
  <c r="AR69" i="31"/>
  <c r="BB69" i="31" s="1"/>
  <c r="AN69" i="31"/>
  <c r="AM69" i="31"/>
  <c r="AL69" i="31"/>
  <c r="AK69" i="31"/>
  <c r="AJ69" i="31"/>
  <c r="AI69" i="31"/>
  <c r="AH69" i="31"/>
  <c r="AR68" i="31"/>
  <c r="BB68" i="31" s="1"/>
  <c r="AN68" i="31"/>
  <c r="AM68" i="31"/>
  <c r="AL68" i="31"/>
  <c r="BD68" i="31" s="1"/>
  <c r="AK68" i="31"/>
  <c r="AJ68" i="31"/>
  <c r="AI68" i="31"/>
  <c r="AH68" i="31"/>
  <c r="AR67" i="31"/>
  <c r="BB67" i="31" s="1"/>
  <c r="AN67" i="31"/>
  <c r="AM67" i="31"/>
  <c r="AL67" i="31"/>
  <c r="AK67" i="31"/>
  <c r="AJ67" i="31"/>
  <c r="AI67" i="31"/>
  <c r="BD67" i="31" s="1"/>
  <c r="AH67" i="31"/>
  <c r="BB66" i="31"/>
  <c r="AR66" i="31"/>
  <c r="AN66" i="31"/>
  <c r="AM66" i="31"/>
  <c r="AL66" i="31"/>
  <c r="AK66" i="31"/>
  <c r="AJ66" i="31"/>
  <c r="AI66" i="31"/>
  <c r="AH66" i="31"/>
  <c r="AR65" i="31"/>
  <c r="BB65" i="31" s="1"/>
  <c r="AN65" i="31"/>
  <c r="AM65" i="31"/>
  <c r="AL65" i="31"/>
  <c r="AK65" i="31"/>
  <c r="AJ65" i="31"/>
  <c r="AI65" i="31"/>
  <c r="AH65" i="31"/>
  <c r="AR64" i="31"/>
  <c r="BB64" i="31" s="1"/>
  <c r="AN64" i="31"/>
  <c r="AM64" i="31"/>
  <c r="AL64" i="31"/>
  <c r="AK64" i="31"/>
  <c r="AJ64" i="31"/>
  <c r="AI64" i="31"/>
  <c r="BD64" i="31" s="1"/>
  <c r="AH64" i="31"/>
  <c r="AR63" i="31"/>
  <c r="BB63" i="31" s="1"/>
  <c r="AN63" i="31"/>
  <c r="AM63" i="31"/>
  <c r="AL63" i="31"/>
  <c r="AK63" i="31"/>
  <c r="AJ63" i="31"/>
  <c r="AI63" i="31"/>
  <c r="BD63" i="31" s="1"/>
  <c r="AH63" i="31"/>
  <c r="BC63" i="31" s="1"/>
  <c r="BB62" i="31"/>
  <c r="AR62" i="31"/>
  <c r="AN62" i="31"/>
  <c r="AM62" i="31"/>
  <c r="AL62" i="31"/>
  <c r="AK62" i="31"/>
  <c r="AJ62" i="31"/>
  <c r="AI62" i="31"/>
  <c r="AH62" i="31"/>
  <c r="AR61" i="31"/>
  <c r="BB61" i="31" s="1"/>
  <c r="AN61" i="31"/>
  <c r="AM61" i="31"/>
  <c r="AL61" i="31"/>
  <c r="AK61" i="31"/>
  <c r="AJ61" i="31"/>
  <c r="AI61" i="31"/>
  <c r="AH61" i="31"/>
  <c r="AR60" i="31"/>
  <c r="BB60" i="31" s="1"/>
  <c r="AN60" i="31"/>
  <c r="AM60" i="31"/>
  <c r="AL60" i="31"/>
  <c r="AK60" i="31"/>
  <c r="AJ60" i="31"/>
  <c r="BD60" i="31" s="1"/>
  <c r="AI60" i="31"/>
  <c r="AH60" i="31"/>
  <c r="BB59" i="31"/>
  <c r="AR59" i="31"/>
  <c r="AN59" i="31"/>
  <c r="AM59" i="31"/>
  <c r="AL59" i="31"/>
  <c r="AK59" i="31"/>
  <c r="AJ59" i="31"/>
  <c r="AI59" i="31"/>
  <c r="BD59" i="31" s="1"/>
  <c r="AH59" i="31"/>
  <c r="BB58" i="31"/>
  <c r="AR58" i="31"/>
  <c r="AN58" i="31"/>
  <c r="AM58" i="31"/>
  <c r="AL58" i="31"/>
  <c r="AK58" i="31"/>
  <c r="AJ58" i="31"/>
  <c r="AI58" i="31"/>
  <c r="AH58" i="31"/>
  <c r="BC58" i="31" s="1"/>
  <c r="BB57" i="31"/>
  <c r="AR57" i="31"/>
  <c r="AN57" i="31"/>
  <c r="AM57" i="31"/>
  <c r="AL57" i="31"/>
  <c r="AK57" i="31"/>
  <c r="AJ57" i="31"/>
  <c r="AI57" i="31"/>
  <c r="AH57" i="31"/>
  <c r="AR56" i="31"/>
  <c r="BB56" i="31" s="1"/>
  <c r="AN56" i="31"/>
  <c r="AM56" i="31"/>
  <c r="AL56" i="31"/>
  <c r="AK56" i="31"/>
  <c r="AJ56" i="31"/>
  <c r="AI56" i="31"/>
  <c r="BD56" i="31" s="1"/>
  <c r="AH56" i="31"/>
  <c r="AR55" i="31"/>
  <c r="BB55" i="31" s="1"/>
  <c r="AN55" i="31"/>
  <c r="AM55" i="31"/>
  <c r="AL55" i="31"/>
  <c r="AK55" i="31"/>
  <c r="AJ55" i="31"/>
  <c r="AI55" i="31"/>
  <c r="BD55" i="31" s="1"/>
  <c r="AH55" i="31"/>
  <c r="BC54" i="31"/>
  <c r="BB54" i="31"/>
  <c r="AR54" i="31"/>
  <c r="AN54" i="31"/>
  <c r="AM54" i="31"/>
  <c r="AL54" i="31"/>
  <c r="AK54" i="31"/>
  <c r="AJ54" i="31"/>
  <c r="AI54" i="31"/>
  <c r="AH54" i="31"/>
  <c r="BD53" i="31"/>
  <c r="AR53" i="31"/>
  <c r="BB53" i="31" s="1"/>
  <c r="AN53" i="31"/>
  <c r="AM53" i="31"/>
  <c r="AL53" i="31"/>
  <c r="AK53" i="31"/>
  <c r="AJ53" i="31"/>
  <c r="AI53" i="31"/>
  <c r="AH53" i="31"/>
  <c r="BD52" i="31"/>
  <c r="AR52" i="31"/>
  <c r="BB52" i="31" s="1"/>
  <c r="AN52" i="31"/>
  <c r="AM52" i="31"/>
  <c r="AL52" i="31"/>
  <c r="AK52" i="31"/>
  <c r="AJ52" i="31"/>
  <c r="AI52" i="31"/>
  <c r="AH52" i="31"/>
  <c r="AR51" i="31"/>
  <c r="BB51" i="31" s="1"/>
  <c r="AN51" i="31"/>
  <c r="AM51" i="31"/>
  <c r="AL51" i="31"/>
  <c r="AK51" i="31"/>
  <c r="AJ51" i="31"/>
  <c r="AI51" i="31"/>
  <c r="BD51" i="31" s="1"/>
  <c r="AH51" i="31"/>
  <c r="AR50" i="31"/>
  <c r="BB50" i="31" s="1"/>
  <c r="AN50" i="31"/>
  <c r="AM50" i="31"/>
  <c r="AL50" i="31"/>
  <c r="AK50" i="31"/>
  <c r="AJ50" i="31"/>
  <c r="AI50" i="31"/>
  <c r="AH50" i="31"/>
  <c r="AR49" i="31"/>
  <c r="BB49" i="31" s="1"/>
  <c r="AN49" i="31"/>
  <c r="AM49" i="31"/>
  <c r="AL49" i="31"/>
  <c r="AK49" i="31"/>
  <c r="AJ49" i="31"/>
  <c r="AI49" i="31"/>
  <c r="AH49" i="31"/>
  <c r="BC49" i="31" s="1"/>
  <c r="BD48" i="31"/>
  <c r="AR48" i="31"/>
  <c r="BB48" i="31" s="1"/>
  <c r="AN48" i="31"/>
  <c r="AM48" i="31"/>
  <c r="AL48" i="31"/>
  <c r="AK48" i="31"/>
  <c r="AJ48" i="31"/>
  <c r="AI48" i="31"/>
  <c r="AH48" i="31"/>
  <c r="BD47" i="31"/>
  <c r="AR47" i="31"/>
  <c r="BB47" i="31" s="1"/>
  <c r="AN47" i="31"/>
  <c r="AM47" i="31"/>
  <c r="AL47" i="31"/>
  <c r="AK47" i="31"/>
  <c r="AJ47" i="31"/>
  <c r="AI47" i="31"/>
  <c r="AH47" i="31"/>
  <c r="AR46" i="31"/>
  <c r="BB46" i="31" s="1"/>
  <c r="AN46" i="31"/>
  <c r="AM46" i="31"/>
  <c r="AL46" i="31"/>
  <c r="AK46" i="31"/>
  <c r="AJ46" i="31"/>
  <c r="AI46" i="31"/>
  <c r="AH46" i="31"/>
  <c r="AR45" i="31"/>
  <c r="BB45" i="31" s="1"/>
  <c r="AN45" i="31"/>
  <c r="AM45" i="31"/>
  <c r="AL45" i="31"/>
  <c r="AK45" i="31"/>
  <c r="AJ45" i="31"/>
  <c r="AI45" i="31"/>
  <c r="AH45" i="31"/>
  <c r="BC45" i="31" s="1"/>
  <c r="BD44" i="31"/>
  <c r="AR44" i="31"/>
  <c r="BB44" i="31" s="1"/>
  <c r="AN44" i="31"/>
  <c r="AM44" i="31"/>
  <c r="AL44" i="31"/>
  <c r="AK44" i="31"/>
  <c r="AJ44" i="31"/>
  <c r="AI44" i="31"/>
  <c r="AH44" i="31"/>
  <c r="BB43" i="31"/>
  <c r="BD43" i="31"/>
  <c r="AR43" i="31"/>
  <c r="AN43" i="31"/>
  <c r="AM43" i="31"/>
  <c r="AL43" i="31"/>
  <c r="AK43" i="31"/>
  <c r="AJ43" i="31"/>
  <c r="AI43" i="31"/>
  <c r="AH43" i="31"/>
  <c r="BC42" i="31"/>
  <c r="BB42" i="31"/>
  <c r="AR42" i="31"/>
  <c r="AN42" i="31"/>
  <c r="AM42" i="31"/>
  <c r="AL42" i="31"/>
  <c r="AK42" i="31"/>
  <c r="AJ42" i="31"/>
  <c r="AI42" i="31"/>
  <c r="AH42" i="31"/>
  <c r="BC41" i="31"/>
  <c r="AR41" i="31"/>
  <c r="BB41" i="31" s="1"/>
  <c r="AN41" i="31"/>
  <c r="AM41" i="31"/>
  <c r="AL41" i="31"/>
  <c r="AK41" i="31"/>
  <c r="AJ41" i="31"/>
  <c r="AI41" i="31"/>
  <c r="AH41" i="31"/>
  <c r="BD40" i="31"/>
  <c r="BC40" i="31"/>
  <c r="AR40" i="31"/>
  <c r="BB40" i="31" s="1"/>
  <c r="AN40" i="31"/>
  <c r="AM40" i="31"/>
  <c r="AL40" i="31"/>
  <c r="AK40" i="31"/>
  <c r="AJ40" i="31"/>
  <c r="AI40" i="31"/>
  <c r="AH40" i="31"/>
  <c r="BD39" i="31"/>
  <c r="AR39" i="31"/>
  <c r="BB39" i="31" s="1"/>
  <c r="AN39" i="31"/>
  <c r="AM39" i="31"/>
  <c r="AL39" i="31"/>
  <c r="AK39" i="31"/>
  <c r="AJ39" i="31"/>
  <c r="AI39" i="31"/>
  <c r="AH39" i="31"/>
  <c r="AR38" i="31"/>
  <c r="BB38" i="31" s="1"/>
  <c r="AN38" i="31"/>
  <c r="AM38" i="31"/>
  <c r="AL38" i="31"/>
  <c r="AK38" i="31"/>
  <c r="AJ38" i="31"/>
  <c r="AI38" i="31"/>
  <c r="AH38" i="31"/>
  <c r="AR37" i="31"/>
  <c r="BB37" i="31" s="1"/>
  <c r="AN37" i="31"/>
  <c r="AM37" i="31"/>
  <c r="AL37" i="31"/>
  <c r="AK37" i="31"/>
  <c r="AJ37" i="31"/>
  <c r="AI37" i="31"/>
  <c r="AH37" i="31"/>
  <c r="AR36" i="31"/>
  <c r="BB36" i="31" s="1"/>
  <c r="AN36" i="31"/>
  <c r="BD36" i="31" s="1"/>
  <c r="AM36" i="31"/>
  <c r="AL36" i="31"/>
  <c r="AK36" i="31"/>
  <c r="AJ36" i="31"/>
  <c r="AI36" i="31"/>
  <c r="AH36" i="31"/>
  <c r="BD35" i="31"/>
  <c r="BC35" i="31"/>
  <c r="AR35" i="31"/>
  <c r="BB35" i="31" s="1"/>
  <c r="AN35" i="31"/>
  <c r="AM35" i="31"/>
  <c r="AL35" i="31"/>
  <c r="AK35" i="31"/>
  <c r="AJ35" i="31"/>
  <c r="AI35" i="31"/>
  <c r="AH35" i="31"/>
  <c r="AR34" i="31"/>
  <c r="BB34" i="31" s="1"/>
  <c r="AN34" i="31"/>
  <c r="AM34" i="31"/>
  <c r="AL34" i="31"/>
  <c r="AK34" i="31"/>
  <c r="AJ34" i="31"/>
  <c r="AI34" i="31"/>
  <c r="AH34" i="31"/>
  <c r="BC34" i="31" s="1"/>
  <c r="AR33" i="31"/>
  <c r="BB33" i="31" s="1"/>
  <c r="AN33" i="31"/>
  <c r="AM33" i="31"/>
  <c r="AL33" i="31"/>
  <c r="AK33" i="31"/>
  <c r="AJ33" i="31"/>
  <c r="AI33" i="31"/>
  <c r="AH33" i="31"/>
  <c r="AR32" i="31"/>
  <c r="BB32" i="31" s="1"/>
  <c r="AN32" i="31"/>
  <c r="AM32" i="31"/>
  <c r="BD32" i="31" s="1"/>
  <c r="AL32" i="31"/>
  <c r="AK32" i="31"/>
  <c r="AJ32" i="31"/>
  <c r="AI32" i="31"/>
  <c r="AH32" i="31"/>
  <c r="BB31" i="31"/>
  <c r="BD31" i="31"/>
  <c r="AR31" i="31"/>
  <c r="AN31" i="31"/>
  <c r="AM31" i="31"/>
  <c r="AL31" i="31"/>
  <c r="AK31" i="31"/>
  <c r="AJ31" i="31"/>
  <c r="AI31" i="31"/>
  <c r="AH31" i="31"/>
  <c r="BB30" i="31"/>
  <c r="AR30" i="31"/>
  <c r="AN30" i="31"/>
  <c r="AM30" i="31"/>
  <c r="AL30" i="31"/>
  <c r="AK30" i="31"/>
  <c r="AJ30" i="31"/>
  <c r="AI30" i="31"/>
  <c r="AH30" i="31"/>
  <c r="AR29" i="31"/>
  <c r="BB29" i="31" s="1"/>
  <c r="AN29" i="31"/>
  <c r="AM29" i="31"/>
  <c r="AL29" i="31"/>
  <c r="AK29" i="31"/>
  <c r="AJ29" i="31"/>
  <c r="AI29" i="31"/>
  <c r="AH29" i="31"/>
  <c r="AR28" i="31"/>
  <c r="BB28" i="31" s="1"/>
  <c r="AN28" i="31"/>
  <c r="AM28" i="31"/>
  <c r="AL28" i="31"/>
  <c r="BD28" i="31" s="1"/>
  <c r="AK28" i="31"/>
  <c r="AJ28" i="31"/>
  <c r="AI28" i="31"/>
  <c r="AH28" i="31"/>
  <c r="BD27" i="31"/>
  <c r="AR27" i="31"/>
  <c r="BB27" i="31" s="1"/>
  <c r="AN27" i="31"/>
  <c r="AM27" i="31"/>
  <c r="AL27" i="31"/>
  <c r="AK27" i="31"/>
  <c r="AJ27" i="31"/>
  <c r="AI27" i="31"/>
  <c r="AH27" i="31"/>
  <c r="AR26" i="31"/>
  <c r="BB26" i="31" s="1"/>
  <c r="AN26" i="31"/>
  <c r="AM26" i="31"/>
  <c r="AL26" i="31"/>
  <c r="AK26" i="31"/>
  <c r="AJ26" i="31"/>
  <c r="AI26" i="31"/>
  <c r="AH26" i="31"/>
  <c r="AR25" i="31"/>
  <c r="BB25" i="31" s="1"/>
  <c r="AN25" i="31"/>
  <c r="AM25" i="31"/>
  <c r="AL25" i="31"/>
  <c r="AK25" i="31"/>
  <c r="AJ25" i="31"/>
  <c r="AI25" i="31"/>
  <c r="AH25" i="31"/>
  <c r="BC24" i="31"/>
  <c r="AR24" i="31"/>
  <c r="BB24" i="31" s="1"/>
  <c r="AN24" i="31"/>
  <c r="AM24" i="31"/>
  <c r="AL24" i="31"/>
  <c r="BD24" i="31" s="1"/>
  <c r="AK24" i="31"/>
  <c r="AJ24" i="31"/>
  <c r="AI24" i="31"/>
  <c r="AH24" i="31"/>
  <c r="BB23" i="31"/>
  <c r="BD23" i="31"/>
  <c r="AR23" i="31"/>
  <c r="AN23" i="31"/>
  <c r="AM23" i="31"/>
  <c r="AL23" i="31"/>
  <c r="AK23" i="31"/>
  <c r="AJ23" i="31"/>
  <c r="AI23" i="31"/>
  <c r="AH23" i="31"/>
  <c r="BB22" i="31"/>
  <c r="AR22" i="31"/>
  <c r="AN22" i="31"/>
  <c r="AM22" i="31"/>
  <c r="AL22" i="31"/>
  <c r="AK22" i="31"/>
  <c r="AJ22" i="31"/>
  <c r="AI22" i="31"/>
  <c r="AH22" i="31"/>
  <c r="AR21" i="31"/>
  <c r="BB21" i="31" s="1"/>
  <c r="AN21" i="31"/>
  <c r="AM21" i="31"/>
  <c r="AL21" i="31"/>
  <c r="AK21" i="31"/>
  <c r="AJ21" i="31"/>
  <c r="AI21" i="31"/>
  <c r="AH21" i="31"/>
  <c r="AR20" i="31"/>
  <c r="BB20" i="31" s="1"/>
  <c r="AN20" i="31"/>
  <c r="AM20" i="31"/>
  <c r="AL20" i="31"/>
  <c r="AK20" i="31"/>
  <c r="AJ20" i="31"/>
  <c r="BD20" i="31" s="1"/>
  <c r="AI20" i="31"/>
  <c r="AH20" i="31"/>
  <c r="AR19" i="31"/>
  <c r="BB19" i="31" s="1"/>
  <c r="AN19" i="31"/>
  <c r="BD19" i="31" s="1"/>
  <c r="AM19" i="31"/>
  <c r="AL19" i="31"/>
  <c r="AK19" i="31"/>
  <c r="AJ19" i="31"/>
  <c r="AI19" i="31"/>
  <c r="AH19" i="31"/>
  <c r="BD18" i="31"/>
  <c r="AR18" i="31"/>
  <c r="BB18" i="31" s="1"/>
  <c r="AN18" i="31"/>
  <c r="AM18" i="31"/>
  <c r="AL18" i="31"/>
  <c r="AK18" i="31"/>
  <c r="AJ18" i="31"/>
  <c r="AI18" i="31"/>
  <c r="AH18" i="31"/>
  <c r="BB17" i="31"/>
  <c r="AR17" i="31"/>
  <c r="AN17" i="31"/>
  <c r="AM17" i="31"/>
  <c r="AL17" i="31"/>
  <c r="AK17" i="31"/>
  <c r="AJ17" i="31"/>
  <c r="AI17" i="31"/>
  <c r="BD17" i="31" s="1"/>
  <c r="AH17" i="31"/>
  <c r="BC17" i="31" s="1"/>
  <c r="AR16" i="31"/>
  <c r="BB16" i="31" s="1"/>
  <c r="AN16" i="31"/>
  <c r="AM16" i="31"/>
  <c r="AL16" i="31"/>
  <c r="AK16" i="31"/>
  <c r="AJ16" i="31"/>
  <c r="BD16" i="31" s="1"/>
  <c r="AI16" i="31"/>
  <c r="AH16" i="31"/>
  <c r="BC15" i="31"/>
  <c r="AR15" i="31"/>
  <c r="BB15" i="31" s="1"/>
  <c r="AN15" i="31"/>
  <c r="BD15" i="31" s="1"/>
  <c r="AM15" i="31"/>
  <c r="AL15" i="31"/>
  <c r="AK15" i="31"/>
  <c r="AJ15" i="31"/>
  <c r="AI15" i="31"/>
  <c r="AH15" i="31"/>
  <c r="BB14" i="31"/>
  <c r="BD14" i="31"/>
  <c r="AR14" i="31"/>
  <c r="AN14" i="31"/>
  <c r="AM14" i="31"/>
  <c r="AL14" i="31"/>
  <c r="AK14" i="31"/>
  <c r="AJ14" i="31"/>
  <c r="AI14" i="31"/>
  <c r="AH14" i="31"/>
  <c r="AR13" i="31"/>
  <c r="BB13" i="31" s="1"/>
  <c r="AN13" i="31"/>
  <c r="AM13" i="31"/>
  <c r="AL13" i="31"/>
  <c r="AK13" i="31"/>
  <c r="AJ13" i="31"/>
  <c r="AI13" i="31"/>
  <c r="AH13" i="31"/>
  <c r="AR12" i="31"/>
  <c r="BB12" i="31" s="1"/>
  <c r="AN12" i="31"/>
  <c r="AM12" i="31"/>
  <c r="AL12" i="31"/>
  <c r="AK12" i="31"/>
  <c r="AJ12" i="31"/>
  <c r="BD12" i="31" s="1"/>
  <c r="AI12" i="31"/>
  <c r="AH12" i="31"/>
  <c r="AR11" i="31"/>
  <c r="BB11" i="31" s="1"/>
  <c r="AN11" i="31"/>
  <c r="BD11" i="31" s="1"/>
  <c r="AM11" i="31"/>
  <c r="AL11" i="31"/>
  <c r="AK11" i="31"/>
  <c r="AJ11" i="31"/>
  <c r="AI11" i="31"/>
  <c r="AH11" i="31"/>
  <c r="BD10" i="31"/>
  <c r="AR10" i="31"/>
  <c r="BB10" i="31" s="1"/>
  <c r="AN10" i="31"/>
  <c r="AM10" i="31"/>
  <c r="AL10" i="31"/>
  <c r="AK10" i="31"/>
  <c r="AJ10" i="31"/>
  <c r="AI10" i="31"/>
  <c r="AH10" i="31"/>
  <c r="AR9" i="31"/>
  <c r="BB9" i="31" s="1"/>
  <c r="AN9" i="31"/>
  <c r="AM9" i="31"/>
  <c r="AL9" i="31"/>
  <c r="AK9" i="31"/>
  <c r="AJ9" i="31"/>
  <c r="AI9" i="31"/>
  <c r="BD9" i="31" s="1"/>
  <c r="AH9" i="31"/>
  <c r="BC9" i="31" s="1"/>
  <c r="AR8" i="31"/>
  <c r="BB8" i="31" s="1"/>
  <c r="AN8" i="31"/>
  <c r="AM8" i="31"/>
  <c r="AL8" i="31"/>
  <c r="AK8" i="31"/>
  <c r="AJ8" i="31"/>
  <c r="BD8" i="31" s="1"/>
  <c r="AI8" i="31"/>
  <c r="AH8" i="31"/>
  <c r="AR7" i="31"/>
  <c r="BB7" i="31" s="1"/>
  <c r="AN7" i="31"/>
  <c r="AM7" i="31"/>
  <c r="BD7" i="31" s="1"/>
  <c r="AL7" i="31"/>
  <c r="AK7" i="31"/>
  <c r="AJ7" i="31"/>
  <c r="AI7" i="31"/>
  <c r="AH7" i="31"/>
  <c r="BC6" i="31"/>
  <c r="BB6" i="31"/>
  <c r="BD6" i="31"/>
  <c r="AR6" i="31"/>
  <c r="AN6" i="31"/>
  <c r="AM6" i="31"/>
  <c r="AL6" i="31"/>
  <c r="AK6" i="31"/>
  <c r="AJ6" i="31"/>
  <c r="AI6" i="31"/>
  <c r="AH6" i="31"/>
  <c r="BC5" i="31"/>
  <c r="BB5" i="31"/>
  <c r="AR5" i="31"/>
  <c r="AN5" i="31"/>
  <c r="AM5" i="31"/>
  <c r="AL5" i="31"/>
  <c r="AK5" i="31"/>
  <c r="AJ5" i="31"/>
  <c r="AI5" i="31"/>
  <c r="BD5" i="31" s="1"/>
  <c r="AH5" i="31"/>
  <c r="BC4" i="31"/>
  <c r="AR4" i="31"/>
  <c r="BB4" i="31" s="1"/>
  <c r="AN4" i="31"/>
  <c r="AM4" i="31"/>
  <c r="AL4" i="31"/>
  <c r="AK4" i="31"/>
  <c r="AJ4" i="31"/>
  <c r="AI4" i="31"/>
  <c r="BD4" i="31" s="1"/>
  <c r="AH4" i="31"/>
  <c r="BC3" i="31"/>
  <c r="AR3" i="31"/>
  <c r="BB3" i="31" s="1"/>
  <c r="AN3" i="31"/>
  <c r="AM3" i="31"/>
  <c r="AL3" i="31"/>
  <c r="AK3" i="31"/>
  <c r="AJ3" i="31"/>
  <c r="AI3" i="31"/>
  <c r="BD3" i="31" s="1"/>
  <c r="AH3" i="31"/>
  <c r="BC2" i="31"/>
  <c r="AR2" i="31"/>
  <c r="BB2" i="31" s="1"/>
  <c r="AN2" i="31"/>
  <c r="AM2" i="31"/>
  <c r="AL2" i="31"/>
  <c r="BD2" i="31" s="1"/>
  <c r="AK2" i="31"/>
  <c r="AJ2" i="31"/>
  <c r="AI2" i="31"/>
  <c r="AH2" i="31"/>
  <c r="AR1" i="31"/>
  <c r="AN1" i="31"/>
  <c r="AM1" i="31"/>
  <c r="AL1" i="31"/>
  <c r="AK1" i="31"/>
  <c r="AJ1" i="31"/>
  <c r="AI1" i="31"/>
  <c r="AW132" i="30"/>
  <c r="AS132" i="30"/>
  <c r="AR132" i="30"/>
  <c r="BC132" i="30" s="1"/>
  <c r="AN132" i="30"/>
  <c r="BA132" i="30" s="1"/>
  <c r="AM132" i="30"/>
  <c r="AZ132" i="30" s="1"/>
  <c r="AL132" i="30"/>
  <c r="AY132" i="30" s="1"/>
  <c r="AK132" i="30"/>
  <c r="AX132" i="30" s="1"/>
  <c r="AJ132" i="30"/>
  <c r="AI132" i="30"/>
  <c r="AV132" i="30" s="1"/>
  <c r="AH132" i="30"/>
  <c r="AT132" i="30" s="1"/>
  <c r="BD132" i="30" s="1"/>
  <c r="BC131" i="30"/>
  <c r="AY131" i="30"/>
  <c r="AX131" i="30"/>
  <c r="AW131" i="30"/>
  <c r="AS131" i="30"/>
  <c r="AR131" i="30"/>
  <c r="AN131" i="30"/>
  <c r="BA131" i="30" s="1"/>
  <c r="AM131" i="30"/>
  <c r="AZ131" i="30" s="1"/>
  <c r="AL131" i="30"/>
  <c r="AK131" i="30"/>
  <c r="AJ131" i="30"/>
  <c r="AI131" i="30"/>
  <c r="AV131" i="30" s="1"/>
  <c r="AH131" i="30"/>
  <c r="AT131" i="30" s="1"/>
  <c r="BD131" i="30" s="1"/>
  <c r="BC130" i="30"/>
  <c r="AX130" i="30"/>
  <c r="AW130" i="30"/>
  <c r="AS130" i="30"/>
  <c r="AR130" i="30"/>
  <c r="AN130" i="30"/>
  <c r="BA130" i="30" s="1"/>
  <c r="AM130" i="30"/>
  <c r="AZ130" i="30" s="1"/>
  <c r="AL130" i="30"/>
  <c r="AY130" i="30" s="1"/>
  <c r="AK130" i="30"/>
  <c r="AJ130" i="30"/>
  <c r="AI130" i="30"/>
  <c r="AV130" i="30" s="1"/>
  <c r="AH130" i="30"/>
  <c r="AW129" i="30"/>
  <c r="AT129" i="30"/>
  <c r="BD129" i="30" s="1"/>
  <c r="AS129" i="30"/>
  <c r="AR129" i="30"/>
  <c r="BC129" i="30" s="1"/>
  <c r="AN129" i="30"/>
  <c r="BA129" i="30" s="1"/>
  <c r="AM129" i="30"/>
  <c r="AZ129" i="30" s="1"/>
  <c r="AL129" i="30"/>
  <c r="AY129" i="30" s="1"/>
  <c r="AK129" i="30"/>
  <c r="AX129" i="30" s="1"/>
  <c r="AJ129" i="30"/>
  <c r="AI129" i="30"/>
  <c r="AV129" i="30" s="1"/>
  <c r="AH129" i="30"/>
  <c r="AV128" i="30"/>
  <c r="AS128" i="30"/>
  <c r="AR128" i="30"/>
  <c r="BC128" i="30" s="1"/>
  <c r="AN128" i="30"/>
  <c r="BA128" i="30" s="1"/>
  <c r="AM128" i="30"/>
  <c r="AZ128" i="30" s="1"/>
  <c r="AL128" i="30"/>
  <c r="AY128" i="30" s="1"/>
  <c r="AK128" i="30"/>
  <c r="AX128" i="30" s="1"/>
  <c r="AJ128" i="30"/>
  <c r="AW128" i="30" s="1"/>
  <c r="AI128" i="30"/>
  <c r="AH128" i="30"/>
  <c r="AT128" i="30" s="1"/>
  <c r="BD128" i="30" s="1"/>
  <c r="BC127" i="30"/>
  <c r="AW127" i="30"/>
  <c r="AT127" i="30"/>
  <c r="BD127" i="30" s="1"/>
  <c r="AS127" i="30"/>
  <c r="AR127" i="30"/>
  <c r="AN127" i="30"/>
  <c r="BA127" i="30" s="1"/>
  <c r="AM127" i="30"/>
  <c r="AZ127" i="30" s="1"/>
  <c r="AL127" i="30"/>
  <c r="AY127" i="30" s="1"/>
  <c r="AK127" i="30"/>
  <c r="AX127" i="30" s="1"/>
  <c r="AJ127" i="30"/>
  <c r="AI127" i="30"/>
  <c r="AV127" i="30" s="1"/>
  <c r="AH127" i="30"/>
  <c r="AX126" i="30"/>
  <c r="AW126" i="30"/>
  <c r="AS126" i="30"/>
  <c r="AR126" i="30"/>
  <c r="BC126" i="30" s="1"/>
  <c r="AN126" i="30"/>
  <c r="BA126" i="30" s="1"/>
  <c r="AM126" i="30"/>
  <c r="AZ126" i="30" s="1"/>
  <c r="AL126" i="30"/>
  <c r="AY126" i="30" s="1"/>
  <c r="AK126" i="30"/>
  <c r="AJ126" i="30"/>
  <c r="AI126" i="30"/>
  <c r="AV126" i="30" s="1"/>
  <c r="AH126" i="30"/>
  <c r="AS125" i="30"/>
  <c r="AR125" i="30"/>
  <c r="BC125" i="30" s="1"/>
  <c r="AN125" i="30"/>
  <c r="BA125" i="30" s="1"/>
  <c r="AM125" i="30"/>
  <c r="AZ125" i="30" s="1"/>
  <c r="AL125" i="30"/>
  <c r="AY125" i="30" s="1"/>
  <c r="AK125" i="30"/>
  <c r="AX125" i="30" s="1"/>
  <c r="AJ125" i="30"/>
  <c r="AW125" i="30" s="1"/>
  <c r="AI125" i="30"/>
  <c r="AV125" i="30" s="1"/>
  <c r="AH125" i="30"/>
  <c r="BA124" i="30"/>
  <c r="AS124" i="30"/>
  <c r="AR124" i="30"/>
  <c r="BC124" i="30" s="1"/>
  <c r="AN124" i="30"/>
  <c r="AM124" i="30"/>
  <c r="AZ124" i="30" s="1"/>
  <c r="AL124" i="30"/>
  <c r="AY124" i="30" s="1"/>
  <c r="AK124" i="30"/>
  <c r="AX124" i="30" s="1"/>
  <c r="AJ124" i="30"/>
  <c r="AW124" i="30" s="1"/>
  <c r="AI124" i="30"/>
  <c r="AV124" i="30" s="1"/>
  <c r="AH124" i="30"/>
  <c r="AT124" i="30" s="1"/>
  <c r="BD124" i="30" s="1"/>
  <c r="BC123" i="30"/>
  <c r="BA123" i="30"/>
  <c r="AX123" i="30"/>
  <c r="AS123" i="30"/>
  <c r="AR123" i="30"/>
  <c r="AN123" i="30"/>
  <c r="AM123" i="30"/>
  <c r="AZ123" i="30" s="1"/>
  <c r="AL123" i="30"/>
  <c r="AY123" i="30" s="1"/>
  <c r="AK123" i="30"/>
  <c r="AJ123" i="30"/>
  <c r="AW123" i="30" s="1"/>
  <c r="AI123" i="30"/>
  <c r="AV123" i="30" s="1"/>
  <c r="AH123" i="30"/>
  <c r="AT123" i="30" s="1"/>
  <c r="BD123" i="30" s="1"/>
  <c r="AT122" i="30"/>
  <c r="BD122" i="30" s="1"/>
  <c r="AS122" i="30"/>
  <c r="AR122" i="30"/>
  <c r="BC122" i="30" s="1"/>
  <c r="AN122" i="30"/>
  <c r="BA122" i="30" s="1"/>
  <c r="AM122" i="30"/>
  <c r="AZ122" i="30" s="1"/>
  <c r="AL122" i="30"/>
  <c r="AY122" i="30" s="1"/>
  <c r="AK122" i="30"/>
  <c r="AX122" i="30" s="1"/>
  <c r="AJ122" i="30"/>
  <c r="AW122" i="30" s="1"/>
  <c r="AI122" i="30"/>
  <c r="AV122" i="30" s="1"/>
  <c r="AH122" i="30"/>
  <c r="AS121" i="30"/>
  <c r="AR121" i="30"/>
  <c r="BC121" i="30" s="1"/>
  <c r="AN121" i="30"/>
  <c r="BA121" i="30" s="1"/>
  <c r="AM121" i="30"/>
  <c r="AZ121" i="30" s="1"/>
  <c r="AL121" i="30"/>
  <c r="AY121" i="30" s="1"/>
  <c r="AK121" i="30"/>
  <c r="AX121" i="30" s="1"/>
  <c r="AJ121" i="30"/>
  <c r="AW121" i="30" s="1"/>
  <c r="AI121" i="30"/>
  <c r="AV121" i="30" s="1"/>
  <c r="AH121" i="30"/>
  <c r="AT121" i="30" s="1"/>
  <c r="BD121" i="30" s="1"/>
  <c r="AX120" i="30"/>
  <c r="AS120" i="30"/>
  <c r="AR120" i="30"/>
  <c r="BC120" i="30" s="1"/>
  <c r="AN120" i="30"/>
  <c r="BA120" i="30" s="1"/>
  <c r="AM120" i="30"/>
  <c r="AZ120" i="30" s="1"/>
  <c r="AL120" i="30"/>
  <c r="AY120" i="30" s="1"/>
  <c r="AK120" i="30"/>
  <c r="AJ120" i="30"/>
  <c r="AW120" i="30" s="1"/>
  <c r="AI120" i="30"/>
  <c r="AV120" i="30" s="1"/>
  <c r="AU120" i="30" s="1"/>
  <c r="BE120" i="30" s="1"/>
  <c r="AH120" i="30"/>
  <c r="AT120" i="30" s="1"/>
  <c r="BD120" i="30" s="1"/>
  <c r="AY119" i="30"/>
  <c r="AS119" i="30"/>
  <c r="AR119" i="30"/>
  <c r="BC119" i="30" s="1"/>
  <c r="AN119" i="30"/>
  <c r="BA119" i="30" s="1"/>
  <c r="AM119" i="30"/>
  <c r="AZ119" i="30" s="1"/>
  <c r="AL119" i="30"/>
  <c r="AK119" i="30"/>
  <c r="AX119" i="30" s="1"/>
  <c r="AJ119" i="30"/>
  <c r="AW119" i="30" s="1"/>
  <c r="AI119" i="30"/>
  <c r="AV119" i="30" s="1"/>
  <c r="AH119" i="30"/>
  <c r="BA118" i="30"/>
  <c r="AS118" i="30"/>
  <c r="AR118" i="30"/>
  <c r="BC118" i="30" s="1"/>
  <c r="AN118" i="30"/>
  <c r="AM118" i="30"/>
  <c r="AZ118" i="30" s="1"/>
  <c r="AL118" i="30"/>
  <c r="AY118" i="30" s="1"/>
  <c r="AK118" i="30"/>
  <c r="AX118" i="30" s="1"/>
  <c r="AJ118" i="30"/>
  <c r="AW118" i="30" s="1"/>
  <c r="AI118" i="30"/>
  <c r="AV118" i="30" s="1"/>
  <c r="AH118" i="30"/>
  <c r="AT118" i="30" s="1"/>
  <c r="BD118" i="30" s="1"/>
  <c r="BC117" i="30"/>
  <c r="BA117" i="30"/>
  <c r="AS117" i="30"/>
  <c r="AR117" i="30"/>
  <c r="AN117" i="30"/>
  <c r="AM117" i="30"/>
  <c r="AZ117" i="30" s="1"/>
  <c r="AL117" i="30"/>
  <c r="AY117" i="30" s="1"/>
  <c r="AK117" i="30"/>
  <c r="AX117" i="30" s="1"/>
  <c r="AJ117" i="30"/>
  <c r="AW117" i="30" s="1"/>
  <c r="AI117" i="30"/>
  <c r="AV117" i="30" s="1"/>
  <c r="AH117" i="30"/>
  <c r="BC116" i="30"/>
  <c r="AY116" i="30"/>
  <c r="AX116" i="30"/>
  <c r="AS116" i="30"/>
  <c r="AR116" i="30"/>
  <c r="AN116" i="30"/>
  <c r="BA116" i="30" s="1"/>
  <c r="AM116" i="30"/>
  <c r="AZ116" i="30" s="1"/>
  <c r="AL116" i="30"/>
  <c r="AK116" i="30"/>
  <c r="AJ116" i="30"/>
  <c r="AW116" i="30" s="1"/>
  <c r="AI116" i="30"/>
  <c r="AV116" i="30" s="1"/>
  <c r="AH116" i="30"/>
  <c r="AT116" i="30" s="1"/>
  <c r="BD116" i="30" s="1"/>
  <c r="BA115" i="30"/>
  <c r="AT115" i="30"/>
  <c r="BD115" i="30" s="1"/>
  <c r="AS115" i="30"/>
  <c r="AR115" i="30"/>
  <c r="BC115" i="30" s="1"/>
  <c r="AN115" i="30"/>
  <c r="AM115" i="30"/>
  <c r="AZ115" i="30" s="1"/>
  <c r="AL115" i="30"/>
  <c r="AY115" i="30" s="1"/>
  <c r="AK115" i="30"/>
  <c r="AX115" i="30" s="1"/>
  <c r="AJ115" i="30"/>
  <c r="AW115" i="30" s="1"/>
  <c r="AI115" i="30"/>
  <c r="AV115" i="30" s="1"/>
  <c r="AH115" i="30"/>
  <c r="AS114" i="30"/>
  <c r="AR114" i="30"/>
  <c r="BC114" i="30" s="1"/>
  <c r="AN114" i="30"/>
  <c r="BA114" i="30" s="1"/>
  <c r="AM114" i="30"/>
  <c r="AZ114" i="30" s="1"/>
  <c r="AL114" i="30"/>
  <c r="AY114" i="30" s="1"/>
  <c r="AK114" i="30"/>
  <c r="AX114" i="30" s="1"/>
  <c r="AJ114" i="30"/>
  <c r="AW114" i="30" s="1"/>
  <c r="AI114" i="30"/>
  <c r="AV114" i="30" s="1"/>
  <c r="AH114" i="30"/>
  <c r="AS113" i="30"/>
  <c r="AR113" i="30"/>
  <c r="BC113" i="30" s="1"/>
  <c r="AN113" i="30"/>
  <c r="BA113" i="30" s="1"/>
  <c r="AM113" i="30"/>
  <c r="AZ113" i="30" s="1"/>
  <c r="AL113" i="30"/>
  <c r="AY113" i="30" s="1"/>
  <c r="AK113" i="30"/>
  <c r="AX113" i="30" s="1"/>
  <c r="AJ113" i="30"/>
  <c r="AW113" i="30" s="1"/>
  <c r="AI113" i="30"/>
  <c r="AV113" i="30" s="1"/>
  <c r="AH113" i="30"/>
  <c r="AT113" i="30" s="1"/>
  <c r="BD113" i="30" s="1"/>
  <c r="AX112" i="30"/>
  <c r="AT112" i="30"/>
  <c r="BD112" i="30" s="1"/>
  <c r="AS112" i="30"/>
  <c r="AR112" i="30"/>
  <c r="BC112" i="30" s="1"/>
  <c r="AN112" i="30"/>
  <c r="BA112" i="30" s="1"/>
  <c r="AM112" i="30"/>
  <c r="AZ112" i="30" s="1"/>
  <c r="AL112" i="30"/>
  <c r="AY112" i="30" s="1"/>
  <c r="AK112" i="30"/>
  <c r="AJ112" i="30"/>
  <c r="AW112" i="30" s="1"/>
  <c r="AI112" i="30"/>
  <c r="AV112" i="30" s="1"/>
  <c r="AH112" i="30"/>
  <c r="AX111" i="30"/>
  <c r="AW111" i="30"/>
  <c r="AV111" i="30"/>
  <c r="AS111" i="30"/>
  <c r="AR111" i="30"/>
  <c r="BC111" i="30" s="1"/>
  <c r="AN111" i="30"/>
  <c r="BA111" i="30" s="1"/>
  <c r="AM111" i="30"/>
  <c r="AZ111" i="30" s="1"/>
  <c r="AL111" i="30"/>
  <c r="AY111" i="30" s="1"/>
  <c r="AK111" i="30"/>
  <c r="AJ111" i="30"/>
  <c r="AI111" i="30"/>
  <c r="AH111" i="30"/>
  <c r="AX110" i="30"/>
  <c r="AW110" i="30"/>
  <c r="AT110" i="30"/>
  <c r="BD110" i="30" s="1"/>
  <c r="AS110" i="30"/>
  <c r="AR110" i="30"/>
  <c r="BC110" i="30" s="1"/>
  <c r="AN110" i="30"/>
  <c r="BA110" i="30" s="1"/>
  <c r="AM110" i="30"/>
  <c r="AZ110" i="30" s="1"/>
  <c r="AL110" i="30"/>
  <c r="AY110" i="30" s="1"/>
  <c r="AK110" i="30"/>
  <c r="AJ110" i="30"/>
  <c r="AI110" i="30"/>
  <c r="AV110" i="30" s="1"/>
  <c r="AH110" i="30"/>
  <c r="AW109" i="30"/>
  <c r="AT109" i="30"/>
  <c r="BD109" i="30" s="1"/>
  <c r="AS109" i="30"/>
  <c r="AR109" i="30"/>
  <c r="BC109" i="30" s="1"/>
  <c r="AN109" i="30"/>
  <c r="BA109" i="30" s="1"/>
  <c r="AM109" i="30"/>
  <c r="AZ109" i="30" s="1"/>
  <c r="AL109" i="30"/>
  <c r="AY109" i="30" s="1"/>
  <c r="AK109" i="30"/>
  <c r="AX109" i="30" s="1"/>
  <c r="AJ109" i="30"/>
  <c r="AI109" i="30"/>
  <c r="AV109" i="30" s="1"/>
  <c r="AH109" i="30"/>
  <c r="BC108" i="30"/>
  <c r="AW108" i="30"/>
  <c r="AT108" i="30"/>
  <c r="BD108" i="30" s="1"/>
  <c r="AS108" i="30"/>
  <c r="AR108" i="30"/>
  <c r="AN108" i="30"/>
  <c r="BA108" i="30" s="1"/>
  <c r="AM108" i="30"/>
  <c r="AZ108" i="30" s="1"/>
  <c r="AL108" i="30"/>
  <c r="AY108" i="30" s="1"/>
  <c r="AK108" i="30"/>
  <c r="AX108" i="30" s="1"/>
  <c r="AJ108" i="30"/>
  <c r="AI108" i="30"/>
  <c r="AV108" i="30" s="1"/>
  <c r="AU108" i="30" s="1"/>
  <c r="BE108" i="30" s="1"/>
  <c r="AH108" i="30"/>
  <c r="BC107" i="30"/>
  <c r="AW107" i="30"/>
  <c r="AV107" i="30"/>
  <c r="AS107" i="30"/>
  <c r="AR107" i="30"/>
  <c r="AN107" i="30"/>
  <c r="BA107" i="30" s="1"/>
  <c r="AM107" i="30"/>
  <c r="AZ107" i="30" s="1"/>
  <c r="AL107" i="30"/>
  <c r="AY107" i="30" s="1"/>
  <c r="AK107" i="30"/>
  <c r="AX107" i="30" s="1"/>
  <c r="AJ107" i="30"/>
  <c r="AI107" i="30"/>
  <c r="AH107" i="30"/>
  <c r="AS106" i="30"/>
  <c r="AR106" i="30"/>
  <c r="BC106" i="30" s="1"/>
  <c r="AN106" i="30"/>
  <c r="BA106" i="30" s="1"/>
  <c r="AM106" i="30"/>
  <c r="AZ106" i="30" s="1"/>
  <c r="AL106" i="30"/>
  <c r="AY106" i="30" s="1"/>
  <c r="AK106" i="30"/>
  <c r="AX106" i="30" s="1"/>
  <c r="AJ106" i="30"/>
  <c r="AW106" i="30" s="1"/>
  <c r="AI106" i="30"/>
  <c r="AV106" i="30" s="1"/>
  <c r="AH106" i="30"/>
  <c r="BC105" i="30"/>
  <c r="AS105" i="30"/>
  <c r="AR105" i="30"/>
  <c r="AN105" i="30"/>
  <c r="BA105" i="30" s="1"/>
  <c r="AM105" i="30"/>
  <c r="AZ105" i="30" s="1"/>
  <c r="AL105" i="30"/>
  <c r="AY105" i="30" s="1"/>
  <c r="AK105" i="30"/>
  <c r="AX105" i="30" s="1"/>
  <c r="AJ105" i="30"/>
  <c r="AW105" i="30" s="1"/>
  <c r="AI105" i="30"/>
  <c r="AV105" i="30" s="1"/>
  <c r="AH105" i="30"/>
  <c r="AT105" i="30" s="1"/>
  <c r="BD105" i="30" s="1"/>
  <c r="AW104" i="30"/>
  <c r="AS104" i="30"/>
  <c r="AR104" i="30"/>
  <c r="BC104" i="30" s="1"/>
  <c r="AN104" i="30"/>
  <c r="BA104" i="30" s="1"/>
  <c r="AM104" i="30"/>
  <c r="AZ104" i="30" s="1"/>
  <c r="AL104" i="30"/>
  <c r="AY104" i="30" s="1"/>
  <c r="AK104" i="30"/>
  <c r="AX104" i="30" s="1"/>
  <c r="AJ104" i="30"/>
  <c r="AI104" i="30"/>
  <c r="AV104" i="30" s="1"/>
  <c r="AH104" i="30"/>
  <c r="AX103" i="30"/>
  <c r="AV103" i="30"/>
  <c r="AT103" i="30"/>
  <c r="BD103" i="30" s="1"/>
  <c r="AS103" i="30"/>
  <c r="AR103" i="30"/>
  <c r="BC103" i="30" s="1"/>
  <c r="AN103" i="30"/>
  <c r="BA103" i="30" s="1"/>
  <c r="AM103" i="30"/>
  <c r="AZ103" i="30" s="1"/>
  <c r="AL103" i="30"/>
  <c r="AY103" i="30" s="1"/>
  <c r="AK103" i="30"/>
  <c r="AJ103" i="30"/>
  <c r="AW103" i="30" s="1"/>
  <c r="AI103" i="30"/>
  <c r="AH103" i="30"/>
  <c r="AS102" i="30"/>
  <c r="AR102" i="30"/>
  <c r="BC102" i="30" s="1"/>
  <c r="AN102" i="30"/>
  <c r="BA102" i="30" s="1"/>
  <c r="AM102" i="30"/>
  <c r="AZ102" i="30" s="1"/>
  <c r="AL102" i="30"/>
  <c r="AY102" i="30" s="1"/>
  <c r="AK102" i="30"/>
  <c r="AX102" i="30" s="1"/>
  <c r="AJ102" i="30"/>
  <c r="AW102" i="30" s="1"/>
  <c r="AI102" i="30"/>
  <c r="AV102" i="30" s="1"/>
  <c r="AH102" i="30"/>
  <c r="AT102" i="30" s="1"/>
  <c r="BD102" i="30" s="1"/>
  <c r="AS101" i="30"/>
  <c r="AR101" i="30"/>
  <c r="BC101" i="30" s="1"/>
  <c r="AN101" i="30"/>
  <c r="BA101" i="30" s="1"/>
  <c r="AM101" i="30"/>
  <c r="AZ101" i="30" s="1"/>
  <c r="AL101" i="30"/>
  <c r="AY101" i="30" s="1"/>
  <c r="AK101" i="30"/>
  <c r="AX101" i="30" s="1"/>
  <c r="AJ101" i="30"/>
  <c r="AW101" i="30" s="1"/>
  <c r="AI101" i="30"/>
  <c r="AV101" i="30" s="1"/>
  <c r="AH101" i="30"/>
  <c r="AT101" i="30" s="1"/>
  <c r="BD101" i="30" s="1"/>
  <c r="AY100" i="30"/>
  <c r="AX100" i="30"/>
  <c r="AS100" i="30"/>
  <c r="AR100" i="30"/>
  <c r="BC100" i="30" s="1"/>
  <c r="AN100" i="30"/>
  <c r="BA100" i="30" s="1"/>
  <c r="AM100" i="30"/>
  <c r="AZ100" i="30" s="1"/>
  <c r="AL100" i="30"/>
  <c r="AK100" i="30"/>
  <c r="AJ100" i="30"/>
  <c r="AW100" i="30" s="1"/>
  <c r="AI100" i="30"/>
  <c r="AV100" i="30" s="1"/>
  <c r="AH100" i="30"/>
  <c r="AT100" i="30" s="1"/>
  <c r="BD100" i="30" s="1"/>
  <c r="BA99" i="30"/>
  <c r="AY99" i="30"/>
  <c r="AX99" i="30"/>
  <c r="AS99" i="30"/>
  <c r="AR99" i="30"/>
  <c r="BC99" i="30" s="1"/>
  <c r="AN99" i="30"/>
  <c r="AM99" i="30"/>
  <c r="AZ99" i="30" s="1"/>
  <c r="AL99" i="30"/>
  <c r="AK99" i="30"/>
  <c r="AJ99" i="30"/>
  <c r="AW99" i="30" s="1"/>
  <c r="AI99" i="30"/>
  <c r="AV99" i="30" s="1"/>
  <c r="AH99" i="30"/>
  <c r="AT99" i="30" s="1"/>
  <c r="BD99" i="30" s="1"/>
  <c r="BA98" i="30"/>
  <c r="AY98" i="30"/>
  <c r="AS98" i="30"/>
  <c r="AR98" i="30"/>
  <c r="BC98" i="30" s="1"/>
  <c r="AN98" i="30"/>
  <c r="AM98" i="30"/>
  <c r="AZ98" i="30" s="1"/>
  <c r="AL98" i="30"/>
  <c r="AK98" i="30"/>
  <c r="AX98" i="30" s="1"/>
  <c r="AJ98" i="30"/>
  <c r="AW98" i="30" s="1"/>
  <c r="AI98" i="30"/>
  <c r="AV98" i="30" s="1"/>
  <c r="AH98" i="30"/>
  <c r="AS97" i="30"/>
  <c r="AR97" i="30"/>
  <c r="BC97" i="30" s="1"/>
  <c r="AN97" i="30"/>
  <c r="BA97" i="30" s="1"/>
  <c r="AM97" i="30"/>
  <c r="AZ97" i="30" s="1"/>
  <c r="AL97" i="30"/>
  <c r="AY97" i="30" s="1"/>
  <c r="AK97" i="30"/>
  <c r="AX97" i="30" s="1"/>
  <c r="AJ97" i="30"/>
  <c r="AW97" i="30" s="1"/>
  <c r="AI97" i="30"/>
  <c r="AV97" i="30" s="1"/>
  <c r="AH97" i="30"/>
  <c r="BA96" i="30"/>
  <c r="AS96" i="30"/>
  <c r="AR96" i="30"/>
  <c r="BC96" i="30" s="1"/>
  <c r="AN96" i="30"/>
  <c r="AM96" i="30"/>
  <c r="AZ96" i="30" s="1"/>
  <c r="AL96" i="30"/>
  <c r="AY96" i="30" s="1"/>
  <c r="AK96" i="30"/>
  <c r="AX96" i="30" s="1"/>
  <c r="AJ96" i="30"/>
  <c r="AW96" i="30" s="1"/>
  <c r="AI96" i="30"/>
  <c r="AV96" i="30" s="1"/>
  <c r="AH96" i="30"/>
  <c r="AT96" i="30" s="1"/>
  <c r="BD96" i="30" s="1"/>
  <c r="BA95" i="30"/>
  <c r="AX95" i="30"/>
  <c r="AS95" i="30"/>
  <c r="AR95" i="30"/>
  <c r="BC95" i="30" s="1"/>
  <c r="AN95" i="30"/>
  <c r="AM95" i="30"/>
  <c r="AZ95" i="30" s="1"/>
  <c r="AL95" i="30"/>
  <c r="AY95" i="30" s="1"/>
  <c r="AK95" i="30"/>
  <c r="AJ95" i="30"/>
  <c r="AW95" i="30" s="1"/>
  <c r="AI95" i="30"/>
  <c r="AV95" i="30" s="1"/>
  <c r="AH95" i="30"/>
  <c r="AT95" i="30" s="1"/>
  <c r="BD95" i="30" s="1"/>
  <c r="BA94" i="30"/>
  <c r="AW94" i="30"/>
  <c r="AT94" i="30"/>
  <c r="BD94" i="30" s="1"/>
  <c r="AS94" i="30"/>
  <c r="AR94" i="30"/>
  <c r="BC94" i="30" s="1"/>
  <c r="AN94" i="30"/>
  <c r="AM94" i="30"/>
  <c r="AZ94" i="30" s="1"/>
  <c r="AL94" i="30"/>
  <c r="AY94" i="30" s="1"/>
  <c r="AK94" i="30"/>
  <c r="AX94" i="30" s="1"/>
  <c r="AJ94" i="30"/>
  <c r="AI94" i="30"/>
  <c r="AV94" i="30" s="1"/>
  <c r="AH94" i="30"/>
  <c r="AW93" i="30"/>
  <c r="AT93" i="30"/>
  <c r="BD93" i="30" s="1"/>
  <c r="AS93" i="30"/>
  <c r="AR93" i="30"/>
  <c r="BC93" i="30" s="1"/>
  <c r="AN93" i="30"/>
  <c r="BA93" i="30" s="1"/>
  <c r="AM93" i="30"/>
  <c r="AZ93" i="30" s="1"/>
  <c r="AL93" i="30"/>
  <c r="AY93" i="30" s="1"/>
  <c r="AK93" i="30"/>
  <c r="AX93" i="30" s="1"/>
  <c r="AJ93" i="30"/>
  <c r="AI93" i="30"/>
  <c r="AV93" i="30" s="1"/>
  <c r="AH93" i="30"/>
  <c r="AT92" i="30"/>
  <c r="BD92" i="30" s="1"/>
  <c r="AS92" i="30"/>
  <c r="AR92" i="30"/>
  <c r="BC92" i="30" s="1"/>
  <c r="AN92" i="30"/>
  <c r="BA92" i="30" s="1"/>
  <c r="AM92" i="30"/>
  <c r="AZ92" i="30" s="1"/>
  <c r="AL92" i="30"/>
  <c r="AY92" i="30" s="1"/>
  <c r="AK92" i="30"/>
  <c r="AX92" i="30" s="1"/>
  <c r="AJ92" i="30"/>
  <c r="AW92" i="30" s="1"/>
  <c r="AI92" i="30"/>
  <c r="AV92" i="30" s="1"/>
  <c r="AH92" i="30"/>
  <c r="BA91" i="30"/>
  <c r="AV91" i="30"/>
  <c r="AT91" i="30"/>
  <c r="BD91" i="30" s="1"/>
  <c r="AS91" i="30"/>
  <c r="AR91" i="30"/>
  <c r="BC91" i="30" s="1"/>
  <c r="AN91" i="30"/>
  <c r="AM91" i="30"/>
  <c r="AZ91" i="30" s="1"/>
  <c r="AL91" i="30"/>
  <c r="AY91" i="30" s="1"/>
  <c r="AK91" i="30"/>
  <c r="AX91" i="30" s="1"/>
  <c r="AJ91" i="30"/>
  <c r="AW91" i="30" s="1"/>
  <c r="AI91" i="30"/>
  <c r="AH91" i="30"/>
  <c r="BA90" i="30"/>
  <c r="AT90" i="30"/>
  <c r="BD90" i="30" s="1"/>
  <c r="AS90" i="30"/>
  <c r="AR90" i="30"/>
  <c r="BC90" i="30" s="1"/>
  <c r="AN90" i="30"/>
  <c r="AM90" i="30"/>
  <c r="AZ90" i="30" s="1"/>
  <c r="AL90" i="30"/>
  <c r="AY90" i="30" s="1"/>
  <c r="AK90" i="30"/>
  <c r="AX90" i="30" s="1"/>
  <c r="AJ90" i="30"/>
  <c r="AW90" i="30" s="1"/>
  <c r="AI90" i="30"/>
  <c r="AV90" i="30" s="1"/>
  <c r="AH90" i="30"/>
  <c r="AS89" i="30"/>
  <c r="AR89" i="30"/>
  <c r="BC89" i="30" s="1"/>
  <c r="AN89" i="30"/>
  <c r="BA89" i="30" s="1"/>
  <c r="AM89" i="30"/>
  <c r="AZ89" i="30" s="1"/>
  <c r="AL89" i="30"/>
  <c r="AY89" i="30" s="1"/>
  <c r="AK89" i="30"/>
  <c r="AX89" i="30" s="1"/>
  <c r="AJ89" i="30"/>
  <c r="AW89" i="30" s="1"/>
  <c r="AI89" i="30"/>
  <c r="AV89" i="30" s="1"/>
  <c r="AH89" i="30"/>
  <c r="AX88" i="30"/>
  <c r="AS88" i="30"/>
  <c r="AR88" i="30"/>
  <c r="BC88" i="30" s="1"/>
  <c r="AN88" i="30"/>
  <c r="BA88" i="30" s="1"/>
  <c r="AM88" i="30"/>
  <c r="AZ88" i="30" s="1"/>
  <c r="AL88" i="30"/>
  <c r="AY88" i="30" s="1"/>
  <c r="AK88" i="30"/>
  <c r="AJ88" i="30"/>
  <c r="AW88" i="30" s="1"/>
  <c r="AI88" i="30"/>
  <c r="AV88" i="30" s="1"/>
  <c r="AH88" i="30"/>
  <c r="AT88" i="30" s="1"/>
  <c r="BD88" i="30" s="1"/>
  <c r="BC87" i="30"/>
  <c r="AS87" i="30"/>
  <c r="AR87" i="30"/>
  <c r="AN87" i="30"/>
  <c r="BA87" i="30" s="1"/>
  <c r="AM87" i="30"/>
  <c r="AZ87" i="30" s="1"/>
  <c r="AL87" i="30"/>
  <c r="AY87" i="30" s="1"/>
  <c r="AK87" i="30"/>
  <c r="AX87" i="30" s="1"/>
  <c r="AJ87" i="30"/>
  <c r="AW87" i="30" s="1"/>
  <c r="AI87" i="30"/>
  <c r="AV87" i="30" s="1"/>
  <c r="AU87" i="30" s="1"/>
  <c r="BE87" i="30" s="1"/>
  <c r="AH87" i="30"/>
  <c r="AT87" i="30" s="1"/>
  <c r="BD87" i="30" s="1"/>
  <c r="BC86" i="30"/>
  <c r="AS86" i="30"/>
  <c r="AR86" i="30"/>
  <c r="AN86" i="30"/>
  <c r="BA86" i="30" s="1"/>
  <c r="AM86" i="30"/>
  <c r="AZ86" i="30" s="1"/>
  <c r="AL86" i="30"/>
  <c r="AY86" i="30" s="1"/>
  <c r="AK86" i="30"/>
  <c r="AX86" i="30" s="1"/>
  <c r="AJ86" i="30"/>
  <c r="AW86" i="30" s="1"/>
  <c r="AI86" i="30"/>
  <c r="AV86" i="30" s="1"/>
  <c r="AH86" i="30"/>
  <c r="AT86" i="30" s="1"/>
  <c r="BD86" i="30" s="1"/>
  <c r="AT85" i="30"/>
  <c r="BD85" i="30" s="1"/>
  <c r="AS85" i="30"/>
  <c r="AR85" i="30"/>
  <c r="BC85" i="30" s="1"/>
  <c r="AN85" i="30"/>
  <c r="BA85" i="30" s="1"/>
  <c r="AM85" i="30"/>
  <c r="AZ85" i="30" s="1"/>
  <c r="AL85" i="30"/>
  <c r="AY85" i="30" s="1"/>
  <c r="AK85" i="30"/>
  <c r="AX85" i="30" s="1"/>
  <c r="AJ85" i="30"/>
  <c r="AW85" i="30" s="1"/>
  <c r="AI85" i="30"/>
  <c r="AV85" i="30" s="1"/>
  <c r="AH85" i="30"/>
  <c r="AW84" i="30"/>
  <c r="AT84" i="30"/>
  <c r="BD84" i="30" s="1"/>
  <c r="AS84" i="30"/>
  <c r="AR84" i="30"/>
  <c r="BC84" i="30" s="1"/>
  <c r="AN84" i="30"/>
  <c r="BA84" i="30" s="1"/>
  <c r="AM84" i="30"/>
  <c r="AZ84" i="30" s="1"/>
  <c r="AL84" i="30"/>
  <c r="AY84" i="30" s="1"/>
  <c r="AK84" i="30"/>
  <c r="AX84" i="30" s="1"/>
  <c r="AJ84" i="30"/>
  <c r="AI84" i="30"/>
  <c r="AV84" i="30" s="1"/>
  <c r="AH84" i="30"/>
  <c r="AS83" i="30"/>
  <c r="AR83" i="30"/>
  <c r="BC83" i="30" s="1"/>
  <c r="AN83" i="30"/>
  <c r="BA83" i="30" s="1"/>
  <c r="AM83" i="30"/>
  <c r="AZ83" i="30" s="1"/>
  <c r="AL83" i="30"/>
  <c r="AY83" i="30" s="1"/>
  <c r="AK83" i="30"/>
  <c r="AX83" i="30" s="1"/>
  <c r="AJ83" i="30"/>
  <c r="AW83" i="30" s="1"/>
  <c r="AI83" i="30"/>
  <c r="AV83" i="30" s="1"/>
  <c r="AH83" i="30"/>
  <c r="AT83" i="30" s="1"/>
  <c r="BD83" i="30" s="1"/>
  <c r="AT82" i="30"/>
  <c r="BD82" i="30" s="1"/>
  <c r="AS82" i="30"/>
  <c r="AR82" i="30"/>
  <c r="BC82" i="30" s="1"/>
  <c r="AN82" i="30"/>
  <c r="BA82" i="30" s="1"/>
  <c r="AM82" i="30"/>
  <c r="AZ82" i="30" s="1"/>
  <c r="AL82" i="30"/>
  <c r="AY82" i="30" s="1"/>
  <c r="AK82" i="30"/>
  <c r="AX82" i="30" s="1"/>
  <c r="AJ82" i="30"/>
  <c r="AW82" i="30" s="1"/>
  <c r="AI82" i="30"/>
  <c r="AV82" i="30" s="1"/>
  <c r="AH82" i="30"/>
  <c r="BC81" i="30"/>
  <c r="AS81" i="30"/>
  <c r="AR81" i="30"/>
  <c r="AN81" i="30"/>
  <c r="BA81" i="30" s="1"/>
  <c r="AM81" i="30"/>
  <c r="AZ81" i="30" s="1"/>
  <c r="AL81" i="30"/>
  <c r="AY81" i="30" s="1"/>
  <c r="AK81" i="30"/>
  <c r="AX81" i="30" s="1"/>
  <c r="AJ81" i="30"/>
  <c r="AW81" i="30" s="1"/>
  <c r="AI81" i="30"/>
  <c r="AV81" i="30" s="1"/>
  <c r="AH81" i="30"/>
  <c r="AT81" i="30" s="1"/>
  <c r="BD81" i="30" s="1"/>
  <c r="BC80" i="30"/>
  <c r="BA80" i="30"/>
  <c r="AY80" i="30"/>
  <c r="AS80" i="30"/>
  <c r="AR80" i="30"/>
  <c r="AN80" i="30"/>
  <c r="AM80" i="30"/>
  <c r="AZ80" i="30" s="1"/>
  <c r="AL80" i="30"/>
  <c r="AK80" i="30"/>
  <c r="AX80" i="30" s="1"/>
  <c r="AJ80" i="30"/>
  <c r="AW80" i="30" s="1"/>
  <c r="AI80" i="30"/>
  <c r="AV80" i="30" s="1"/>
  <c r="AH80" i="30"/>
  <c r="BC79" i="30"/>
  <c r="BA79" i="30"/>
  <c r="AZ79" i="30"/>
  <c r="AX79" i="30"/>
  <c r="AS79" i="30"/>
  <c r="AR79" i="30"/>
  <c r="AN79" i="30"/>
  <c r="AM79" i="30"/>
  <c r="AL79" i="30"/>
  <c r="AY79" i="30" s="1"/>
  <c r="AK79" i="30"/>
  <c r="AJ79" i="30"/>
  <c r="AW79" i="30" s="1"/>
  <c r="AI79" i="30"/>
  <c r="AV79" i="30" s="1"/>
  <c r="AH79" i="30"/>
  <c r="AT79" i="30" s="1"/>
  <c r="BD79" i="30" s="1"/>
  <c r="BC78" i="30"/>
  <c r="AS78" i="30"/>
  <c r="AR78" i="30"/>
  <c r="AN78" i="30"/>
  <c r="BA78" i="30" s="1"/>
  <c r="AM78" i="30"/>
  <c r="AZ78" i="30" s="1"/>
  <c r="AL78" i="30"/>
  <c r="AY78" i="30" s="1"/>
  <c r="AK78" i="30"/>
  <c r="AX78" i="30" s="1"/>
  <c r="AJ78" i="30"/>
  <c r="AW78" i="30" s="1"/>
  <c r="AI78" i="30"/>
  <c r="AV78" i="30" s="1"/>
  <c r="AH78" i="30"/>
  <c r="AS77" i="30"/>
  <c r="AR77" i="30"/>
  <c r="BC77" i="30" s="1"/>
  <c r="AN77" i="30"/>
  <c r="BA77" i="30" s="1"/>
  <c r="AM77" i="30"/>
  <c r="AZ77" i="30" s="1"/>
  <c r="AL77" i="30"/>
  <c r="AY77" i="30" s="1"/>
  <c r="AK77" i="30"/>
  <c r="AX77" i="30" s="1"/>
  <c r="AJ77" i="30"/>
  <c r="AW77" i="30" s="1"/>
  <c r="AI77" i="30"/>
  <c r="AV77" i="30" s="1"/>
  <c r="AH77" i="30"/>
  <c r="AX76" i="30"/>
  <c r="AW76" i="30"/>
  <c r="AS76" i="30"/>
  <c r="AR76" i="30"/>
  <c r="BC76" i="30" s="1"/>
  <c r="AN76" i="30"/>
  <c r="BA76" i="30" s="1"/>
  <c r="AM76" i="30"/>
  <c r="AZ76" i="30" s="1"/>
  <c r="AL76" i="30"/>
  <c r="AY76" i="30" s="1"/>
  <c r="AK76" i="30"/>
  <c r="AJ76" i="30"/>
  <c r="AI76" i="30"/>
  <c r="AV76" i="30" s="1"/>
  <c r="AH76" i="30"/>
  <c r="AT76" i="30" s="1"/>
  <c r="BD76" i="30" s="1"/>
  <c r="BA75" i="30"/>
  <c r="AZ75" i="30"/>
  <c r="AX75" i="30"/>
  <c r="AU75" i="30" s="1"/>
  <c r="BE75" i="30" s="1"/>
  <c r="AW75" i="30"/>
  <c r="AV75" i="30"/>
  <c r="AT75" i="30"/>
  <c r="BD75" i="30" s="1"/>
  <c r="AS75" i="30"/>
  <c r="AR75" i="30"/>
  <c r="BC75" i="30" s="1"/>
  <c r="AN75" i="30"/>
  <c r="AM75" i="30"/>
  <c r="AL75" i="30"/>
  <c r="AY75" i="30" s="1"/>
  <c r="AK75" i="30"/>
  <c r="AJ75" i="30"/>
  <c r="AI75" i="30"/>
  <c r="AH75" i="30"/>
  <c r="BC74" i="30"/>
  <c r="AZ74" i="30"/>
  <c r="AY74" i="30"/>
  <c r="AW74" i="30"/>
  <c r="AT74" i="30"/>
  <c r="BD74" i="30" s="1"/>
  <c r="AS74" i="30"/>
  <c r="AR74" i="30"/>
  <c r="AN74" i="30"/>
  <c r="BA74" i="30" s="1"/>
  <c r="AM74" i="30"/>
  <c r="AL74" i="30"/>
  <c r="AK74" i="30"/>
  <c r="AX74" i="30" s="1"/>
  <c r="AJ74" i="30"/>
  <c r="AI74" i="30"/>
  <c r="AV74" i="30" s="1"/>
  <c r="AH74" i="30"/>
  <c r="AX73" i="30"/>
  <c r="AW73" i="30"/>
  <c r="AS73" i="30"/>
  <c r="AR73" i="30"/>
  <c r="BC73" i="30" s="1"/>
  <c r="AN73" i="30"/>
  <c r="BA73" i="30" s="1"/>
  <c r="AU73" i="30" s="1"/>
  <c r="BE73" i="30" s="1"/>
  <c r="AM73" i="30"/>
  <c r="AZ73" i="30" s="1"/>
  <c r="AL73" i="30"/>
  <c r="AY73" i="30" s="1"/>
  <c r="AK73" i="30"/>
  <c r="AJ73" i="30"/>
  <c r="AI73" i="30"/>
  <c r="AV73" i="30" s="1"/>
  <c r="AH73" i="30"/>
  <c r="AY72" i="30"/>
  <c r="AW72" i="30"/>
  <c r="AV72" i="30"/>
  <c r="AS72" i="30"/>
  <c r="AR72" i="30"/>
  <c r="BC72" i="30" s="1"/>
  <c r="AN72" i="30"/>
  <c r="BA72" i="30" s="1"/>
  <c r="AM72" i="30"/>
  <c r="AZ72" i="30" s="1"/>
  <c r="AL72" i="30"/>
  <c r="AK72" i="30"/>
  <c r="AX72" i="30" s="1"/>
  <c r="AJ72" i="30"/>
  <c r="AI72" i="30"/>
  <c r="AH72" i="30"/>
  <c r="BA71" i="30"/>
  <c r="AY71" i="30"/>
  <c r="AX71" i="30"/>
  <c r="AW71" i="30"/>
  <c r="AV71" i="30"/>
  <c r="AS71" i="30"/>
  <c r="AR71" i="30"/>
  <c r="BC71" i="30" s="1"/>
  <c r="AN71" i="30"/>
  <c r="AM71" i="30"/>
  <c r="AZ71" i="30" s="1"/>
  <c r="AL71" i="30"/>
  <c r="AK71" i="30"/>
  <c r="AJ71" i="30"/>
  <c r="AI71" i="30"/>
  <c r="AH71" i="30"/>
  <c r="AY70" i="30"/>
  <c r="AS70" i="30"/>
  <c r="AR70" i="30"/>
  <c r="BC70" i="30" s="1"/>
  <c r="AN70" i="30"/>
  <c r="BA70" i="30" s="1"/>
  <c r="AM70" i="30"/>
  <c r="AZ70" i="30" s="1"/>
  <c r="AL70" i="30"/>
  <c r="AK70" i="30"/>
  <c r="AX70" i="30" s="1"/>
  <c r="AJ70" i="30"/>
  <c r="AW70" i="30" s="1"/>
  <c r="AI70" i="30"/>
  <c r="AV70" i="30" s="1"/>
  <c r="AH70" i="30"/>
  <c r="AT69" i="30"/>
  <c r="BD69" i="30" s="1"/>
  <c r="AS69" i="30"/>
  <c r="AR69" i="30"/>
  <c r="BC69" i="30" s="1"/>
  <c r="AN69" i="30"/>
  <c r="BA69" i="30" s="1"/>
  <c r="AM69" i="30"/>
  <c r="AZ69" i="30" s="1"/>
  <c r="AL69" i="30"/>
  <c r="AY69" i="30" s="1"/>
  <c r="AK69" i="30"/>
  <c r="AX69" i="30" s="1"/>
  <c r="AJ69" i="30"/>
  <c r="AW69" i="30" s="1"/>
  <c r="AI69" i="30"/>
  <c r="AV69" i="30" s="1"/>
  <c r="AH69" i="30"/>
  <c r="BC68" i="30"/>
  <c r="AS68" i="30"/>
  <c r="AR68" i="30"/>
  <c r="AN68" i="30"/>
  <c r="BA68" i="30" s="1"/>
  <c r="AM68" i="30"/>
  <c r="AZ68" i="30" s="1"/>
  <c r="AL68" i="30"/>
  <c r="AY68" i="30" s="1"/>
  <c r="AK68" i="30"/>
  <c r="AX68" i="30" s="1"/>
  <c r="AJ68" i="30"/>
  <c r="AW68" i="30" s="1"/>
  <c r="AI68" i="30"/>
  <c r="AV68" i="30" s="1"/>
  <c r="AH68" i="30"/>
  <c r="AT68" i="30" s="1"/>
  <c r="BD68" i="30" s="1"/>
  <c r="BC67" i="30"/>
  <c r="BA67" i="30"/>
  <c r="AS67" i="30"/>
  <c r="AR67" i="30"/>
  <c r="AN67" i="30"/>
  <c r="AM67" i="30"/>
  <c r="AZ67" i="30" s="1"/>
  <c r="AL67" i="30"/>
  <c r="AY67" i="30" s="1"/>
  <c r="AK67" i="30"/>
  <c r="AX67" i="30" s="1"/>
  <c r="AJ67" i="30"/>
  <c r="AW67" i="30" s="1"/>
  <c r="AI67" i="30"/>
  <c r="AV67" i="30" s="1"/>
  <c r="AH67" i="30"/>
  <c r="AT67" i="30" s="1"/>
  <c r="BD67" i="30" s="1"/>
  <c r="BC66" i="30"/>
  <c r="AT66" i="30"/>
  <c r="BD66" i="30" s="1"/>
  <c r="AS66" i="30"/>
  <c r="AR66" i="30"/>
  <c r="AN66" i="30"/>
  <c r="BA66" i="30" s="1"/>
  <c r="AM66" i="30"/>
  <c r="AZ66" i="30" s="1"/>
  <c r="AL66" i="30"/>
  <c r="AY66" i="30" s="1"/>
  <c r="AK66" i="30"/>
  <c r="AX66" i="30" s="1"/>
  <c r="AJ66" i="30"/>
  <c r="AW66" i="30" s="1"/>
  <c r="AI66" i="30"/>
  <c r="AV66" i="30" s="1"/>
  <c r="AH66" i="30"/>
  <c r="AS65" i="30"/>
  <c r="AR65" i="30"/>
  <c r="BC65" i="30" s="1"/>
  <c r="AN65" i="30"/>
  <c r="BA65" i="30" s="1"/>
  <c r="AM65" i="30"/>
  <c r="AZ65" i="30" s="1"/>
  <c r="AL65" i="30"/>
  <c r="AY65" i="30" s="1"/>
  <c r="AK65" i="30"/>
  <c r="AX65" i="30" s="1"/>
  <c r="AJ65" i="30"/>
  <c r="AW65" i="30" s="1"/>
  <c r="AI65" i="30"/>
  <c r="AV65" i="30" s="1"/>
  <c r="AH65" i="30"/>
  <c r="AT65" i="30" s="1"/>
  <c r="BD65" i="30" s="1"/>
  <c r="AW64" i="30"/>
  <c r="AS64" i="30"/>
  <c r="AR64" i="30"/>
  <c r="BC64" i="30" s="1"/>
  <c r="AN64" i="30"/>
  <c r="BA64" i="30" s="1"/>
  <c r="AM64" i="30"/>
  <c r="AZ64" i="30" s="1"/>
  <c r="AL64" i="30"/>
  <c r="AY64" i="30" s="1"/>
  <c r="AK64" i="30"/>
  <c r="AX64" i="30" s="1"/>
  <c r="AJ64" i="30"/>
  <c r="AI64" i="30"/>
  <c r="AV64" i="30" s="1"/>
  <c r="AH64" i="30"/>
  <c r="AT64" i="30" s="1"/>
  <c r="BD64" i="30" s="1"/>
  <c r="BC63" i="30"/>
  <c r="AZ63" i="30"/>
  <c r="AV63" i="30"/>
  <c r="AS63" i="30"/>
  <c r="AR63" i="30"/>
  <c r="AN63" i="30"/>
  <c r="BA63" i="30" s="1"/>
  <c r="AM63" i="30"/>
  <c r="AL63" i="30"/>
  <c r="AY63" i="30" s="1"/>
  <c r="AK63" i="30"/>
  <c r="AX63" i="30" s="1"/>
  <c r="AJ63" i="30"/>
  <c r="AW63" i="30" s="1"/>
  <c r="AI63" i="30"/>
  <c r="AH63" i="30"/>
  <c r="AT63" i="30" s="1"/>
  <c r="BD63" i="30" s="1"/>
  <c r="BC62" i="30"/>
  <c r="AZ62" i="30"/>
  <c r="AY62" i="30"/>
  <c r="AS62" i="30"/>
  <c r="AR62" i="30"/>
  <c r="AN62" i="30"/>
  <c r="BA62" i="30" s="1"/>
  <c r="AM62" i="30"/>
  <c r="AL62" i="30"/>
  <c r="AK62" i="30"/>
  <c r="AX62" i="30" s="1"/>
  <c r="AJ62" i="30"/>
  <c r="AW62" i="30" s="1"/>
  <c r="AI62" i="30"/>
  <c r="AV62" i="30" s="1"/>
  <c r="AH62" i="30"/>
  <c r="AT62" i="30" s="1"/>
  <c r="BD62" i="30" s="1"/>
  <c r="BA61" i="30"/>
  <c r="AS61" i="30"/>
  <c r="AR61" i="30"/>
  <c r="BC61" i="30" s="1"/>
  <c r="AN61" i="30"/>
  <c r="AM61" i="30"/>
  <c r="AZ61" i="30" s="1"/>
  <c r="AL61" i="30"/>
  <c r="AY61" i="30" s="1"/>
  <c r="AK61" i="30"/>
  <c r="AX61" i="30" s="1"/>
  <c r="AJ61" i="30"/>
  <c r="AW61" i="30" s="1"/>
  <c r="AI61" i="30"/>
  <c r="AV61" i="30" s="1"/>
  <c r="AH61" i="30"/>
  <c r="AT61" i="30" s="1"/>
  <c r="BD61" i="30" s="1"/>
  <c r="AS60" i="30"/>
  <c r="AR60" i="30"/>
  <c r="BC60" i="30" s="1"/>
  <c r="AN60" i="30"/>
  <c r="BA60" i="30" s="1"/>
  <c r="AM60" i="30"/>
  <c r="AZ60" i="30" s="1"/>
  <c r="AL60" i="30"/>
  <c r="AY60" i="30" s="1"/>
  <c r="AK60" i="30"/>
  <c r="AX60" i="30" s="1"/>
  <c r="AJ60" i="30"/>
  <c r="AW60" i="30" s="1"/>
  <c r="AI60" i="30"/>
  <c r="AV60" i="30" s="1"/>
  <c r="AH60" i="30"/>
  <c r="AT60" i="30" s="1"/>
  <c r="BD60" i="30" s="1"/>
  <c r="BA59" i="30"/>
  <c r="AS59" i="30"/>
  <c r="AR59" i="30"/>
  <c r="BC59" i="30" s="1"/>
  <c r="AN59" i="30"/>
  <c r="AM59" i="30"/>
  <c r="AZ59" i="30" s="1"/>
  <c r="AL59" i="30"/>
  <c r="AY59" i="30" s="1"/>
  <c r="AK59" i="30"/>
  <c r="AX59" i="30" s="1"/>
  <c r="AJ59" i="30"/>
  <c r="AW59" i="30" s="1"/>
  <c r="AI59" i="30"/>
  <c r="AV59" i="30" s="1"/>
  <c r="AH59" i="30"/>
  <c r="AT59" i="30" s="1"/>
  <c r="BD59" i="30" s="1"/>
  <c r="BC58" i="30"/>
  <c r="AZ58" i="30"/>
  <c r="AS58" i="30"/>
  <c r="AR58" i="30"/>
  <c r="AN58" i="30"/>
  <c r="BA58" i="30" s="1"/>
  <c r="AM58" i="30"/>
  <c r="AL58" i="30"/>
  <c r="AY58" i="30" s="1"/>
  <c r="AK58" i="30"/>
  <c r="AX58" i="30" s="1"/>
  <c r="AJ58" i="30"/>
  <c r="AW58" i="30" s="1"/>
  <c r="AI58" i="30"/>
  <c r="AV58" i="30" s="1"/>
  <c r="AH58" i="30"/>
  <c r="AT58" i="30" s="1"/>
  <c r="BD58" i="30" s="1"/>
  <c r="AT57" i="30"/>
  <c r="BD57" i="30" s="1"/>
  <c r="AS57" i="30"/>
  <c r="AR57" i="30"/>
  <c r="BC57" i="30" s="1"/>
  <c r="AN57" i="30"/>
  <c r="BA57" i="30" s="1"/>
  <c r="AM57" i="30"/>
  <c r="AZ57" i="30" s="1"/>
  <c r="AU57" i="30" s="1"/>
  <c r="BE57" i="30" s="1"/>
  <c r="AL57" i="30"/>
  <c r="AY57" i="30" s="1"/>
  <c r="AK57" i="30"/>
  <c r="AX57" i="30" s="1"/>
  <c r="AJ57" i="30"/>
  <c r="AW57" i="30" s="1"/>
  <c r="AI57" i="30"/>
  <c r="AV57" i="30" s="1"/>
  <c r="AH57" i="30"/>
  <c r="AV56" i="30"/>
  <c r="AS56" i="30"/>
  <c r="AR56" i="30"/>
  <c r="BC56" i="30" s="1"/>
  <c r="AN56" i="30"/>
  <c r="BA56" i="30" s="1"/>
  <c r="AM56" i="30"/>
  <c r="AZ56" i="30" s="1"/>
  <c r="AL56" i="30"/>
  <c r="AY56" i="30" s="1"/>
  <c r="AK56" i="30"/>
  <c r="AX56" i="30" s="1"/>
  <c r="AJ56" i="30"/>
  <c r="AW56" i="30" s="1"/>
  <c r="AI56" i="30"/>
  <c r="AH56" i="30"/>
  <c r="AT56" i="30" s="1"/>
  <c r="BD56" i="30" s="1"/>
  <c r="BC55" i="30"/>
  <c r="AW55" i="30"/>
  <c r="AT55" i="30"/>
  <c r="BD55" i="30" s="1"/>
  <c r="AS55" i="30"/>
  <c r="AR55" i="30"/>
  <c r="AN55" i="30"/>
  <c r="BA55" i="30" s="1"/>
  <c r="AM55" i="30"/>
  <c r="AZ55" i="30" s="1"/>
  <c r="AL55" i="30"/>
  <c r="AY55" i="30" s="1"/>
  <c r="AK55" i="30"/>
  <c r="AX55" i="30" s="1"/>
  <c r="AJ55" i="30"/>
  <c r="AI55" i="30"/>
  <c r="AV55" i="30" s="1"/>
  <c r="AH55" i="30"/>
  <c r="BC54" i="30"/>
  <c r="AW54" i="30"/>
  <c r="AT54" i="30"/>
  <c r="BD54" i="30" s="1"/>
  <c r="AS54" i="30"/>
  <c r="AR54" i="30"/>
  <c r="AN54" i="30"/>
  <c r="BA54" i="30" s="1"/>
  <c r="AM54" i="30"/>
  <c r="AZ54" i="30" s="1"/>
  <c r="AL54" i="30"/>
  <c r="AY54" i="30" s="1"/>
  <c r="AK54" i="30"/>
  <c r="AX54" i="30" s="1"/>
  <c r="AJ54" i="30"/>
  <c r="AI54" i="30"/>
  <c r="AV54" i="30" s="1"/>
  <c r="AH54" i="30"/>
  <c r="AW53" i="30"/>
  <c r="AT53" i="30"/>
  <c r="BD53" i="30" s="1"/>
  <c r="AS53" i="30"/>
  <c r="AR53" i="30"/>
  <c r="BC53" i="30" s="1"/>
  <c r="AN53" i="30"/>
  <c r="BA53" i="30" s="1"/>
  <c r="AM53" i="30"/>
  <c r="AZ53" i="30" s="1"/>
  <c r="AL53" i="30"/>
  <c r="AY53" i="30" s="1"/>
  <c r="AK53" i="30"/>
  <c r="AX53" i="30" s="1"/>
  <c r="AJ53" i="30"/>
  <c r="AI53" i="30"/>
  <c r="AV53" i="30" s="1"/>
  <c r="AU53" i="30" s="1"/>
  <c r="BE53" i="30" s="1"/>
  <c r="AH53" i="30"/>
  <c r="BA52" i="30"/>
  <c r="AW52" i="30"/>
  <c r="AS52" i="30"/>
  <c r="AR52" i="30"/>
  <c r="BC52" i="30" s="1"/>
  <c r="AN52" i="30"/>
  <c r="AM52" i="30"/>
  <c r="AZ52" i="30" s="1"/>
  <c r="AL52" i="30"/>
  <c r="AY52" i="30" s="1"/>
  <c r="AK52" i="30"/>
  <c r="AX52" i="30" s="1"/>
  <c r="AJ52" i="30"/>
  <c r="AI52" i="30"/>
  <c r="AV52" i="30" s="1"/>
  <c r="AH52" i="30"/>
  <c r="AT52" i="30" s="1"/>
  <c r="BD52" i="30" s="1"/>
  <c r="AS51" i="30"/>
  <c r="AR51" i="30"/>
  <c r="BC51" i="30" s="1"/>
  <c r="AN51" i="30"/>
  <c r="BA51" i="30" s="1"/>
  <c r="AM51" i="30"/>
  <c r="AZ51" i="30" s="1"/>
  <c r="AL51" i="30"/>
  <c r="AY51" i="30" s="1"/>
  <c r="AK51" i="30"/>
  <c r="AX51" i="30" s="1"/>
  <c r="AJ51" i="30"/>
  <c r="AW51" i="30" s="1"/>
  <c r="AI51" i="30"/>
  <c r="AV51" i="30" s="1"/>
  <c r="AH51" i="30"/>
  <c r="AT51" i="30" s="1"/>
  <c r="BD51" i="30" s="1"/>
  <c r="BC50" i="30"/>
  <c r="AS50" i="30"/>
  <c r="AR50" i="30"/>
  <c r="AN50" i="30"/>
  <c r="BA50" i="30" s="1"/>
  <c r="AM50" i="30"/>
  <c r="AZ50" i="30" s="1"/>
  <c r="AL50" i="30"/>
  <c r="AY50" i="30" s="1"/>
  <c r="AK50" i="30"/>
  <c r="AX50" i="30" s="1"/>
  <c r="AJ50" i="30"/>
  <c r="AW50" i="30" s="1"/>
  <c r="AI50" i="30"/>
  <c r="AV50" i="30" s="1"/>
  <c r="AH50" i="30"/>
  <c r="AT50" i="30" s="1"/>
  <c r="BD50" i="30" s="1"/>
  <c r="AS49" i="30"/>
  <c r="AR49" i="30"/>
  <c r="BC49" i="30" s="1"/>
  <c r="AN49" i="30"/>
  <c r="BA49" i="30" s="1"/>
  <c r="AM49" i="30"/>
  <c r="AZ49" i="30" s="1"/>
  <c r="AL49" i="30"/>
  <c r="AY49" i="30" s="1"/>
  <c r="AK49" i="30"/>
  <c r="AX49" i="30" s="1"/>
  <c r="AJ49" i="30"/>
  <c r="AW49" i="30" s="1"/>
  <c r="AI49" i="30"/>
  <c r="AV49" i="30" s="1"/>
  <c r="AH49" i="30"/>
  <c r="AT48" i="30"/>
  <c r="BD48" i="30" s="1"/>
  <c r="AS48" i="30"/>
  <c r="AR48" i="30"/>
  <c r="BC48" i="30" s="1"/>
  <c r="AN48" i="30"/>
  <c r="BA48" i="30" s="1"/>
  <c r="AM48" i="30"/>
  <c r="AZ48" i="30" s="1"/>
  <c r="AL48" i="30"/>
  <c r="AY48" i="30" s="1"/>
  <c r="AK48" i="30"/>
  <c r="AX48" i="30" s="1"/>
  <c r="AJ48" i="30"/>
  <c r="AW48" i="30" s="1"/>
  <c r="AI48" i="30"/>
  <c r="AV48" i="30" s="1"/>
  <c r="AH48" i="30"/>
  <c r="AS47" i="30"/>
  <c r="AR47" i="30"/>
  <c r="BC47" i="30" s="1"/>
  <c r="AN47" i="30"/>
  <c r="BA47" i="30" s="1"/>
  <c r="AM47" i="30"/>
  <c r="AZ47" i="30" s="1"/>
  <c r="AL47" i="30"/>
  <c r="AY47" i="30" s="1"/>
  <c r="AK47" i="30"/>
  <c r="AX47" i="30" s="1"/>
  <c r="AJ47" i="30"/>
  <c r="AW47" i="30" s="1"/>
  <c r="AI47" i="30"/>
  <c r="AV47" i="30" s="1"/>
  <c r="AH47" i="30"/>
  <c r="AT47" i="30" s="1"/>
  <c r="BD47" i="30" s="1"/>
  <c r="BC46" i="30"/>
  <c r="AS46" i="30"/>
  <c r="AR46" i="30"/>
  <c r="AN46" i="30"/>
  <c r="BA46" i="30" s="1"/>
  <c r="AM46" i="30"/>
  <c r="AZ46" i="30" s="1"/>
  <c r="AL46" i="30"/>
  <c r="AY46" i="30" s="1"/>
  <c r="AK46" i="30"/>
  <c r="AX46" i="30" s="1"/>
  <c r="AJ46" i="30"/>
  <c r="AW46" i="30" s="1"/>
  <c r="AI46" i="30"/>
  <c r="AV46" i="30" s="1"/>
  <c r="AH46" i="30"/>
  <c r="AT46" i="30" s="1"/>
  <c r="BD46" i="30" s="1"/>
  <c r="BC45" i="30"/>
  <c r="AS45" i="30"/>
  <c r="AR45" i="30"/>
  <c r="AN45" i="30"/>
  <c r="BA45" i="30" s="1"/>
  <c r="AM45" i="30"/>
  <c r="AZ45" i="30" s="1"/>
  <c r="AL45" i="30"/>
  <c r="AY45" i="30" s="1"/>
  <c r="AK45" i="30"/>
  <c r="AX45" i="30" s="1"/>
  <c r="AJ45" i="30"/>
  <c r="AW45" i="30" s="1"/>
  <c r="AI45" i="30"/>
  <c r="AV45" i="30" s="1"/>
  <c r="AH45" i="30"/>
  <c r="AT45" i="30" s="1"/>
  <c r="BD45" i="30" s="1"/>
  <c r="BC44" i="30"/>
  <c r="BA44" i="30"/>
  <c r="AY44" i="30"/>
  <c r="AS44" i="30"/>
  <c r="AR44" i="30"/>
  <c r="AN44" i="30"/>
  <c r="AM44" i="30"/>
  <c r="AZ44" i="30" s="1"/>
  <c r="AL44" i="30"/>
  <c r="AK44" i="30"/>
  <c r="AX44" i="30" s="1"/>
  <c r="AJ44" i="30"/>
  <c r="AW44" i="30" s="1"/>
  <c r="AI44" i="30"/>
  <c r="AV44" i="30" s="1"/>
  <c r="AH44" i="30"/>
  <c r="BC43" i="30"/>
  <c r="BA43" i="30"/>
  <c r="AZ43" i="30"/>
  <c r="AY43" i="30"/>
  <c r="AS43" i="30"/>
  <c r="AR43" i="30"/>
  <c r="AN43" i="30"/>
  <c r="AM43" i="30"/>
  <c r="AL43" i="30"/>
  <c r="AK43" i="30"/>
  <c r="AX43" i="30" s="1"/>
  <c r="AJ43" i="30"/>
  <c r="AW43" i="30" s="1"/>
  <c r="AI43" i="30"/>
  <c r="AV43" i="30" s="1"/>
  <c r="AH43" i="30"/>
  <c r="AT43" i="30" s="1"/>
  <c r="BD43" i="30" s="1"/>
  <c r="BC42" i="30"/>
  <c r="AS42" i="30"/>
  <c r="AR42" i="30"/>
  <c r="AN42" i="30"/>
  <c r="BA42" i="30" s="1"/>
  <c r="AM42" i="30"/>
  <c r="AZ42" i="30" s="1"/>
  <c r="AL42" i="30"/>
  <c r="AY42" i="30" s="1"/>
  <c r="AK42" i="30"/>
  <c r="AX42" i="30" s="1"/>
  <c r="AJ42" i="30"/>
  <c r="AW42" i="30" s="1"/>
  <c r="AI42" i="30"/>
  <c r="AV42" i="30" s="1"/>
  <c r="AH42" i="30"/>
  <c r="AS41" i="30"/>
  <c r="AR41" i="30"/>
  <c r="BC41" i="30" s="1"/>
  <c r="AN41" i="30"/>
  <c r="BA41" i="30" s="1"/>
  <c r="AM41" i="30"/>
  <c r="AZ41" i="30" s="1"/>
  <c r="AL41" i="30"/>
  <c r="AY41" i="30" s="1"/>
  <c r="AK41" i="30"/>
  <c r="AX41" i="30" s="1"/>
  <c r="AJ41" i="30"/>
  <c r="AW41" i="30" s="1"/>
  <c r="AI41" i="30"/>
  <c r="AV41" i="30" s="1"/>
  <c r="AH41" i="30"/>
  <c r="AT41" i="30" s="1"/>
  <c r="BD41" i="30" s="1"/>
  <c r="BA40" i="30"/>
  <c r="AW40" i="30"/>
  <c r="AS40" i="30"/>
  <c r="AR40" i="30"/>
  <c r="BC40" i="30" s="1"/>
  <c r="AN40" i="30"/>
  <c r="AM40" i="30"/>
  <c r="AZ40" i="30" s="1"/>
  <c r="AL40" i="30"/>
  <c r="AY40" i="30" s="1"/>
  <c r="AK40" i="30"/>
  <c r="AX40" i="30" s="1"/>
  <c r="AJ40" i="30"/>
  <c r="AI40" i="30"/>
  <c r="AV40" i="30" s="1"/>
  <c r="AU40" i="30" s="1"/>
  <c r="BE40" i="30" s="1"/>
  <c r="AH40" i="30"/>
  <c r="AT40" i="30" s="1"/>
  <c r="BD40" i="30" s="1"/>
  <c r="BC39" i="30"/>
  <c r="AX39" i="30"/>
  <c r="AS39" i="30"/>
  <c r="AR39" i="30"/>
  <c r="AN39" i="30"/>
  <c r="BA39" i="30" s="1"/>
  <c r="AM39" i="30"/>
  <c r="AZ39" i="30" s="1"/>
  <c r="AL39" i="30"/>
  <c r="AY39" i="30" s="1"/>
  <c r="AK39" i="30"/>
  <c r="AJ39" i="30"/>
  <c r="AW39" i="30" s="1"/>
  <c r="AI39" i="30"/>
  <c r="AV39" i="30" s="1"/>
  <c r="AU39" i="30" s="1"/>
  <c r="BE39" i="30" s="1"/>
  <c r="AH39" i="30"/>
  <c r="AT39" i="30" s="1"/>
  <c r="BD39" i="30" s="1"/>
  <c r="BC38" i="30"/>
  <c r="AS38" i="30"/>
  <c r="AR38" i="30"/>
  <c r="AN38" i="30"/>
  <c r="BA38" i="30" s="1"/>
  <c r="AM38" i="30"/>
  <c r="AZ38" i="30" s="1"/>
  <c r="AL38" i="30"/>
  <c r="AY38" i="30" s="1"/>
  <c r="AK38" i="30"/>
  <c r="AX38" i="30" s="1"/>
  <c r="AJ38" i="30"/>
  <c r="AW38" i="30" s="1"/>
  <c r="AI38" i="30"/>
  <c r="AV38" i="30" s="1"/>
  <c r="AH38" i="30"/>
  <c r="AT38" i="30" s="1"/>
  <c r="BD38" i="30" s="1"/>
  <c r="BA37" i="30"/>
  <c r="AX37" i="30"/>
  <c r="AS37" i="30"/>
  <c r="AR37" i="30"/>
  <c r="BC37" i="30" s="1"/>
  <c r="AN37" i="30"/>
  <c r="AM37" i="30"/>
  <c r="AZ37" i="30" s="1"/>
  <c r="AL37" i="30"/>
  <c r="AY37" i="30" s="1"/>
  <c r="AK37" i="30"/>
  <c r="AJ37" i="30"/>
  <c r="AW37" i="30" s="1"/>
  <c r="AI37" i="30"/>
  <c r="AV37" i="30" s="1"/>
  <c r="AH37" i="30"/>
  <c r="AT37" i="30" s="1"/>
  <c r="BD37" i="30" s="1"/>
  <c r="AY36" i="30"/>
  <c r="AX36" i="30"/>
  <c r="AW36" i="30"/>
  <c r="AV36" i="30"/>
  <c r="AS36" i="30"/>
  <c r="AR36" i="30"/>
  <c r="BC36" i="30" s="1"/>
  <c r="AN36" i="30"/>
  <c r="BA36" i="30" s="1"/>
  <c r="AM36" i="30"/>
  <c r="AZ36" i="30" s="1"/>
  <c r="AL36" i="30"/>
  <c r="AK36" i="30"/>
  <c r="AJ36" i="30"/>
  <c r="AI36" i="30"/>
  <c r="AH36" i="30"/>
  <c r="AT36" i="30" s="1"/>
  <c r="BD36" i="30" s="1"/>
  <c r="BC35" i="30"/>
  <c r="BA35" i="30"/>
  <c r="AZ35" i="30"/>
  <c r="AY35" i="30"/>
  <c r="AX35" i="30"/>
  <c r="AW35" i="30"/>
  <c r="AS35" i="30"/>
  <c r="AR35" i="30"/>
  <c r="AN35" i="30"/>
  <c r="AM35" i="30"/>
  <c r="AL35" i="30"/>
  <c r="AK35" i="30"/>
  <c r="AJ35" i="30"/>
  <c r="AI35" i="30"/>
  <c r="AV35" i="30" s="1"/>
  <c r="AU35" i="30" s="1"/>
  <c r="BE35" i="30" s="1"/>
  <c r="AH35" i="30"/>
  <c r="AT35" i="30" s="1"/>
  <c r="BD35" i="30" s="1"/>
  <c r="BC34" i="30"/>
  <c r="BA34" i="30"/>
  <c r="AZ34" i="30"/>
  <c r="AY34" i="30"/>
  <c r="AS34" i="30"/>
  <c r="AR34" i="30"/>
  <c r="AN34" i="30"/>
  <c r="AM34" i="30"/>
  <c r="AL34" i="30"/>
  <c r="AK34" i="30"/>
  <c r="AX34" i="30" s="1"/>
  <c r="AJ34" i="30"/>
  <c r="AW34" i="30" s="1"/>
  <c r="AI34" i="30"/>
  <c r="AV34" i="30" s="1"/>
  <c r="AH34" i="30"/>
  <c r="AT34" i="30" s="1"/>
  <c r="BD34" i="30" s="1"/>
  <c r="BD33" i="30"/>
  <c r="BA33" i="30"/>
  <c r="AX33" i="30"/>
  <c r="AS33" i="30"/>
  <c r="AR33" i="30"/>
  <c r="BC33" i="30" s="1"/>
  <c r="AN33" i="30"/>
  <c r="AM33" i="30"/>
  <c r="AZ33" i="30" s="1"/>
  <c r="AL33" i="30"/>
  <c r="AY33" i="30" s="1"/>
  <c r="AK33" i="30"/>
  <c r="AJ33" i="30"/>
  <c r="AW33" i="30" s="1"/>
  <c r="AI33" i="30"/>
  <c r="AV33" i="30" s="1"/>
  <c r="AH33" i="30"/>
  <c r="AT33" i="30" s="1"/>
  <c r="BA32" i="30"/>
  <c r="AY32" i="30"/>
  <c r="AX32" i="30"/>
  <c r="AT32" i="30"/>
  <c r="BD32" i="30" s="1"/>
  <c r="AS32" i="30"/>
  <c r="AR32" i="30"/>
  <c r="BC32" i="30" s="1"/>
  <c r="AN32" i="30"/>
  <c r="AM32" i="30"/>
  <c r="AZ32" i="30" s="1"/>
  <c r="AL32" i="30"/>
  <c r="AK32" i="30"/>
  <c r="AJ32" i="30"/>
  <c r="AW32" i="30" s="1"/>
  <c r="AI32" i="30"/>
  <c r="AV32" i="30" s="1"/>
  <c r="AH32" i="30"/>
  <c r="BC31" i="30"/>
  <c r="AX31" i="30"/>
  <c r="AW31" i="30"/>
  <c r="AS31" i="30"/>
  <c r="AR31" i="30"/>
  <c r="AN31" i="30"/>
  <c r="BA31" i="30" s="1"/>
  <c r="AM31" i="30"/>
  <c r="AZ31" i="30" s="1"/>
  <c r="AL31" i="30"/>
  <c r="AY31" i="30" s="1"/>
  <c r="AK31" i="30"/>
  <c r="AJ31" i="30"/>
  <c r="AI31" i="30"/>
  <c r="AV31" i="30" s="1"/>
  <c r="AH31" i="30"/>
  <c r="AT31" i="30" s="1"/>
  <c r="BD31" i="30" s="1"/>
  <c r="AS30" i="30"/>
  <c r="AR30" i="30"/>
  <c r="BC30" i="30" s="1"/>
  <c r="AN30" i="30"/>
  <c r="BA30" i="30" s="1"/>
  <c r="AM30" i="30"/>
  <c r="AZ30" i="30" s="1"/>
  <c r="AL30" i="30"/>
  <c r="AY30" i="30" s="1"/>
  <c r="AK30" i="30"/>
  <c r="AX30" i="30" s="1"/>
  <c r="AJ30" i="30"/>
  <c r="AW30" i="30" s="1"/>
  <c r="AI30" i="30"/>
  <c r="AV30" i="30" s="1"/>
  <c r="AH30" i="30"/>
  <c r="AT30" i="30" s="1"/>
  <c r="BD30" i="30" s="1"/>
  <c r="AW29" i="30"/>
  <c r="AS29" i="30"/>
  <c r="AR29" i="30"/>
  <c r="BC29" i="30" s="1"/>
  <c r="AN29" i="30"/>
  <c r="BA29" i="30" s="1"/>
  <c r="AM29" i="30"/>
  <c r="AZ29" i="30" s="1"/>
  <c r="AL29" i="30"/>
  <c r="AY29" i="30" s="1"/>
  <c r="AK29" i="30"/>
  <c r="AX29" i="30" s="1"/>
  <c r="AJ29" i="30"/>
  <c r="AI29" i="30"/>
  <c r="AV29" i="30" s="1"/>
  <c r="AH29" i="30"/>
  <c r="AT29" i="30" s="1"/>
  <c r="BD29" i="30" s="1"/>
  <c r="AX28" i="30"/>
  <c r="AV28" i="30"/>
  <c r="AS28" i="30"/>
  <c r="AR28" i="30"/>
  <c r="BC28" i="30" s="1"/>
  <c r="AN28" i="30"/>
  <c r="BA28" i="30" s="1"/>
  <c r="AM28" i="30"/>
  <c r="AZ28" i="30" s="1"/>
  <c r="AL28" i="30"/>
  <c r="AY28" i="30" s="1"/>
  <c r="AK28" i="30"/>
  <c r="AJ28" i="30"/>
  <c r="AW28" i="30" s="1"/>
  <c r="AI28" i="30"/>
  <c r="AH28" i="30"/>
  <c r="BC27" i="30"/>
  <c r="AZ27" i="30"/>
  <c r="AY27" i="30"/>
  <c r="AX27" i="30"/>
  <c r="AW27" i="30"/>
  <c r="AV27" i="30"/>
  <c r="AT27" i="30"/>
  <c r="BD27" i="30" s="1"/>
  <c r="AS27" i="30"/>
  <c r="AR27" i="30"/>
  <c r="AN27" i="30"/>
  <c r="BA27" i="30" s="1"/>
  <c r="AM27" i="30"/>
  <c r="AL27" i="30"/>
  <c r="AK27" i="30"/>
  <c r="AJ27" i="30"/>
  <c r="AI27" i="30"/>
  <c r="AH27" i="30"/>
  <c r="AY26" i="30"/>
  <c r="AX26" i="30"/>
  <c r="AS26" i="30"/>
  <c r="AR26" i="30"/>
  <c r="BC26" i="30" s="1"/>
  <c r="AN26" i="30"/>
  <c r="BA26" i="30" s="1"/>
  <c r="AM26" i="30"/>
  <c r="AZ26" i="30" s="1"/>
  <c r="AL26" i="30"/>
  <c r="AK26" i="30"/>
  <c r="AJ26" i="30"/>
  <c r="AW26" i="30" s="1"/>
  <c r="AI26" i="30"/>
  <c r="AV26" i="30" s="1"/>
  <c r="AH26" i="30"/>
  <c r="AS25" i="30"/>
  <c r="AR25" i="30"/>
  <c r="BC25" i="30" s="1"/>
  <c r="AN25" i="30"/>
  <c r="BA25" i="30" s="1"/>
  <c r="AM25" i="30"/>
  <c r="AZ25" i="30" s="1"/>
  <c r="AL25" i="30"/>
  <c r="AY25" i="30" s="1"/>
  <c r="AK25" i="30"/>
  <c r="AX25" i="30" s="1"/>
  <c r="AJ25" i="30"/>
  <c r="AW25" i="30" s="1"/>
  <c r="AI25" i="30"/>
  <c r="AV25" i="30" s="1"/>
  <c r="AH25" i="30"/>
  <c r="AT25" i="30" s="1"/>
  <c r="BD25" i="30" s="1"/>
  <c r="AS24" i="30"/>
  <c r="AR24" i="30"/>
  <c r="BC24" i="30" s="1"/>
  <c r="AN24" i="30"/>
  <c r="BA24" i="30" s="1"/>
  <c r="AM24" i="30"/>
  <c r="AZ24" i="30" s="1"/>
  <c r="AL24" i="30"/>
  <c r="AY24" i="30" s="1"/>
  <c r="AK24" i="30"/>
  <c r="AX24" i="30" s="1"/>
  <c r="AJ24" i="30"/>
  <c r="AW24" i="30" s="1"/>
  <c r="AI24" i="30"/>
  <c r="AV24" i="30" s="1"/>
  <c r="AH24" i="30"/>
  <c r="AT24" i="30" s="1"/>
  <c r="BD24" i="30" s="1"/>
  <c r="BC23" i="30"/>
  <c r="BA23" i="30"/>
  <c r="AS23" i="30"/>
  <c r="AR23" i="30"/>
  <c r="AN23" i="30"/>
  <c r="AM23" i="30"/>
  <c r="AZ23" i="30" s="1"/>
  <c r="AL23" i="30"/>
  <c r="AY23" i="30" s="1"/>
  <c r="AK23" i="30"/>
  <c r="AX23" i="30" s="1"/>
  <c r="AJ23" i="30"/>
  <c r="AW23" i="30" s="1"/>
  <c r="AI23" i="30"/>
  <c r="AV23" i="30" s="1"/>
  <c r="AH23" i="30"/>
  <c r="AT23" i="30" s="1"/>
  <c r="BD23" i="30" s="1"/>
  <c r="BC22" i="30"/>
  <c r="AS22" i="30"/>
  <c r="AR22" i="30"/>
  <c r="AN22" i="30"/>
  <c r="BA22" i="30" s="1"/>
  <c r="AM22" i="30"/>
  <c r="AZ22" i="30" s="1"/>
  <c r="AL22" i="30"/>
  <c r="AY22" i="30" s="1"/>
  <c r="AK22" i="30"/>
  <c r="AX22" i="30" s="1"/>
  <c r="AJ22" i="30"/>
  <c r="AW22" i="30" s="1"/>
  <c r="AI22" i="30"/>
  <c r="AV22" i="30" s="1"/>
  <c r="AH22" i="30"/>
  <c r="AT22" i="30" s="1"/>
  <c r="BD22" i="30" s="1"/>
  <c r="AS21" i="30"/>
  <c r="AR21" i="30"/>
  <c r="BC21" i="30" s="1"/>
  <c r="AN21" i="30"/>
  <c r="BA21" i="30" s="1"/>
  <c r="AM21" i="30"/>
  <c r="AZ21" i="30" s="1"/>
  <c r="AL21" i="30"/>
  <c r="AY21" i="30" s="1"/>
  <c r="AK21" i="30"/>
  <c r="AX21" i="30" s="1"/>
  <c r="AJ21" i="30"/>
  <c r="AW21" i="30" s="1"/>
  <c r="AI21" i="30"/>
  <c r="AV21" i="30" s="1"/>
  <c r="AH21" i="30"/>
  <c r="AT21" i="30" s="1"/>
  <c r="BD21" i="30" s="1"/>
  <c r="AS20" i="30"/>
  <c r="AR20" i="30"/>
  <c r="BC20" i="30" s="1"/>
  <c r="AN20" i="30"/>
  <c r="BA20" i="30" s="1"/>
  <c r="AM20" i="30"/>
  <c r="AZ20" i="30" s="1"/>
  <c r="AL20" i="30"/>
  <c r="AY20" i="30" s="1"/>
  <c r="AK20" i="30"/>
  <c r="AX20" i="30" s="1"/>
  <c r="AJ20" i="30"/>
  <c r="AW20" i="30" s="1"/>
  <c r="AI20" i="30"/>
  <c r="AV20" i="30" s="1"/>
  <c r="AH20" i="30"/>
  <c r="AT20" i="30" s="1"/>
  <c r="BD20" i="30" s="1"/>
  <c r="AZ19" i="30"/>
  <c r="AY19" i="30"/>
  <c r="AX19" i="30"/>
  <c r="AW19" i="30"/>
  <c r="AV19" i="30"/>
  <c r="AS19" i="30"/>
  <c r="AR19" i="30"/>
  <c r="BC19" i="30" s="1"/>
  <c r="AN19" i="30"/>
  <c r="BA19" i="30" s="1"/>
  <c r="AM19" i="30"/>
  <c r="AL19" i="30"/>
  <c r="AK19" i="30"/>
  <c r="AJ19" i="30"/>
  <c r="AI19" i="30"/>
  <c r="AH19" i="30"/>
  <c r="AT19" i="30" s="1"/>
  <c r="BD19" i="30" s="1"/>
  <c r="BC18" i="30"/>
  <c r="BA18" i="30"/>
  <c r="AZ18" i="30"/>
  <c r="AY18" i="30"/>
  <c r="AX18" i="30"/>
  <c r="AW18" i="30"/>
  <c r="AS18" i="30"/>
  <c r="AR18" i="30"/>
  <c r="AN18" i="30"/>
  <c r="AM18" i="30"/>
  <c r="AL18" i="30"/>
  <c r="AK18" i="30"/>
  <c r="AJ18" i="30"/>
  <c r="AI18" i="30"/>
  <c r="AV18" i="30" s="1"/>
  <c r="AU18" i="30" s="1"/>
  <c r="BE18" i="30" s="1"/>
  <c r="AH18" i="30"/>
  <c r="AT18" i="30" s="1"/>
  <c r="BD18" i="30" s="1"/>
  <c r="BD17" i="30"/>
  <c r="BA17" i="30"/>
  <c r="AZ17" i="30"/>
  <c r="AY17" i="30"/>
  <c r="AS17" i="30"/>
  <c r="AR17" i="30"/>
  <c r="BC17" i="30" s="1"/>
  <c r="AN17" i="30"/>
  <c r="AM17" i="30"/>
  <c r="AL17" i="30"/>
  <c r="AK17" i="30"/>
  <c r="AX17" i="30" s="1"/>
  <c r="AJ17" i="30"/>
  <c r="AW17" i="30" s="1"/>
  <c r="AU17" i="30" s="1"/>
  <c r="BE17" i="30" s="1"/>
  <c r="AI17" i="30"/>
  <c r="AV17" i="30" s="1"/>
  <c r="AH17" i="30"/>
  <c r="AT17" i="30" s="1"/>
  <c r="AY16" i="30"/>
  <c r="AV16" i="30"/>
  <c r="AS16" i="30"/>
  <c r="AR16" i="30"/>
  <c r="BC16" i="30" s="1"/>
  <c r="AN16" i="30"/>
  <c r="BA16" i="30" s="1"/>
  <c r="AM16" i="30"/>
  <c r="AZ16" i="30" s="1"/>
  <c r="AL16" i="30"/>
  <c r="AK16" i="30"/>
  <c r="AX16" i="30" s="1"/>
  <c r="AJ16" i="30"/>
  <c r="AW16" i="30" s="1"/>
  <c r="AI16" i="30"/>
  <c r="AH16" i="30"/>
  <c r="AY15" i="30"/>
  <c r="AW15" i="30"/>
  <c r="AV15" i="30"/>
  <c r="AS15" i="30"/>
  <c r="AR15" i="30"/>
  <c r="BC15" i="30" s="1"/>
  <c r="AN15" i="30"/>
  <c r="BA15" i="30" s="1"/>
  <c r="AM15" i="30"/>
  <c r="AZ15" i="30" s="1"/>
  <c r="AL15" i="30"/>
  <c r="AK15" i="30"/>
  <c r="AX15" i="30" s="1"/>
  <c r="AU15" i="30" s="1"/>
  <c r="BE15" i="30" s="1"/>
  <c r="AJ15" i="30"/>
  <c r="AI15" i="30"/>
  <c r="AH15" i="30"/>
  <c r="BA14" i="30"/>
  <c r="AY14" i="30"/>
  <c r="AX14" i="30"/>
  <c r="AW14" i="30"/>
  <c r="AV14" i="30"/>
  <c r="AS14" i="30"/>
  <c r="AR14" i="30"/>
  <c r="BC14" i="30" s="1"/>
  <c r="AN14" i="30"/>
  <c r="AM14" i="30"/>
  <c r="AZ14" i="30" s="1"/>
  <c r="AL14" i="30"/>
  <c r="AK14" i="30"/>
  <c r="AJ14" i="30"/>
  <c r="AI14" i="30"/>
  <c r="AH14" i="30"/>
  <c r="AZ13" i="30"/>
  <c r="AY13" i="30"/>
  <c r="AS13" i="30"/>
  <c r="AR13" i="30"/>
  <c r="BC13" i="30" s="1"/>
  <c r="AN13" i="30"/>
  <c r="BA13" i="30" s="1"/>
  <c r="AM13" i="30"/>
  <c r="AL13" i="30"/>
  <c r="AK13" i="30"/>
  <c r="AX13" i="30" s="1"/>
  <c r="AJ13" i="30"/>
  <c r="AW13" i="30" s="1"/>
  <c r="AI13" i="30"/>
  <c r="AV13" i="30" s="1"/>
  <c r="AU13" i="30" s="1"/>
  <c r="BE13" i="30" s="1"/>
  <c r="AH13" i="30"/>
  <c r="AV12" i="30"/>
  <c r="AU12" i="30" s="1"/>
  <c r="BE12" i="30" s="1"/>
  <c r="AT12" i="30"/>
  <c r="BD12" i="30" s="1"/>
  <c r="AS12" i="30"/>
  <c r="AR12" i="30"/>
  <c r="BC12" i="30" s="1"/>
  <c r="AN12" i="30"/>
  <c r="BA12" i="30" s="1"/>
  <c r="AM12" i="30"/>
  <c r="AZ12" i="30" s="1"/>
  <c r="AL12" i="30"/>
  <c r="AY12" i="30" s="1"/>
  <c r="AK12" i="30"/>
  <c r="AX12" i="30" s="1"/>
  <c r="AJ12" i="30"/>
  <c r="AW12" i="30" s="1"/>
  <c r="AI12" i="30"/>
  <c r="AH12" i="30"/>
  <c r="AV11" i="30"/>
  <c r="AT11" i="30"/>
  <c r="BD11" i="30" s="1"/>
  <c r="AS11" i="30"/>
  <c r="AR11" i="30"/>
  <c r="BC11" i="30" s="1"/>
  <c r="AN11" i="30"/>
  <c r="BA11" i="30" s="1"/>
  <c r="AM11" i="30"/>
  <c r="AZ11" i="30" s="1"/>
  <c r="AL11" i="30"/>
  <c r="AY11" i="30" s="1"/>
  <c r="AK11" i="30"/>
  <c r="AX11" i="30" s="1"/>
  <c r="AJ11" i="30"/>
  <c r="AW11" i="30" s="1"/>
  <c r="AI11" i="30"/>
  <c r="AH11" i="30"/>
  <c r="AS10" i="30"/>
  <c r="AR10" i="30"/>
  <c r="BC10" i="30" s="1"/>
  <c r="AN10" i="30"/>
  <c r="BA10" i="30" s="1"/>
  <c r="AM10" i="30"/>
  <c r="AZ10" i="30" s="1"/>
  <c r="AL10" i="30"/>
  <c r="AY10" i="30" s="1"/>
  <c r="AK10" i="30"/>
  <c r="AX10" i="30" s="1"/>
  <c r="AJ10" i="30"/>
  <c r="AW10" i="30" s="1"/>
  <c r="AI10" i="30"/>
  <c r="AV10" i="30" s="1"/>
  <c r="AH10" i="30"/>
  <c r="AT10" i="30" s="1"/>
  <c r="BD10" i="30" s="1"/>
  <c r="BA9" i="30"/>
  <c r="AS9" i="30"/>
  <c r="AR9" i="30"/>
  <c r="BC9" i="30" s="1"/>
  <c r="AN9" i="30"/>
  <c r="AM9" i="30"/>
  <c r="AZ9" i="30" s="1"/>
  <c r="AL9" i="30"/>
  <c r="AY9" i="30" s="1"/>
  <c r="AK9" i="30"/>
  <c r="AX9" i="30" s="1"/>
  <c r="AJ9" i="30"/>
  <c r="AW9" i="30" s="1"/>
  <c r="AI9" i="30"/>
  <c r="AV9" i="30" s="1"/>
  <c r="AH9" i="30"/>
  <c r="AT9" i="30" s="1"/>
  <c r="BD9" i="30" s="1"/>
  <c r="BD8" i="30"/>
  <c r="AY8" i="30"/>
  <c r="AT8" i="30"/>
  <c r="AS8" i="30"/>
  <c r="AR8" i="30"/>
  <c r="BC8" i="30" s="1"/>
  <c r="AN8" i="30"/>
  <c r="BA8" i="30" s="1"/>
  <c r="AM8" i="30"/>
  <c r="AZ8" i="30" s="1"/>
  <c r="AL8" i="30"/>
  <c r="AK8" i="30"/>
  <c r="AX8" i="30" s="1"/>
  <c r="AJ8" i="30"/>
  <c r="AW8" i="30" s="1"/>
  <c r="AI8" i="30"/>
  <c r="AV8" i="30" s="1"/>
  <c r="AU8" i="30" s="1"/>
  <c r="BE8" i="30" s="1"/>
  <c r="AH8" i="30"/>
  <c r="AT117" i="30" s="1"/>
  <c r="BD117" i="30" s="1"/>
  <c r="BD7" i="30"/>
  <c r="AY7" i="30"/>
  <c r="AX7" i="30"/>
  <c r="AS7" i="30"/>
  <c r="AR7" i="30"/>
  <c r="BC7" i="30" s="1"/>
  <c r="AN7" i="30"/>
  <c r="BA7" i="30" s="1"/>
  <c r="AM7" i="30"/>
  <c r="AZ7" i="30" s="1"/>
  <c r="AL7" i="30"/>
  <c r="AK7" i="30"/>
  <c r="AJ7" i="30"/>
  <c r="AW7" i="30" s="1"/>
  <c r="AI7" i="30"/>
  <c r="AV7" i="30" s="1"/>
  <c r="AU7" i="30" s="1"/>
  <c r="BE7" i="30" s="1"/>
  <c r="AH7" i="30"/>
  <c r="BD6" i="30"/>
  <c r="BC6" i="30"/>
  <c r="BA6" i="30"/>
  <c r="AZ6" i="30"/>
  <c r="AY6" i="30"/>
  <c r="AS6" i="30"/>
  <c r="AR6" i="30"/>
  <c r="AN6" i="30"/>
  <c r="AM6" i="30"/>
  <c r="AL6" i="30"/>
  <c r="AK6" i="30"/>
  <c r="AX6" i="30" s="1"/>
  <c r="AJ6" i="30"/>
  <c r="AW6" i="30" s="1"/>
  <c r="AI6" i="30"/>
  <c r="AV6" i="30" s="1"/>
  <c r="AU6" i="30" s="1"/>
  <c r="BE6" i="30" s="1"/>
  <c r="AH6" i="30"/>
  <c r="BD5" i="30"/>
  <c r="BC5" i="30"/>
  <c r="BA5" i="30"/>
  <c r="AZ5" i="30"/>
  <c r="AY5" i="30"/>
  <c r="AS5" i="30"/>
  <c r="AR5" i="30"/>
  <c r="AN5" i="30"/>
  <c r="AM5" i="30"/>
  <c r="AL5" i="30"/>
  <c r="AK5" i="30"/>
  <c r="AX5" i="30" s="1"/>
  <c r="AJ5" i="30"/>
  <c r="AW5" i="30" s="1"/>
  <c r="AI5" i="30"/>
  <c r="AV5" i="30" s="1"/>
  <c r="AH5" i="30"/>
  <c r="BD4" i="30"/>
  <c r="BA4" i="30"/>
  <c r="AZ4" i="30"/>
  <c r="AS4" i="30"/>
  <c r="AR4" i="30"/>
  <c r="BC4" i="30" s="1"/>
  <c r="AN4" i="30"/>
  <c r="AM4" i="30"/>
  <c r="AL4" i="30"/>
  <c r="AY4" i="30" s="1"/>
  <c r="AK4" i="30"/>
  <c r="AX4" i="30" s="1"/>
  <c r="AJ4" i="30"/>
  <c r="AW4" i="30" s="1"/>
  <c r="AI4" i="30"/>
  <c r="AV4" i="30" s="1"/>
  <c r="AH4" i="30"/>
  <c r="BD3" i="30"/>
  <c r="AS3" i="30"/>
  <c r="AR3" i="30"/>
  <c r="BC3" i="30" s="1"/>
  <c r="AN3" i="30"/>
  <c r="BA3" i="30" s="1"/>
  <c r="AM3" i="30"/>
  <c r="AZ3" i="30" s="1"/>
  <c r="AL3" i="30"/>
  <c r="AY3" i="30" s="1"/>
  <c r="AU3" i="30" s="1"/>
  <c r="BE3" i="30" s="1"/>
  <c r="AK3" i="30"/>
  <c r="AX3" i="30" s="1"/>
  <c r="AJ3" i="30"/>
  <c r="AW3" i="30" s="1"/>
  <c r="AI3" i="30"/>
  <c r="AV3" i="30" s="1"/>
  <c r="AH3" i="30"/>
  <c r="BD2" i="30"/>
  <c r="AV2" i="30"/>
  <c r="AS2" i="30"/>
  <c r="AR2" i="30"/>
  <c r="BC2" i="30" s="1"/>
  <c r="AN2" i="30"/>
  <c r="BA2" i="30" s="1"/>
  <c r="AM2" i="30"/>
  <c r="AZ2" i="30" s="1"/>
  <c r="AL2" i="30"/>
  <c r="AY2" i="30" s="1"/>
  <c r="AK2" i="30"/>
  <c r="AX2" i="30" s="1"/>
  <c r="AJ2" i="30"/>
  <c r="AW2" i="30" s="1"/>
  <c r="AI2" i="30"/>
  <c r="AH2" i="30"/>
  <c r="AS1" i="30"/>
  <c r="AR1" i="30"/>
  <c r="AN1" i="30"/>
  <c r="AM1" i="30"/>
  <c r="AL1" i="30"/>
  <c r="AK1" i="30"/>
  <c r="AJ1" i="30"/>
  <c r="AI1" i="30"/>
  <c r="AT9" i="27"/>
  <c r="AT10" i="27"/>
  <c r="AT11" i="27"/>
  <c r="AT12" i="27"/>
  <c r="AT13" i="27"/>
  <c r="AT14" i="27"/>
  <c r="AT15" i="27"/>
  <c r="AT16" i="27"/>
  <c r="AT17" i="27"/>
  <c r="AT18" i="27"/>
  <c r="AT19" i="27"/>
  <c r="AT20" i="27"/>
  <c r="BD20" i="27" s="1"/>
  <c r="AT21" i="27"/>
  <c r="BD21" i="27" s="1"/>
  <c r="AT22" i="27"/>
  <c r="BD22" i="27" s="1"/>
  <c r="AT23" i="27"/>
  <c r="BD23" i="27" s="1"/>
  <c r="AT24" i="27"/>
  <c r="AT25" i="27"/>
  <c r="AT26" i="27"/>
  <c r="AT27" i="27"/>
  <c r="AT28" i="27"/>
  <c r="AT29" i="27"/>
  <c r="AT30" i="27"/>
  <c r="AT31" i="27"/>
  <c r="AT32" i="27"/>
  <c r="AT33" i="27"/>
  <c r="AT34" i="27"/>
  <c r="BD34" i="27" s="1"/>
  <c r="AT35" i="27"/>
  <c r="AT36" i="27"/>
  <c r="AT37" i="27"/>
  <c r="AT38" i="27"/>
  <c r="BD38" i="27" s="1"/>
  <c r="AT39" i="27"/>
  <c r="BD39" i="27" s="1"/>
  <c r="AT40" i="27"/>
  <c r="AT41" i="27"/>
  <c r="AT42" i="27"/>
  <c r="AT43" i="27"/>
  <c r="AT44" i="27"/>
  <c r="AT45" i="27"/>
  <c r="AT46" i="27"/>
  <c r="AT47" i="27"/>
  <c r="AT48" i="27"/>
  <c r="AT49" i="27"/>
  <c r="AT50" i="27"/>
  <c r="BD50" i="27" s="1"/>
  <c r="AT51" i="27"/>
  <c r="AT52" i="27"/>
  <c r="BD52" i="27" s="1"/>
  <c r="AT53" i="27"/>
  <c r="BD53" i="27" s="1"/>
  <c r="AT54" i="27"/>
  <c r="BD54" i="27" s="1"/>
  <c r="AT55" i="27"/>
  <c r="BD55" i="27" s="1"/>
  <c r="AT56" i="27"/>
  <c r="AT57" i="27"/>
  <c r="AT58" i="27"/>
  <c r="AT59" i="27"/>
  <c r="AT60" i="27"/>
  <c r="BD60" i="27" s="1"/>
  <c r="AT61" i="27"/>
  <c r="AT62" i="27"/>
  <c r="AT63" i="27"/>
  <c r="AT64" i="27"/>
  <c r="BD64" i="27" s="1"/>
  <c r="AT65" i="27"/>
  <c r="BD65" i="27" s="1"/>
  <c r="AT66" i="27"/>
  <c r="BD66" i="27" s="1"/>
  <c r="AT67" i="27"/>
  <c r="AT68" i="27"/>
  <c r="BD68" i="27" s="1"/>
  <c r="AT69" i="27"/>
  <c r="BD69" i="27" s="1"/>
  <c r="AT70" i="27"/>
  <c r="BD70" i="27" s="1"/>
  <c r="AT71" i="27"/>
  <c r="BD71" i="27" s="1"/>
  <c r="AT72" i="27"/>
  <c r="AT73" i="27"/>
  <c r="AT74" i="27"/>
  <c r="AT75" i="27"/>
  <c r="AT76" i="27"/>
  <c r="BD76" i="27" s="1"/>
  <c r="AT77" i="27"/>
  <c r="AT78" i="27"/>
  <c r="AT79" i="27"/>
  <c r="AT80" i="27"/>
  <c r="AT81" i="27"/>
  <c r="AT82" i="27"/>
  <c r="AT83" i="27"/>
  <c r="AT84" i="27"/>
  <c r="AT85" i="27"/>
  <c r="BD85" i="27" s="1"/>
  <c r="AT86" i="27"/>
  <c r="BD86" i="27" s="1"/>
  <c r="AT87" i="27"/>
  <c r="BD87" i="27" s="1"/>
  <c r="AT88" i="27"/>
  <c r="AT89" i="27"/>
  <c r="AT90" i="27"/>
  <c r="AT91" i="27"/>
  <c r="AT92" i="27"/>
  <c r="AT93" i="27"/>
  <c r="AT94" i="27"/>
  <c r="AT95" i="27"/>
  <c r="AT96" i="27"/>
  <c r="AT97" i="27"/>
  <c r="AT98" i="27"/>
  <c r="AT99" i="27"/>
  <c r="AT100" i="27"/>
  <c r="AT101" i="27"/>
  <c r="AT102" i="27"/>
  <c r="AT103" i="27"/>
  <c r="AT104" i="27"/>
  <c r="AT105" i="27"/>
  <c r="AT106" i="27"/>
  <c r="AT107" i="27"/>
  <c r="AT108" i="27"/>
  <c r="BD108" i="27" s="1"/>
  <c r="AT109" i="27"/>
  <c r="AT110" i="27"/>
  <c r="AT111" i="27"/>
  <c r="AT112" i="27"/>
  <c r="AT113" i="27"/>
  <c r="BD113" i="27" s="1"/>
  <c r="AT114" i="27"/>
  <c r="BD114" i="27" s="1"/>
  <c r="AT115" i="27"/>
  <c r="AT116" i="27"/>
  <c r="BD116" i="27" s="1"/>
  <c r="AT117" i="27"/>
  <c r="BD117" i="27" s="1"/>
  <c r="AT118" i="27"/>
  <c r="BD118" i="27" s="1"/>
  <c r="AT119" i="27"/>
  <c r="BD119" i="27" s="1"/>
  <c r="AT120" i="27"/>
  <c r="AT121" i="27"/>
  <c r="AT122" i="27"/>
  <c r="AT123" i="27"/>
  <c r="AT124" i="27"/>
  <c r="AT125" i="27"/>
  <c r="AT126" i="27"/>
  <c r="AT127" i="27"/>
  <c r="AT128" i="27"/>
  <c r="AT129" i="27"/>
  <c r="AT130" i="27"/>
  <c r="BD130" i="27" s="1"/>
  <c r="AT131" i="27"/>
  <c r="AT132" i="27"/>
  <c r="BD132" i="27" s="1"/>
  <c r="AT8" i="27"/>
  <c r="AY132" i="29"/>
  <c r="AS132" i="29"/>
  <c r="AR132" i="29"/>
  <c r="BC132" i="29" s="1"/>
  <c r="AN132" i="29"/>
  <c r="BA132" i="29" s="1"/>
  <c r="AM132" i="29"/>
  <c r="AZ132" i="29" s="1"/>
  <c r="AL132" i="29"/>
  <c r="AK132" i="29"/>
  <c r="AX132" i="29" s="1"/>
  <c r="AJ132" i="29"/>
  <c r="AW132" i="29" s="1"/>
  <c r="AI132" i="29"/>
  <c r="AV132" i="29" s="1"/>
  <c r="AH132" i="29"/>
  <c r="AT132" i="29" s="1"/>
  <c r="BA131" i="29"/>
  <c r="AS131" i="29"/>
  <c r="AR131" i="29"/>
  <c r="BC131" i="29" s="1"/>
  <c r="AN131" i="29"/>
  <c r="AM131" i="29"/>
  <c r="AZ131" i="29" s="1"/>
  <c r="AL131" i="29"/>
  <c r="AY131" i="29" s="1"/>
  <c r="AK131" i="29"/>
  <c r="AX131" i="29" s="1"/>
  <c r="AJ131" i="29"/>
  <c r="AW131" i="29" s="1"/>
  <c r="AI131" i="29"/>
  <c r="AV131" i="29" s="1"/>
  <c r="AH131" i="29"/>
  <c r="AT131" i="29" s="1"/>
  <c r="AY130" i="29"/>
  <c r="AX130" i="29"/>
  <c r="AW130" i="29"/>
  <c r="AS130" i="29"/>
  <c r="AR130" i="29"/>
  <c r="BC130" i="29" s="1"/>
  <c r="AN130" i="29"/>
  <c r="BA130" i="29" s="1"/>
  <c r="AM130" i="29"/>
  <c r="AZ130" i="29" s="1"/>
  <c r="AL130" i="29"/>
  <c r="AK130" i="29"/>
  <c r="AJ130" i="29"/>
  <c r="AI130" i="29"/>
  <c r="AV130" i="29" s="1"/>
  <c r="AH130" i="29"/>
  <c r="AT130" i="29" s="1"/>
  <c r="AV129" i="29"/>
  <c r="AS129" i="29"/>
  <c r="AR129" i="29"/>
  <c r="BC129" i="29" s="1"/>
  <c r="AN129" i="29"/>
  <c r="BA129" i="29" s="1"/>
  <c r="AM129" i="29"/>
  <c r="AZ129" i="29" s="1"/>
  <c r="AL129" i="29"/>
  <c r="AY129" i="29" s="1"/>
  <c r="AK129" i="29"/>
  <c r="AX129" i="29" s="1"/>
  <c r="AJ129" i="29"/>
  <c r="AW129" i="29" s="1"/>
  <c r="AI129" i="29"/>
  <c r="AH129" i="29"/>
  <c r="AT129" i="29" s="1"/>
  <c r="AW128" i="29"/>
  <c r="AV128" i="29"/>
  <c r="AS128" i="29"/>
  <c r="AR128" i="29"/>
  <c r="BC128" i="29" s="1"/>
  <c r="AN128" i="29"/>
  <c r="BA128" i="29" s="1"/>
  <c r="AM128" i="29"/>
  <c r="AZ128" i="29" s="1"/>
  <c r="AL128" i="29"/>
  <c r="AY128" i="29" s="1"/>
  <c r="AK128" i="29"/>
  <c r="AX128" i="29" s="1"/>
  <c r="AJ128" i="29"/>
  <c r="AI128" i="29"/>
  <c r="AH128" i="29"/>
  <c r="AT128" i="29" s="1"/>
  <c r="BA127" i="29"/>
  <c r="AS127" i="29"/>
  <c r="AR127" i="29"/>
  <c r="BC127" i="29" s="1"/>
  <c r="AN127" i="29"/>
  <c r="AM127" i="29"/>
  <c r="AZ127" i="29" s="1"/>
  <c r="AL127" i="29"/>
  <c r="AY127" i="29" s="1"/>
  <c r="AK127" i="29"/>
  <c r="AX127" i="29" s="1"/>
  <c r="AJ127" i="29"/>
  <c r="AW127" i="29" s="1"/>
  <c r="AI127" i="29"/>
  <c r="AV127" i="29" s="1"/>
  <c r="AH127" i="29"/>
  <c r="AT127" i="29" s="1"/>
  <c r="AS126" i="29"/>
  <c r="AR126" i="29"/>
  <c r="BC126" i="29" s="1"/>
  <c r="AN126" i="29"/>
  <c r="BA126" i="29" s="1"/>
  <c r="AM126" i="29"/>
  <c r="AZ126" i="29" s="1"/>
  <c r="AL126" i="29"/>
  <c r="AY126" i="29" s="1"/>
  <c r="AK126" i="29"/>
  <c r="AX126" i="29" s="1"/>
  <c r="AJ126" i="29"/>
  <c r="AW126" i="29" s="1"/>
  <c r="AI126" i="29"/>
  <c r="AV126" i="29" s="1"/>
  <c r="AH126" i="29"/>
  <c r="AT126" i="29" s="1"/>
  <c r="BC125" i="29"/>
  <c r="BA125" i="29"/>
  <c r="AS125" i="29"/>
  <c r="AR125" i="29"/>
  <c r="AN125" i="29"/>
  <c r="AM125" i="29"/>
  <c r="AZ125" i="29" s="1"/>
  <c r="AL125" i="29"/>
  <c r="AY125" i="29" s="1"/>
  <c r="AK125" i="29"/>
  <c r="AX125" i="29" s="1"/>
  <c r="AJ125" i="29"/>
  <c r="AW125" i="29" s="1"/>
  <c r="AI125" i="29"/>
  <c r="AV125" i="29" s="1"/>
  <c r="AH125" i="29"/>
  <c r="AT125" i="29" s="1"/>
  <c r="AZ124" i="29"/>
  <c r="AY124" i="29"/>
  <c r="AX124" i="29"/>
  <c r="AW124" i="29"/>
  <c r="AV124" i="29"/>
  <c r="AU124" i="29"/>
  <c r="BE124" i="29" s="1"/>
  <c r="AT124" i="29"/>
  <c r="AS124" i="29"/>
  <c r="AR124" i="29"/>
  <c r="BC124" i="29" s="1"/>
  <c r="AN124" i="29"/>
  <c r="BA124" i="29" s="1"/>
  <c r="AM124" i="29"/>
  <c r="AL124" i="29"/>
  <c r="AK124" i="29"/>
  <c r="AJ124" i="29"/>
  <c r="AI124" i="29"/>
  <c r="AH124" i="29"/>
  <c r="BC123" i="29"/>
  <c r="AZ123" i="29"/>
  <c r="AY123" i="29"/>
  <c r="AX123" i="29"/>
  <c r="AV123" i="29"/>
  <c r="AS123" i="29"/>
  <c r="AR123" i="29"/>
  <c r="AN123" i="29"/>
  <c r="BA123" i="29" s="1"/>
  <c r="AM123" i="29"/>
  <c r="AL123" i="29"/>
  <c r="AK123" i="29"/>
  <c r="AJ123" i="29"/>
  <c r="AW123" i="29" s="1"/>
  <c r="AI123" i="29"/>
  <c r="AH123" i="29"/>
  <c r="AT123" i="29" s="1"/>
  <c r="AS122" i="29"/>
  <c r="AR122" i="29"/>
  <c r="BC122" i="29" s="1"/>
  <c r="AN122" i="29"/>
  <c r="BA122" i="29" s="1"/>
  <c r="AM122" i="29"/>
  <c r="AZ122" i="29" s="1"/>
  <c r="AL122" i="29"/>
  <c r="AY122" i="29" s="1"/>
  <c r="AK122" i="29"/>
  <c r="AX122" i="29" s="1"/>
  <c r="AJ122" i="29"/>
  <c r="AW122" i="29" s="1"/>
  <c r="AI122" i="29"/>
  <c r="AV122" i="29" s="1"/>
  <c r="AH122" i="29"/>
  <c r="AT122" i="29" s="1"/>
  <c r="AS121" i="29"/>
  <c r="AR121" i="29"/>
  <c r="BC121" i="29" s="1"/>
  <c r="AN121" i="29"/>
  <c r="BA121" i="29" s="1"/>
  <c r="AM121" i="29"/>
  <c r="AZ121" i="29" s="1"/>
  <c r="AL121" i="29"/>
  <c r="AY121" i="29" s="1"/>
  <c r="AK121" i="29"/>
  <c r="AX121" i="29" s="1"/>
  <c r="AJ121" i="29"/>
  <c r="AW121" i="29" s="1"/>
  <c r="AI121" i="29"/>
  <c r="AV121" i="29" s="1"/>
  <c r="AU121" i="29" s="1"/>
  <c r="BE121" i="29" s="1"/>
  <c r="AH121" i="29"/>
  <c r="AT121" i="29" s="1"/>
  <c r="AX120" i="29"/>
  <c r="AW120" i="29"/>
  <c r="AT120" i="29"/>
  <c r="AS120" i="29"/>
  <c r="AR120" i="29"/>
  <c r="BC120" i="29" s="1"/>
  <c r="AN120" i="29"/>
  <c r="BA120" i="29" s="1"/>
  <c r="AM120" i="29"/>
  <c r="AZ120" i="29" s="1"/>
  <c r="AL120" i="29"/>
  <c r="AY120" i="29" s="1"/>
  <c r="AK120" i="29"/>
  <c r="AJ120" i="29"/>
  <c r="AI120" i="29"/>
  <c r="AV120" i="29" s="1"/>
  <c r="AH120" i="29"/>
  <c r="BC119" i="29"/>
  <c r="BA119" i="29"/>
  <c r="AZ119" i="29"/>
  <c r="AY119" i="29"/>
  <c r="AT119" i="29"/>
  <c r="BD119" i="29" s="1"/>
  <c r="AS119" i="29"/>
  <c r="AR119" i="29"/>
  <c r="AN119" i="29"/>
  <c r="AM119" i="29"/>
  <c r="AL119" i="29"/>
  <c r="AK119" i="29"/>
  <c r="AX119" i="29" s="1"/>
  <c r="AJ119" i="29"/>
  <c r="AW119" i="29" s="1"/>
  <c r="AI119" i="29"/>
  <c r="AV119" i="29" s="1"/>
  <c r="AH119" i="29"/>
  <c r="AW118" i="29"/>
  <c r="AS118" i="29"/>
  <c r="AR118" i="29"/>
  <c r="BC118" i="29" s="1"/>
  <c r="AN118" i="29"/>
  <c r="BA118" i="29" s="1"/>
  <c r="AM118" i="29"/>
  <c r="AZ118" i="29" s="1"/>
  <c r="AL118" i="29"/>
  <c r="AY118" i="29" s="1"/>
  <c r="AK118" i="29"/>
  <c r="AX118" i="29" s="1"/>
  <c r="AJ118" i="29"/>
  <c r="AI118" i="29"/>
  <c r="AV118" i="29" s="1"/>
  <c r="AH118" i="29"/>
  <c r="AT118" i="29" s="1"/>
  <c r="AS117" i="29"/>
  <c r="AR117" i="29"/>
  <c r="BC117" i="29" s="1"/>
  <c r="AN117" i="29"/>
  <c r="BA117" i="29" s="1"/>
  <c r="AM117" i="29"/>
  <c r="AZ117" i="29" s="1"/>
  <c r="AL117" i="29"/>
  <c r="AY117" i="29" s="1"/>
  <c r="AK117" i="29"/>
  <c r="AX117" i="29" s="1"/>
  <c r="AJ117" i="29"/>
  <c r="AW117" i="29" s="1"/>
  <c r="AI117" i="29"/>
  <c r="AV117" i="29" s="1"/>
  <c r="AU117" i="29" s="1"/>
  <c r="BE117" i="29" s="1"/>
  <c r="AH117" i="29"/>
  <c r="AT117" i="29" s="1"/>
  <c r="AX116" i="29"/>
  <c r="AS116" i="29"/>
  <c r="AR116" i="29"/>
  <c r="BC116" i="29" s="1"/>
  <c r="AN116" i="29"/>
  <c r="BA116" i="29" s="1"/>
  <c r="AM116" i="29"/>
  <c r="AZ116" i="29" s="1"/>
  <c r="AL116" i="29"/>
  <c r="AY116" i="29" s="1"/>
  <c r="AK116" i="29"/>
  <c r="AJ116" i="29"/>
  <c r="AW116" i="29" s="1"/>
  <c r="AI116" i="29"/>
  <c r="AV116" i="29" s="1"/>
  <c r="AH116" i="29"/>
  <c r="AT116" i="29" s="1"/>
  <c r="BC115" i="29"/>
  <c r="BA115" i="29"/>
  <c r="AX115" i="29"/>
  <c r="AS115" i="29"/>
  <c r="AR115" i="29"/>
  <c r="AN115" i="29"/>
  <c r="AM115" i="29"/>
  <c r="AZ115" i="29" s="1"/>
  <c r="AL115" i="29"/>
  <c r="AY115" i="29" s="1"/>
  <c r="AK115" i="29"/>
  <c r="AJ115" i="29"/>
  <c r="AW115" i="29" s="1"/>
  <c r="AU115" i="29" s="1"/>
  <c r="BE115" i="29" s="1"/>
  <c r="AI115" i="29"/>
  <c r="AV115" i="29" s="1"/>
  <c r="AH115" i="29"/>
  <c r="AT115" i="29" s="1"/>
  <c r="BC114" i="29"/>
  <c r="BA114" i="29"/>
  <c r="AX114" i="29"/>
  <c r="AS114" i="29"/>
  <c r="AR114" i="29"/>
  <c r="AN114" i="29"/>
  <c r="AM114" i="29"/>
  <c r="AZ114" i="29" s="1"/>
  <c r="AL114" i="29"/>
  <c r="AY114" i="29" s="1"/>
  <c r="AK114" i="29"/>
  <c r="AJ114" i="29"/>
  <c r="AW114" i="29" s="1"/>
  <c r="AI114" i="29"/>
  <c r="AV114" i="29" s="1"/>
  <c r="AH114" i="29"/>
  <c r="AT114" i="29" s="1"/>
  <c r="BA113" i="29"/>
  <c r="AV113" i="29"/>
  <c r="AS113" i="29"/>
  <c r="AR113" i="29"/>
  <c r="BC113" i="29" s="1"/>
  <c r="AN113" i="29"/>
  <c r="AM113" i="29"/>
  <c r="AZ113" i="29" s="1"/>
  <c r="AL113" i="29"/>
  <c r="AY113" i="29" s="1"/>
  <c r="AK113" i="29"/>
  <c r="AX113" i="29" s="1"/>
  <c r="AJ113" i="29"/>
  <c r="AW113" i="29" s="1"/>
  <c r="AI113" i="29"/>
  <c r="AH113" i="29"/>
  <c r="AT113" i="29" s="1"/>
  <c r="AX112" i="29"/>
  <c r="AW112" i="29"/>
  <c r="AT112" i="29"/>
  <c r="AS112" i="29"/>
  <c r="AR112" i="29"/>
  <c r="BC112" i="29" s="1"/>
  <c r="AN112" i="29"/>
  <c r="BA112" i="29" s="1"/>
  <c r="AM112" i="29"/>
  <c r="AZ112" i="29" s="1"/>
  <c r="AL112" i="29"/>
  <c r="AY112" i="29" s="1"/>
  <c r="AK112" i="29"/>
  <c r="AJ112" i="29"/>
  <c r="AI112" i="29"/>
  <c r="AV112" i="29" s="1"/>
  <c r="AH112" i="29"/>
  <c r="BC111" i="29"/>
  <c r="AS111" i="29"/>
  <c r="AR111" i="29"/>
  <c r="AN111" i="29"/>
  <c r="BA111" i="29" s="1"/>
  <c r="AM111" i="29"/>
  <c r="AZ111" i="29" s="1"/>
  <c r="AL111" i="29"/>
  <c r="AY111" i="29" s="1"/>
  <c r="AK111" i="29"/>
  <c r="AX111" i="29" s="1"/>
  <c r="AJ111" i="29"/>
  <c r="AW111" i="29" s="1"/>
  <c r="AI111" i="29"/>
  <c r="AV111" i="29" s="1"/>
  <c r="AH111" i="29"/>
  <c r="AT111" i="29" s="1"/>
  <c r="BC110" i="29"/>
  <c r="AS110" i="29"/>
  <c r="AR110" i="29"/>
  <c r="AN110" i="29"/>
  <c r="BA110" i="29" s="1"/>
  <c r="AM110" i="29"/>
  <c r="AZ110" i="29" s="1"/>
  <c r="AL110" i="29"/>
  <c r="AY110" i="29" s="1"/>
  <c r="AK110" i="29"/>
  <c r="AX110" i="29" s="1"/>
  <c r="AJ110" i="29"/>
  <c r="AW110" i="29" s="1"/>
  <c r="AI110" i="29"/>
  <c r="AV110" i="29" s="1"/>
  <c r="AH110" i="29"/>
  <c r="AT110" i="29" s="1"/>
  <c r="BD110" i="29" s="1"/>
  <c r="BC109" i="29"/>
  <c r="AS109" i="29"/>
  <c r="AR109" i="29"/>
  <c r="AN109" i="29"/>
  <c r="BA109" i="29" s="1"/>
  <c r="AM109" i="29"/>
  <c r="AZ109" i="29" s="1"/>
  <c r="AL109" i="29"/>
  <c r="AY109" i="29" s="1"/>
  <c r="AK109" i="29"/>
  <c r="AX109" i="29" s="1"/>
  <c r="AJ109" i="29"/>
  <c r="AW109" i="29" s="1"/>
  <c r="AI109" i="29"/>
  <c r="AV109" i="29" s="1"/>
  <c r="AH109" i="29"/>
  <c r="AT109" i="29" s="1"/>
  <c r="AX108" i="29"/>
  <c r="AW108" i="29"/>
  <c r="AV108" i="29"/>
  <c r="AT108" i="29"/>
  <c r="AS108" i="29"/>
  <c r="AR108" i="29"/>
  <c r="BC108" i="29" s="1"/>
  <c r="AN108" i="29"/>
  <c r="BA108" i="29" s="1"/>
  <c r="AM108" i="29"/>
  <c r="AZ108" i="29" s="1"/>
  <c r="AL108" i="29"/>
  <c r="AY108" i="29" s="1"/>
  <c r="AK108" i="29"/>
  <c r="AJ108" i="29"/>
  <c r="AI108" i="29"/>
  <c r="AH108" i="29"/>
  <c r="BC107" i="29"/>
  <c r="BA107" i="29"/>
  <c r="AY107" i="29"/>
  <c r="AX107" i="29"/>
  <c r="AW107" i="29"/>
  <c r="AV107" i="29"/>
  <c r="AS107" i="29"/>
  <c r="AR107" i="29"/>
  <c r="AN107" i="29"/>
  <c r="AM107" i="29"/>
  <c r="AZ107" i="29" s="1"/>
  <c r="AL107" i="29"/>
  <c r="AK107" i="29"/>
  <c r="AJ107" i="29"/>
  <c r="AI107" i="29"/>
  <c r="AH107" i="29"/>
  <c r="AT107" i="29" s="1"/>
  <c r="AS106" i="29"/>
  <c r="AR106" i="29"/>
  <c r="BC106" i="29" s="1"/>
  <c r="AN106" i="29"/>
  <c r="BA106" i="29" s="1"/>
  <c r="AM106" i="29"/>
  <c r="AZ106" i="29" s="1"/>
  <c r="AL106" i="29"/>
  <c r="AY106" i="29" s="1"/>
  <c r="AK106" i="29"/>
  <c r="AX106" i="29" s="1"/>
  <c r="AJ106" i="29"/>
  <c r="AW106" i="29" s="1"/>
  <c r="AI106" i="29"/>
  <c r="AV106" i="29" s="1"/>
  <c r="AH106" i="29"/>
  <c r="AT106" i="29" s="1"/>
  <c r="AS105" i="29"/>
  <c r="AR105" i="29"/>
  <c r="BC105" i="29" s="1"/>
  <c r="AN105" i="29"/>
  <c r="BA105" i="29" s="1"/>
  <c r="AM105" i="29"/>
  <c r="AZ105" i="29" s="1"/>
  <c r="AL105" i="29"/>
  <c r="AY105" i="29" s="1"/>
  <c r="AK105" i="29"/>
  <c r="AX105" i="29" s="1"/>
  <c r="AJ105" i="29"/>
  <c r="AW105" i="29" s="1"/>
  <c r="AI105" i="29"/>
  <c r="AV105" i="29" s="1"/>
  <c r="AU105" i="29" s="1"/>
  <c r="BE105" i="29" s="1"/>
  <c r="AH105" i="29"/>
  <c r="AT105" i="29" s="1"/>
  <c r="AX104" i="29"/>
  <c r="AW104" i="29"/>
  <c r="AT104" i="29"/>
  <c r="AS104" i="29"/>
  <c r="AR104" i="29"/>
  <c r="BC104" i="29" s="1"/>
  <c r="AN104" i="29"/>
  <c r="BA104" i="29" s="1"/>
  <c r="AM104" i="29"/>
  <c r="AZ104" i="29" s="1"/>
  <c r="AL104" i="29"/>
  <c r="AY104" i="29" s="1"/>
  <c r="AK104" i="29"/>
  <c r="AJ104" i="29"/>
  <c r="AI104" i="29"/>
  <c r="AV104" i="29" s="1"/>
  <c r="AH104" i="29"/>
  <c r="BC103" i="29"/>
  <c r="BA103" i="29"/>
  <c r="AZ103" i="29"/>
  <c r="AY103" i="29"/>
  <c r="AT103" i="29"/>
  <c r="BD103" i="29" s="1"/>
  <c r="AS103" i="29"/>
  <c r="AR103" i="29"/>
  <c r="AN103" i="29"/>
  <c r="AM103" i="29"/>
  <c r="AL103" i="29"/>
  <c r="AK103" i="29"/>
  <c r="AX103" i="29" s="1"/>
  <c r="AJ103" i="29"/>
  <c r="AW103" i="29" s="1"/>
  <c r="AI103" i="29"/>
  <c r="AV103" i="29" s="1"/>
  <c r="AH103" i="29"/>
  <c r="AW102" i="29"/>
  <c r="AS102" i="29"/>
  <c r="AR102" i="29"/>
  <c r="BC102" i="29" s="1"/>
  <c r="AN102" i="29"/>
  <c r="BA102" i="29" s="1"/>
  <c r="AM102" i="29"/>
  <c r="AZ102" i="29" s="1"/>
  <c r="AL102" i="29"/>
  <c r="AY102" i="29" s="1"/>
  <c r="AK102" i="29"/>
  <c r="AX102" i="29" s="1"/>
  <c r="AJ102" i="29"/>
  <c r="AI102" i="29"/>
  <c r="AV102" i="29" s="1"/>
  <c r="AH102" i="29"/>
  <c r="AT102" i="29" s="1"/>
  <c r="AS101" i="29"/>
  <c r="AR101" i="29"/>
  <c r="BC101" i="29" s="1"/>
  <c r="AN101" i="29"/>
  <c r="BA101" i="29" s="1"/>
  <c r="AM101" i="29"/>
  <c r="AZ101" i="29" s="1"/>
  <c r="AL101" i="29"/>
  <c r="AY101" i="29" s="1"/>
  <c r="AK101" i="29"/>
  <c r="AX101" i="29" s="1"/>
  <c r="AJ101" i="29"/>
  <c r="AW101" i="29" s="1"/>
  <c r="AI101" i="29"/>
  <c r="AV101" i="29" s="1"/>
  <c r="AH101" i="29"/>
  <c r="AT101" i="29" s="1"/>
  <c r="AX100" i="29"/>
  <c r="AS100" i="29"/>
  <c r="AR100" i="29"/>
  <c r="BC100" i="29" s="1"/>
  <c r="AN100" i="29"/>
  <c r="BA100" i="29" s="1"/>
  <c r="AM100" i="29"/>
  <c r="AZ100" i="29" s="1"/>
  <c r="AL100" i="29"/>
  <c r="AY100" i="29" s="1"/>
  <c r="AK100" i="29"/>
  <c r="AJ100" i="29"/>
  <c r="AW100" i="29" s="1"/>
  <c r="AI100" i="29"/>
  <c r="AV100" i="29" s="1"/>
  <c r="AH100" i="29"/>
  <c r="AT100" i="29" s="1"/>
  <c r="BC99" i="29"/>
  <c r="BA99" i="29"/>
  <c r="AX99" i="29"/>
  <c r="AS99" i="29"/>
  <c r="AR99" i="29"/>
  <c r="AN99" i="29"/>
  <c r="AM99" i="29"/>
  <c r="AZ99" i="29" s="1"/>
  <c r="AL99" i="29"/>
  <c r="AY99" i="29" s="1"/>
  <c r="AK99" i="29"/>
  <c r="AJ99" i="29"/>
  <c r="AW99" i="29" s="1"/>
  <c r="AI99" i="29"/>
  <c r="AV99" i="29" s="1"/>
  <c r="AH99" i="29"/>
  <c r="AT99" i="29" s="1"/>
  <c r="BC98" i="29"/>
  <c r="BA98" i="29"/>
  <c r="AS98" i="29"/>
  <c r="AR98" i="29"/>
  <c r="AN98" i="29"/>
  <c r="AM98" i="29"/>
  <c r="AZ98" i="29" s="1"/>
  <c r="AL98" i="29"/>
  <c r="AY98" i="29" s="1"/>
  <c r="AK98" i="29"/>
  <c r="AX98" i="29" s="1"/>
  <c r="AJ98" i="29"/>
  <c r="AW98" i="29" s="1"/>
  <c r="AI98" i="29"/>
  <c r="AV98" i="29" s="1"/>
  <c r="AH98" i="29"/>
  <c r="AT98" i="29" s="1"/>
  <c r="AS97" i="29"/>
  <c r="AR97" i="29"/>
  <c r="BC97" i="29" s="1"/>
  <c r="AN97" i="29"/>
  <c r="BA97" i="29" s="1"/>
  <c r="AM97" i="29"/>
  <c r="AZ97" i="29" s="1"/>
  <c r="AL97" i="29"/>
  <c r="AY97" i="29" s="1"/>
  <c r="AK97" i="29"/>
  <c r="AX97" i="29" s="1"/>
  <c r="AJ97" i="29"/>
  <c r="AW97" i="29" s="1"/>
  <c r="AI97" i="29"/>
  <c r="AV97" i="29" s="1"/>
  <c r="AH97" i="29"/>
  <c r="AT97" i="29" s="1"/>
  <c r="AV96" i="29"/>
  <c r="AT96" i="29"/>
  <c r="AS96" i="29"/>
  <c r="AR96" i="29"/>
  <c r="BC96" i="29" s="1"/>
  <c r="AN96" i="29"/>
  <c r="BA96" i="29" s="1"/>
  <c r="AM96" i="29"/>
  <c r="AZ96" i="29" s="1"/>
  <c r="AL96" i="29"/>
  <c r="AY96" i="29" s="1"/>
  <c r="AK96" i="29"/>
  <c r="AX96" i="29" s="1"/>
  <c r="AJ96" i="29"/>
  <c r="AW96" i="29" s="1"/>
  <c r="AI96" i="29"/>
  <c r="AH96" i="29"/>
  <c r="AS95" i="29"/>
  <c r="AR95" i="29"/>
  <c r="BC95" i="29" s="1"/>
  <c r="AN95" i="29"/>
  <c r="BA95" i="29" s="1"/>
  <c r="AM95" i="29"/>
  <c r="AZ95" i="29" s="1"/>
  <c r="AL95" i="29"/>
  <c r="AY95" i="29" s="1"/>
  <c r="AK95" i="29"/>
  <c r="AX95" i="29" s="1"/>
  <c r="AJ95" i="29"/>
  <c r="AW95" i="29" s="1"/>
  <c r="AI95" i="29"/>
  <c r="AV95" i="29" s="1"/>
  <c r="AH95" i="29"/>
  <c r="AT95" i="29" s="1"/>
  <c r="AS94" i="29"/>
  <c r="AR94" i="29"/>
  <c r="BC94" i="29" s="1"/>
  <c r="AN94" i="29"/>
  <c r="BA94" i="29" s="1"/>
  <c r="AM94" i="29"/>
  <c r="AZ94" i="29" s="1"/>
  <c r="AL94" i="29"/>
  <c r="AY94" i="29" s="1"/>
  <c r="AK94" i="29"/>
  <c r="AX94" i="29" s="1"/>
  <c r="AJ94" i="29"/>
  <c r="AW94" i="29" s="1"/>
  <c r="AI94" i="29"/>
  <c r="AV94" i="29" s="1"/>
  <c r="AH94" i="29"/>
  <c r="AT94" i="29" s="1"/>
  <c r="BA93" i="29"/>
  <c r="AY93" i="29"/>
  <c r="AT93" i="29"/>
  <c r="BD93" i="29" s="1"/>
  <c r="AS93" i="29"/>
  <c r="AR93" i="29"/>
  <c r="BC93" i="29" s="1"/>
  <c r="AN93" i="29"/>
  <c r="AM93" i="29"/>
  <c r="AZ93" i="29" s="1"/>
  <c r="AL93" i="29"/>
  <c r="AK93" i="29"/>
  <c r="AX93" i="29" s="1"/>
  <c r="AJ93" i="29"/>
  <c r="AW93" i="29" s="1"/>
  <c r="AI93" i="29"/>
  <c r="AV93" i="29" s="1"/>
  <c r="AH93" i="29"/>
  <c r="AX92" i="29"/>
  <c r="AT92" i="29"/>
  <c r="AS92" i="29"/>
  <c r="AR92" i="29"/>
  <c r="BC92" i="29" s="1"/>
  <c r="AN92" i="29"/>
  <c r="BA92" i="29" s="1"/>
  <c r="AM92" i="29"/>
  <c r="AZ92" i="29" s="1"/>
  <c r="AL92" i="29"/>
  <c r="AY92" i="29" s="1"/>
  <c r="AK92" i="29"/>
  <c r="AJ92" i="29"/>
  <c r="AW92" i="29" s="1"/>
  <c r="AI92" i="29"/>
  <c r="AV92" i="29" s="1"/>
  <c r="AH92" i="29"/>
  <c r="AX91" i="29"/>
  <c r="AW91" i="29"/>
  <c r="AS91" i="29"/>
  <c r="AR91" i="29"/>
  <c r="BC91" i="29" s="1"/>
  <c r="AN91" i="29"/>
  <c r="BA91" i="29" s="1"/>
  <c r="AM91" i="29"/>
  <c r="AZ91" i="29" s="1"/>
  <c r="AL91" i="29"/>
  <c r="AY91" i="29" s="1"/>
  <c r="AK91" i="29"/>
  <c r="AJ91" i="29"/>
  <c r="AI91" i="29"/>
  <c r="AV91" i="29" s="1"/>
  <c r="AH91" i="29"/>
  <c r="AT91" i="29" s="1"/>
  <c r="BA90" i="29"/>
  <c r="AS90" i="29"/>
  <c r="AR90" i="29"/>
  <c r="BC90" i="29" s="1"/>
  <c r="AN90" i="29"/>
  <c r="AM90" i="29"/>
  <c r="AZ90" i="29" s="1"/>
  <c r="AL90" i="29"/>
  <c r="AY90" i="29" s="1"/>
  <c r="AK90" i="29"/>
  <c r="AX90" i="29" s="1"/>
  <c r="AJ90" i="29"/>
  <c r="AW90" i="29" s="1"/>
  <c r="AI90" i="29"/>
  <c r="AV90" i="29" s="1"/>
  <c r="AH90" i="29"/>
  <c r="AT90" i="29" s="1"/>
  <c r="BA89" i="29"/>
  <c r="AS89" i="29"/>
  <c r="AR89" i="29"/>
  <c r="BC89" i="29" s="1"/>
  <c r="AN89" i="29"/>
  <c r="AM89" i="29"/>
  <c r="AZ89" i="29" s="1"/>
  <c r="AL89" i="29"/>
  <c r="AY89" i="29" s="1"/>
  <c r="AK89" i="29"/>
  <c r="AX89" i="29" s="1"/>
  <c r="AJ89" i="29"/>
  <c r="AW89" i="29" s="1"/>
  <c r="AI89" i="29"/>
  <c r="AV89" i="29" s="1"/>
  <c r="AH89" i="29"/>
  <c r="AT89" i="29" s="1"/>
  <c r="AZ88" i="29"/>
  <c r="AX88" i="29"/>
  <c r="AV88" i="29"/>
  <c r="AT88" i="29"/>
  <c r="AS88" i="29"/>
  <c r="AR88" i="29"/>
  <c r="BC88" i="29" s="1"/>
  <c r="AN88" i="29"/>
  <c r="BA88" i="29" s="1"/>
  <c r="AM88" i="29"/>
  <c r="AL88" i="29"/>
  <c r="AY88" i="29" s="1"/>
  <c r="AK88" i="29"/>
  <c r="AJ88" i="29"/>
  <c r="AW88" i="29" s="1"/>
  <c r="AI88" i="29"/>
  <c r="AH88" i="29"/>
  <c r="AZ87" i="29"/>
  <c r="AX87" i="29"/>
  <c r="AW87" i="29"/>
  <c r="AV87" i="29"/>
  <c r="AS87" i="29"/>
  <c r="AR87" i="29"/>
  <c r="BC87" i="29" s="1"/>
  <c r="AN87" i="29"/>
  <c r="BA87" i="29" s="1"/>
  <c r="AM87" i="29"/>
  <c r="AL87" i="29"/>
  <c r="AY87" i="29" s="1"/>
  <c r="AK87" i="29"/>
  <c r="AJ87" i="29"/>
  <c r="AI87" i="29"/>
  <c r="AH87" i="29"/>
  <c r="AT87" i="29" s="1"/>
  <c r="AS86" i="29"/>
  <c r="AR86" i="29"/>
  <c r="BC86" i="29" s="1"/>
  <c r="AN86" i="29"/>
  <c r="BA86" i="29" s="1"/>
  <c r="AM86" i="29"/>
  <c r="AZ86" i="29" s="1"/>
  <c r="AL86" i="29"/>
  <c r="AY86" i="29" s="1"/>
  <c r="AK86" i="29"/>
  <c r="AX86" i="29" s="1"/>
  <c r="AJ86" i="29"/>
  <c r="AW86" i="29" s="1"/>
  <c r="AI86" i="29"/>
  <c r="AV86" i="29" s="1"/>
  <c r="AH86" i="29"/>
  <c r="AT86" i="29" s="1"/>
  <c r="AS85" i="29"/>
  <c r="AR85" i="29"/>
  <c r="BC85" i="29" s="1"/>
  <c r="AN85" i="29"/>
  <c r="BA85" i="29" s="1"/>
  <c r="AM85" i="29"/>
  <c r="AZ85" i="29" s="1"/>
  <c r="AL85" i="29"/>
  <c r="AY85" i="29" s="1"/>
  <c r="AK85" i="29"/>
  <c r="AX85" i="29" s="1"/>
  <c r="AJ85" i="29"/>
  <c r="AW85" i="29" s="1"/>
  <c r="AI85" i="29"/>
  <c r="AV85" i="29" s="1"/>
  <c r="AH85" i="29"/>
  <c r="AT85" i="29" s="1"/>
  <c r="AZ84" i="29"/>
  <c r="AX84" i="29"/>
  <c r="AV84" i="29"/>
  <c r="AS84" i="29"/>
  <c r="AR84" i="29"/>
  <c r="BC84" i="29" s="1"/>
  <c r="AN84" i="29"/>
  <c r="BA84" i="29" s="1"/>
  <c r="AM84" i="29"/>
  <c r="AL84" i="29"/>
  <c r="AY84" i="29" s="1"/>
  <c r="AK84" i="29"/>
  <c r="AJ84" i="29"/>
  <c r="AW84" i="29" s="1"/>
  <c r="AI84" i="29"/>
  <c r="AH84" i="29"/>
  <c r="AT84" i="29" s="1"/>
  <c r="AZ83" i="29"/>
  <c r="AY83" i="29"/>
  <c r="AX83" i="29"/>
  <c r="AW83" i="29"/>
  <c r="AV83" i="29"/>
  <c r="AS83" i="29"/>
  <c r="AR83" i="29"/>
  <c r="BC83" i="29" s="1"/>
  <c r="AN83" i="29"/>
  <c r="BA83" i="29" s="1"/>
  <c r="AM83" i="29"/>
  <c r="AL83" i="29"/>
  <c r="AK83" i="29"/>
  <c r="AJ83" i="29"/>
  <c r="AI83" i="29"/>
  <c r="AH83" i="29"/>
  <c r="AT83" i="29" s="1"/>
  <c r="AY82" i="29"/>
  <c r="AW82" i="29"/>
  <c r="AS82" i="29"/>
  <c r="AR82" i="29"/>
  <c r="BC82" i="29" s="1"/>
  <c r="AN82" i="29"/>
  <c r="BA82" i="29" s="1"/>
  <c r="AM82" i="29"/>
  <c r="AZ82" i="29" s="1"/>
  <c r="AL82" i="29"/>
  <c r="AK82" i="29"/>
  <c r="AX82" i="29" s="1"/>
  <c r="AJ82" i="29"/>
  <c r="AI82" i="29"/>
  <c r="AV82" i="29" s="1"/>
  <c r="AH82" i="29"/>
  <c r="AT82" i="29" s="1"/>
  <c r="AS81" i="29"/>
  <c r="AR81" i="29"/>
  <c r="BC81" i="29" s="1"/>
  <c r="AN81" i="29"/>
  <c r="BA81" i="29" s="1"/>
  <c r="AM81" i="29"/>
  <c r="AZ81" i="29" s="1"/>
  <c r="AL81" i="29"/>
  <c r="AY81" i="29" s="1"/>
  <c r="AK81" i="29"/>
  <c r="AX81" i="29" s="1"/>
  <c r="AJ81" i="29"/>
  <c r="AW81" i="29" s="1"/>
  <c r="AI81" i="29"/>
  <c r="AV81" i="29" s="1"/>
  <c r="AH81" i="29"/>
  <c r="AT81" i="29" s="1"/>
  <c r="BD81" i="29" s="1"/>
  <c r="AS80" i="29"/>
  <c r="AR80" i="29"/>
  <c r="BC80" i="29" s="1"/>
  <c r="AN80" i="29"/>
  <c r="BA80" i="29" s="1"/>
  <c r="AM80" i="29"/>
  <c r="AZ80" i="29" s="1"/>
  <c r="AL80" i="29"/>
  <c r="AY80" i="29" s="1"/>
  <c r="AK80" i="29"/>
  <c r="AX80" i="29" s="1"/>
  <c r="AJ80" i="29"/>
  <c r="AW80" i="29" s="1"/>
  <c r="AI80" i="29"/>
  <c r="AV80" i="29" s="1"/>
  <c r="AH80" i="29"/>
  <c r="AT80" i="29" s="1"/>
  <c r="BC79" i="29"/>
  <c r="AZ79" i="29"/>
  <c r="AY79" i="29"/>
  <c r="AV79" i="29"/>
  <c r="AS79" i="29"/>
  <c r="AR79" i="29"/>
  <c r="AN79" i="29"/>
  <c r="BA79" i="29" s="1"/>
  <c r="AM79" i="29"/>
  <c r="AL79" i="29"/>
  <c r="AK79" i="29"/>
  <c r="AX79" i="29" s="1"/>
  <c r="AJ79" i="29"/>
  <c r="AW79" i="29" s="1"/>
  <c r="AI79" i="29"/>
  <c r="AH79" i="29"/>
  <c r="AT79" i="29" s="1"/>
  <c r="AZ78" i="29"/>
  <c r="AX78" i="29"/>
  <c r="AS78" i="29"/>
  <c r="AR78" i="29"/>
  <c r="BC78" i="29" s="1"/>
  <c r="AN78" i="29"/>
  <c r="BA78" i="29" s="1"/>
  <c r="AM78" i="29"/>
  <c r="AL78" i="29"/>
  <c r="AY78" i="29" s="1"/>
  <c r="AK78" i="29"/>
  <c r="AJ78" i="29"/>
  <c r="AW78" i="29" s="1"/>
  <c r="AI78" i="29"/>
  <c r="AV78" i="29" s="1"/>
  <c r="AH78" i="29"/>
  <c r="AT78" i="29" s="1"/>
  <c r="AT77" i="29"/>
  <c r="AS77" i="29"/>
  <c r="AR77" i="29"/>
  <c r="BC77" i="29" s="1"/>
  <c r="AN77" i="29"/>
  <c r="BA77" i="29" s="1"/>
  <c r="AM77" i="29"/>
  <c r="AZ77" i="29" s="1"/>
  <c r="AL77" i="29"/>
  <c r="AY77" i="29" s="1"/>
  <c r="AK77" i="29"/>
  <c r="AX77" i="29" s="1"/>
  <c r="AJ77" i="29"/>
  <c r="AW77" i="29" s="1"/>
  <c r="AI77" i="29"/>
  <c r="AV77" i="29" s="1"/>
  <c r="AH77" i="29"/>
  <c r="AZ76" i="29"/>
  <c r="AS76" i="29"/>
  <c r="AR76" i="29"/>
  <c r="BC76" i="29" s="1"/>
  <c r="AN76" i="29"/>
  <c r="BA76" i="29" s="1"/>
  <c r="AM76" i="29"/>
  <c r="AL76" i="29"/>
  <c r="AY76" i="29" s="1"/>
  <c r="AK76" i="29"/>
  <c r="AX76" i="29" s="1"/>
  <c r="AJ76" i="29"/>
  <c r="AW76" i="29" s="1"/>
  <c r="AI76" i="29"/>
  <c r="AV76" i="29" s="1"/>
  <c r="AH76" i="29"/>
  <c r="AT76" i="29" s="1"/>
  <c r="AY75" i="29"/>
  <c r="AS75" i="29"/>
  <c r="AR75" i="29"/>
  <c r="BC75" i="29" s="1"/>
  <c r="AN75" i="29"/>
  <c r="BA75" i="29" s="1"/>
  <c r="AM75" i="29"/>
  <c r="AZ75" i="29" s="1"/>
  <c r="AL75" i="29"/>
  <c r="AK75" i="29"/>
  <c r="AX75" i="29" s="1"/>
  <c r="AJ75" i="29"/>
  <c r="AW75" i="29" s="1"/>
  <c r="AI75" i="29"/>
  <c r="AV75" i="29" s="1"/>
  <c r="AH75" i="29"/>
  <c r="AT75" i="29" s="1"/>
  <c r="BD75" i="29" s="1"/>
  <c r="BC74" i="29"/>
  <c r="AY74" i="29"/>
  <c r="AS74" i="29"/>
  <c r="AR74" i="29"/>
  <c r="AN74" i="29"/>
  <c r="BA74" i="29" s="1"/>
  <c r="AM74" i="29"/>
  <c r="AZ74" i="29" s="1"/>
  <c r="AL74" i="29"/>
  <c r="AK74" i="29"/>
  <c r="AX74" i="29" s="1"/>
  <c r="AJ74" i="29"/>
  <c r="AW74" i="29" s="1"/>
  <c r="AI74" i="29"/>
  <c r="AV74" i="29" s="1"/>
  <c r="AH74" i="29"/>
  <c r="AT74" i="29" s="1"/>
  <c r="BA73" i="29"/>
  <c r="AT73" i="29"/>
  <c r="AS73" i="29"/>
  <c r="AR73" i="29"/>
  <c r="BC73" i="29" s="1"/>
  <c r="AN73" i="29"/>
  <c r="AM73" i="29"/>
  <c r="AZ73" i="29" s="1"/>
  <c r="AL73" i="29"/>
  <c r="AY73" i="29" s="1"/>
  <c r="AK73" i="29"/>
  <c r="AX73" i="29" s="1"/>
  <c r="AJ73" i="29"/>
  <c r="AW73" i="29" s="1"/>
  <c r="AI73" i="29"/>
  <c r="AV73" i="29" s="1"/>
  <c r="AH73" i="29"/>
  <c r="AW72" i="29"/>
  <c r="AV72" i="29"/>
  <c r="AS72" i="29"/>
  <c r="AR72" i="29"/>
  <c r="BC72" i="29" s="1"/>
  <c r="AN72" i="29"/>
  <c r="BA72" i="29" s="1"/>
  <c r="AM72" i="29"/>
  <c r="AZ72" i="29" s="1"/>
  <c r="AL72" i="29"/>
  <c r="AY72" i="29" s="1"/>
  <c r="AK72" i="29"/>
  <c r="AX72" i="29" s="1"/>
  <c r="AJ72" i="29"/>
  <c r="AI72" i="29"/>
  <c r="AH72" i="29"/>
  <c r="AT72" i="29" s="1"/>
  <c r="AZ71" i="29"/>
  <c r="AS71" i="29"/>
  <c r="AR71" i="29"/>
  <c r="BC71" i="29" s="1"/>
  <c r="AN71" i="29"/>
  <c r="BA71" i="29" s="1"/>
  <c r="AM71" i="29"/>
  <c r="AL71" i="29"/>
  <c r="AY71" i="29" s="1"/>
  <c r="AK71" i="29"/>
  <c r="AX71" i="29" s="1"/>
  <c r="AJ71" i="29"/>
  <c r="AW71" i="29" s="1"/>
  <c r="AI71" i="29"/>
  <c r="AV71" i="29" s="1"/>
  <c r="AH71" i="29"/>
  <c r="AT71" i="29" s="1"/>
  <c r="AW70" i="29"/>
  <c r="AS70" i="29"/>
  <c r="AR70" i="29"/>
  <c r="BC70" i="29" s="1"/>
  <c r="AN70" i="29"/>
  <c r="BA70" i="29" s="1"/>
  <c r="AM70" i="29"/>
  <c r="AZ70" i="29" s="1"/>
  <c r="AL70" i="29"/>
  <c r="AY70" i="29" s="1"/>
  <c r="AK70" i="29"/>
  <c r="AX70" i="29" s="1"/>
  <c r="AJ70" i="29"/>
  <c r="AI70" i="29"/>
  <c r="AV70" i="29" s="1"/>
  <c r="AH70" i="29"/>
  <c r="AT70" i="29" s="1"/>
  <c r="BC69" i="29"/>
  <c r="BA69" i="29"/>
  <c r="AY69" i="29"/>
  <c r="AS69" i="29"/>
  <c r="AR69" i="29"/>
  <c r="AN69" i="29"/>
  <c r="AM69" i="29"/>
  <c r="AZ69" i="29" s="1"/>
  <c r="AL69" i="29"/>
  <c r="AK69" i="29"/>
  <c r="AX69" i="29" s="1"/>
  <c r="AJ69" i="29"/>
  <c r="AW69" i="29" s="1"/>
  <c r="AI69" i="29"/>
  <c r="AV69" i="29" s="1"/>
  <c r="AH69" i="29"/>
  <c r="AT69" i="29" s="1"/>
  <c r="BA68" i="29"/>
  <c r="AX68" i="29"/>
  <c r="AT68" i="29"/>
  <c r="AS68" i="29"/>
  <c r="AR68" i="29"/>
  <c r="BC68" i="29" s="1"/>
  <c r="AN68" i="29"/>
  <c r="AM68" i="29"/>
  <c r="AZ68" i="29" s="1"/>
  <c r="AL68" i="29"/>
  <c r="AY68" i="29" s="1"/>
  <c r="AK68" i="29"/>
  <c r="AJ68" i="29"/>
  <c r="AW68" i="29" s="1"/>
  <c r="AI68" i="29"/>
  <c r="AV68" i="29" s="1"/>
  <c r="AH68" i="29"/>
  <c r="AX67" i="29"/>
  <c r="AS67" i="29"/>
  <c r="AR67" i="29"/>
  <c r="BC67" i="29" s="1"/>
  <c r="AN67" i="29"/>
  <c r="BA67" i="29" s="1"/>
  <c r="AM67" i="29"/>
  <c r="AZ67" i="29" s="1"/>
  <c r="AL67" i="29"/>
  <c r="AY67" i="29" s="1"/>
  <c r="AK67" i="29"/>
  <c r="AJ67" i="29"/>
  <c r="AW67" i="29" s="1"/>
  <c r="AI67" i="29"/>
  <c r="AV67" i="29" s="1"/>
  <c r="AH67" i="29"/>
  <c r="AT67" i="29" s="1"/>
  <c r="AZ66" i="29"/>
  <c r="AS66" i="29"/>
  <c r="AR66" i="29"/>
  <c r="BC66" i="29" s="1"/>
  <c r="AN66" i="29"/>
  <c r="BA66" i="29" s="1"/>
  <c r="AM66" i="29"/>
  <c r="AL66" i="29"/>
  <c r="AY66" i="29" s="1"/>
  <c r="AK66" i="29"/>
  <c r="AX66" i="29" s="1"/>
  <c r="AJ66" i="29"/>
  <c r="AW66" i="29" s="1"/>
  <c r="AI66" i="29"/>
  <c r="AV66" i="29" s="1"/>
  <c r="AH66" i="29"/>
  <c r="AT66" i="29" s="1"/>
  <c r="AW65" i="29"/>
  <c r="AS65" i="29"/>
  <c r="AR65" i="29"/>
  <c r="BC65" i="29" s="1"/>
  <c r="AN65" i="29"/>
  <c r="BA65" i="29" s="1"/>
  <c r="AM65" i="29"/>
  <c r="AZ65" i="29" s="1"/>
  <c r="AL65" i="29"/>
  <c r="AY65" i="29" s="1"/>
  <c r="AK65" i="29"/>
  <c r="AX65" i="29" s="1"/>
  <c r="AJ65" i="29"/>
  <c r="AI65" i="29"/>
  <c r="AV65" i="29" s="1"/>
  <c r="AH65" i="29"/>
  <c r="AT65" i="29" s="1"/>
  <c r="BA64" i="29"/>
  <c r="AZ64" i="29"/>
  <c r="AY64" i="29"/>
  <c r="AS64" i="29"/>
  <c r="AR64" i="29"/>
  <c r="BC64" i="29" s="1"/>
  <c r="AN64" i="29"/>
  <c r="AM64" i="29"/>
  <c r="AL64" i="29"/>
  <c r="AK64" i="29"/>
  <c r="AX64" i="29" s="1"/>
  <c r="AJ64" i="29"/>
  <c r="AW64" i="29" s="1"/>
  <c r="AI64" i="29"/>
  <c r="AV64" i="29" s="1"/>
  <c r="AH64" i="29"/>
  <c r="AT64" i="29" s="1"/>
  <c r="AV63" i="29"/>
  <c r="AS63" i="29"/>
  <c r="AR63" i="29"/>
  <c r="BC63" i="29" s="1"/>
  <c r="AN63" i="29"/>
  <c r="BA63" i="29" s="1"/>
  <c r="AM63" i="29"/>
  <c r="AZ63" i="29" s="1"/>
  <c r="AL63" i="29"/>
  <c r="AY63" i="29" s="1"/>
  <c r="AK63" i="29"/>
  <c r="AX63" i="29" s="1"/>
  <c r="AJ63" i="29"/>
  <c r="AW63" i="29" s="1"/>
  <c r="AI63" i="29"/>
  <c r="AH63" i="29"/>
  <c r="AT63" i="29" s="1"/>
  <c r="AS62" i="29"/>
  <c r="AR62" i="29"/>
  <c r="BC62" i="29" s="1"/>
  <c r="AN62" i="29"/>
  <c r="BA62" i="29" s="1"/>
  <c r="AM62" i="29"/>
  <c r="AZ62" i="29" s="1"/>
  <c r="AL62" i="29"/>
  <c r="AY62" i="29" s="1"/>
  <c r="AK62" i="29"/>
  <c r="AX62" i="29" s="1"/>
  <c r="AJ62" i="29"/>
  <c r="AW62" i="29" s="1"/>
  <c r="AI62" i="29"/>
  <c r="AV62" i="29" s="1"/>
  <c r="AH62" i="29"/>
  <c r="AT62" i="29" s="1"/>
  <c r="BD62" i="29" s="1"/>
  <c r="AT61" i="29"/>
  <c r="AS61" i="29"/>
  <c r="AR61" i="29"/>
  <c r="BC61" i="29" s="1"/>
  <c r="AN61" i="29"/>
  <c r="BA61" i="29" s="1"/>
  <c r="AM61" i="29"/>
  <c r="AZ61" i="29" s="1"/>
  <c r="AL61" i="29"/>
  <c r="AY61" i="29" s="1"/>
  <c r="AK61" i="29"/>
  <c r="AX61" i="29" s="1"/>
  <c r="AJ61" i="29"/>
  <c r="AW61" i="29" s="1"/>
  <c r="AI61" i="29"/>
  <c r="AV61" i="29" s="1"/>
  <c r="AH61" i="29"/>
  <c r="AX60" i="29"/>
  <c r="AW60" i="29"/>
  <c r="AV60" i="29"/>
  <c r="AT60" i="29"/>
  <c r="BD60" i="29" s="1"/>
  <c r="AS60" i="29"/>
  <c r="AR60" i="29"/>
  <c r="BC60" i="29" s="1"/>
  <c r="AN60" i="29"/>
  <c r="BA60" i="29" s="1"/>
  <c r="AM60" i="29"/>
  <c r="AZ60" i="29" s="1"/>
  <c r="AL60" i="29"/>
  <c r="AY60" i="29" s="1"/>
  <c r="AK60" i="29"/>
  <c r="AJ60" i="29"/>
  <c r="AI60" i="29"/>
  <c r="AH60" i="29"/>
  <c r="AY59" i="29"/>
  <c r="AS59" i="29"/>
  <c r="AR59" i="29"/>
  <c r="BC59" i="29" s="1"/>
  <c r="AN59" i="29"/>
  <c r="BA59" i="29" s="1"/>
  <c r="AM59" i="29"/>
  <c r="AZ59" i="29" s="1"/>
  <c r="AL59" i="29"/>
  <c r="AK59" i="29"/>
  <c r="AX59" i="29" s="1"/>
  <c r="AJ59" i="29"/>
  <c r="AW59" i="29" s="1"/>
  <c r="AI59" i="29"/>
  <c r="AV59" i="29" s="1"/>
  <c r="AH59" i="29"/>
  <c r="AT59" i="29" s="1"/>
  <c r="AZ58" i="29"/>
  <c r="AS58" i="29"/>
  <c r="AR58" i="29"/>
  <c r="BC58" i="29" s="1"/>
  <c r="AN58" i="29"/>
  <c r="BA58" i="29" s="1"/>
  <c r="AM58" i="29"/>
  <c r="AL58" i="29"/>
  <c r="AY58" i="29" s="1"/>
  <c r="AK58" i="29"/>
  <c r="AX58" i="29" s="1"/>
  <c r="AJ58" i="29"/>
  <c r="AW58" i="29" s="1"/>
  <c r="AI58" i="29"/>
  <c r="AV58" i="29" s="1"/>
  <c r="AH58" i="29"/>
  <c r="AT58" i="29" s="1"/>
  <c r="BD58" i="29" s="1"/>
  <c r="AS57" i="29"/>
  <c r="AR57" i="29"/>
  <c r="BC57" i="29" s="1"/>
  <c r="AN57" i="29"/>
  <c r="BA57" i="29" s="1"/>
  <c r="AM57" i="29"/>
  <c r="AZ57" i="29" s="1"/>
  <c r="AL57" i="29"/>
  <c r="AY57" i="29" s="1"/>
  <c r="AK57" i="29"/>
  <c r="AX57" i="29" s="1"/>
  <c r="AJ57" i="29"/>
  <c r="AW57" i="29" s="1"/>
  <c r="AI57" i="29"/>
  <c r="AV57" i="29" s="1"/>
  <c r="AH57" i="29"/>
  <c r="AT57" i="29" s="1"/>
  <c r="BC56" i="29"/>
  <c r="BA56" i="29"/>
  <c r="AZ56" i="29"/>
  <c r="AX56" i="29"/>
  <c r="AS56" i="29"/>
  <c r="AR56" i="29"/>
  <c r="AN56" i="29"/>
  <c r="AM56" i="29"/>
  <c r="AL56" i="29"/>
  <c r="AY56" i="29" s="1"/>
  <c r="AK56" i="29"/>
  <c r="AJ56" i="29"/>
  <c r="AW56" i="29" s="1"/>
  <c r="AI56" i="29"/>
  <c r="AV56" i="29" s="1"/>
  <c r="AH56" i="29"/>
  <c r="AT56" i="29" s="1"/>
  <c r="BC55" i="29"/>
  <c r="AY55" i="29"/>
  <c r="AX55" i="29"/>
  <c r="AW55" i="29"/>
  <c r="AV55" i="29"/>
  <c r="AS55" i="29"/>
  <c r="AR55" i="29"/>
  <c r="AN55" i="29"/>
  <c r="BA55" i="29" s="1"/>
  <c r="AM55" i="29"/>
  <c r="AZ55" i="29" s="1"/>
  <c r="AL55" i="29"/>
  <c r="AK55" i="29"/>
  <c r="AJ55" i="29"/>
  <c r="AI55" i="29"/>
  <c r="AH55" i="29"/>
  <c r="AT55" i="29" s="1"/>
  <c r="AY54" i="29"/>
  <c r="AW54" i="29"/>
  <c r="AS54" i="29"/>
  <c r="AR54" i="29"/>
  <c r="BC54" i="29" s="1"/>
  <c r="AN54" i="29"/>
  <c r="BA54" i="29" s="1"/>
  <c r="AM54" i="29"/>
  <c r="AZ54" i="29" s="1"/>
  <c r="AL54" i="29"/>
  <c r="AK54" i="29"/>
  <c r="AX54" i="29" s="1"/>
  <c r="AJ54" i="29"/>
  <c r="AI54" i="29"/>
  <c r="AV54" i="29" s="1"/>
  <c r="AH54" i="29"/>
  <c r="AT54" i="29" s="1"/>
  <c r="AS53" i="29"/>
  <c r="AR53" i="29"/>
  <c r="BC53" i="29" s="1"/>
  <c r="AN53" i="29"/>
  <c r="BA53" i="29" s="1"/>
  <c r="AM53" i="29"/>
  <c r="AZ53" i="29" s="1"/>
  <c r="AL53" i="29"/>
  <c r="AY53" i="29" s="1"/>
  <c r="AK53" i="29"/>
  <c r="AX53" i="29" s="1"/>
  <c r="AJ53" i="29"/>
  <c r="AW53" i="29" s="1"/>
  <c r="AI53" i="29"/>
  <c r="AV53" i="29" s="1"/>
  <c r="AU53" i="29" s="1"/>
  <c r="BE53" i="29" s="1"/>
  <c r="AH53" i="29"/>
  <c r="AT53" i="29" s="1"/>
  <c r="BD53" i="29" s="1"/>
  <c r="AS52" i="29"/>
  <c r="AR52" i="29"/>
  <c r="BC52" i="29" s="1"/>
  <c r="AN52" i="29"/>
  <c r="BA52" i="29" s="1"/>
  <c r="AM52" i="29"/>
  <c r="AZ52" i="29" s="1"/>
  <c r="AL52" i="29"/>
  <c r="AY52" i="29" s="1"/>
  <c r="AK52" i="29"/>
  <c r="AX52" i="29" s="1"/>
  <c r="AJ52" i="29"/>
  <c r="AW52" i="29" s="1"/>
  <c r="AI52" i="29"/>
  <c r="AV52" i="29" s="1"/>
  <c r="AH52" i="29"/>
  <c r="AT52" i="29" s="1"/>
  <c r="BC51" i="29"/>
  <c r="BA51" i="29"/>
  <c r="AV51" i="29"/>
  <c r="AT51" i="29"/>
  <c r="BD51" i="29" s="1"/>
  <c r="AS51" i="29"/>
  <c r="AR51" i="29"/>
  <c r="AN51" i="29"/>
  <c r="AM51" i="29"/>
  <c r="AZ51" i="29" s="1"/>
  <c r="AL51" i="29"/>
  <c r="AY51" i="29" s="1"/>
  <c r="AK51" i="29"/>
  <c r="AX51" i="29" s="1"/>
  <c r="AJ51" i="29"/>
  <c r="AW51" i="29" s="1"/>
  <c r="AI51" i="29"/>
  <c r="AH51" i="29"/>
  <c r="AY50" i="29"/>
  <c r="AX50" i="29"/>
  <c r="AS50" i="29"/>
  <c r="AR50" i="29"/>
  <c r="BC50" i="29" s="1"/>
  <c r="AN50" i="29"/>
  <c r="BA50" i="29" s="1"/>
  <c r="AM50" i="29"/>
  <c r="AZ50" i="29" s="1"/>
  <c r="AL50" i="29"/>
  <c r="AK50" i="29"/>
  <c r="AJ50" i="29"/>
  <c r="AW50" i="29" s="1"/>
  <c r="AI50" i="29"/>
  <c r="AV50" i="29" s="1"/>
  <c r="AH50" i="29"/>
  <c r="AT50" i="29" s="1"/>
  <c r="BA49" i="29"/>
  <c r="AS49" i="29"/>
  <c r="AR49" i="29"/>
  <c r="BC49" i="29" s="1"/>
  <c r="AN49" i="29"/>
  <c r="AM49" i="29"/>
  <c r="AZ49" i="29" s="1"/>
  <c r="AL49" i="29"/>
  <c r="AY49" i="29" s="1"/>
  <c r="AK49" i="29"/>
  <c r="AX49" i="29" s="1"/>
  <c r="AJ49" i="29"/>
  <c r="AW49" i="29" s="1"/>
  <c r="AI49" i="29"/>
  <c r="AV49" i="29" s="1"/>
  <c r="AH49" i="29"/>
  <c r="AT49" i="29" s="1"/>
  <c r="AS48" i="29"/>
  <c r="AR48" i="29"/>
  <c r="BC48" i="29" s="1"/>
  <c r="AN48" i="29"/>
  <c r="BA48" i="29" s="1"/>
  <c r="AM48" i="29"/>
  <c r="AZ48" i="29" s="1"/>
  <c r="AL48" i="29"/>
  <c r="AY48" i="29" s="1"/>
  <c r="AK48" i="29"/>
  <c r="AX48" i="29" s="1"/>
  <c r="AJ48" i="29"/>
  <c r="AW48" i="29" s="1"/>
  <c r="AI48" i="29"/>
  <c r="AV48" i="29" s="1"/>
  <c r="AU48" i="29" s="1"/>
  <c r="BE48" i="29" s="1"/>
  <c r="AH48" i="29"/>
  <c r="AT48" i="29" s="1"/>
  <c r="BC47" i="29"/>
  <c r="AZ47" i="29"/>
  <c r="AY47" i="29"/>
  <c r="AS47" i="29"/>
  <c r="AR47" i="29"/>
  <c r="AN47" i="29"/>
  <c r="BA47" i="29" s="1"/>
  <c r="AM47" i="29"/>
  <c r="AL47" i="29"/>
  <c r="AK47" i="29"/>
  <c r="AX47" i="29" s="1"/>
  <c r="AJ47" i="29"/>
  <c r="AW47" i="29" s="1"/>
  <c r="AI47" i="29"/>
  <c r="AV47" i="29" s="1"/>
  <c r="AH47" i="29"/>
  <c r="AT47" i="29" s="1"/>
  <c r="AW46" i="29"/>
  <c r="AT46" i="29"/>
  <c r="AS46" i="29"/>
  <c r="AR46" i="29"/>
  <c r="BC46" i="29" s="1"/>
  <c r="AN46" i="29"/>
  <c r="BA46" i="29" s="1"/>
  <c r="AM46" i="29"/>
  <c r="AZ46" i="29" s="1"/>
  <c r="AL46" i="29"/>
  <c r="AY46" i="29" s="1"/>
  <c r="AK46" i="29"/>
  <c r="AX46" i="29" s="1"/>
  <c r="AJ46" i="29"/>
  <c r="AI46" i="29"/>
  <c r="AV46" i="29" s="1"/>
  <c r="AH46" i="29"/>
  <c r="AW45" i="29"/>
  <c r="AV45" i="29"/>
  <c r="AS45" i="29"/>
  <c r="AR45" i="29"/>
  <c r="BC45" i="29" s="1"/>
  <c r="AN45" i="29"/>
  <c r="BA45" i="29" s="1"/>
  <c r="AM45" i="29"/>
  <c r="AZ45" i="29" s="1"/>
  <c r="AL45" i="29"/>
  <c r="AY45" i="29" s="1"/>
  <c r="AK45" i="29"/>
  <c r="AX45" i="29" s="1"/>
  <c r="AJ45" i="29"/>
  <c r="AI45" i="29"/>
  <c r="AH45" i="29"/>
  <c r="AT45" i="29" s="1"/>
  <c r="AS44" i="29"/>
  <c r="AR44" i="29"/>
  <c r="BC44" i="29" s="1"/>
  <c r="AN44" i="29"/>
  <c r="BA44" i="29" s="1"/>
  <c r="AM44" i="29"/>
  <c r="AZ44" i="29" s="1"/>
  <c r="AL44" i="29"/>
  <c r="AY44" i="29" s="1"/>
  <c r="AK44" i="29"/>
  <c r="AX44" i="29" s="1"/>
  <c r="AJ44" i="29"/>
  <c r="AW44" i="29" s="1"/>
  <c r="AI44" i="29"/>
  <c r="AV44" i="29" s="1"/>
  <c r="AH44" i="29"/>
  <c r="AT44" i="29" s="1"/>
  <c r="AS43" i="29"/>
  <c r="AR43" i="29"/>
  <c r="BC43" i="29" s="1"/>
  <c r="AN43" i="29"/>
  <c r="BA43" i="29" s="1"/>
  <c r="AM43" i="29"/>
  <c r="AZ43" i="29" s="1"/>
  <c r="AL43" i="29"/>
  <c r="AY43" i="29" s="1"/>
  <c r="AK43" i="29"/>
  <c r="AX43" i="29" s="1"/>
  <c r="AJ43" i="29"/>
  <c r="AW43" i="29" s="1"/>
  <c r="AI43" i="29"/>
  <c r="AV43" i="29" s="1"/>
  <c r="AH43" i="29"/>
  <c r="AT43" i="29" s="1"/>
  <c r="AZ42" i="29"/>
  <c r="AX42" i="29"/>
  <c r="AS42" i="29"/>
  <c r="AR42" i="29"/>
  <c r="BC42" i="29" s="1"/>
  <c r="AN42" i="29"/>
  <c r="BA42" i="29" s="1"/>
  <c r="AM42" i="29"/>
  <c r="AL42" i="29"/>
  <c r="AY42" i="29" s="1"/>
  <c r="AK42" i="29"/>
  <c r="AJ42" i="29"/>
  <c r="AW42" i="29" s="1"/>
  <c r="AI42" i="29"/>
  <c r="AV42" i="29" s="1"/>
  <c r="AH42" i="29"/>
  <c r="AT42" i="29" s="1"/>
  <c r="AT41" i="29"/>
  <c r="AS41" i="29"/>
  <c r="AR41" i="29"/>
  <c r="BC41" i="29" s="1"/>
  <c r="AN41" i="29"/>
  <c r="BA41" i="29" s="1"/>
  <c r="AM41" i="29"/>
  <c r="AZ41" i="29" s="1"/>
  <c r="AL41" i="29"/>
  <c r="AY41" i="29" s="1"/>
  <c r="AK41" i="29"/>
  <c r="AX41" i="29" s="1"/>
  <c r="AJ41" i="29"/>
  <c r="AW41" i="29" s="1"/>
  <c r="AI41" i="29"/>
  <c r="AV41" i="29" s="1"/>
  <c r="AH41" i="29"/>
  <c r="AV40" i="29"/>
  <c r="AS40" i="29"/>
  <c r="AR40" i="29"/>
  <c r="BC40" i="29" s="1"/>
  <c r="AN40" i="29"/>
  <c r="BA40" i="29" s="1"/>
  <c r="AM40" i="29"/>
  <c r="AZ40" i="29" s="1"/>
  <c r="AL40" i="29"/>
  <c r="AY40" i="29" s="1"/>
  <c r="AK40" i="29"/>
  <c r="AX40" i="29" s="1"/>
  <c r="AJ40" i="29"/>
  <c r="AW40" i="29" s="1"/>
  <c r="AI40" i="29"/>
  <c r="AH40" i="29"/>
  <c r="AT40" i="29" s="1"/>
  <c r="BA39" i="29"/>
  <c r="AS39" i="29"/>
  <c r="AR39" i="29"/>
  <c r="BC39" i="29" s="1"/>
  <c r="AN39" i="29"/>
  <c r="AM39" i="29"/>
  <c r="AZ39" i="29" s="1"/>
  <c r="AL39" i="29"/>
  <c r="AY39" i="29" s="1"/>
  <c r="AK39" i="29"/>
  <c r="AX39" i="29" s="1"/>
  <c r="AJ39" i="29"/>
  <c r="AW39" i="29" s="1"/>
  <c r="AI39" i="29"/>
  <c r="AV39" i="29" s="1"/>
  <c r="AH39" i="29"/>
  <c r="AT39" i="29" s="1"/>
  <c r="BA38" i="29"/>
  <c r="AW38" i="29"/>
  <c r="AS38" i="29"/>
  <c r="AR38" i="29"/>
  <c r="BC38" i="29" s="1"/>
  <c r="AN38" i="29"/>
  <c r="AM38" i="29"/>
  <c r="AZ38" i="29" s="1"/>
  <c r="AL38" i="29"/>
  <c r="AY38" i="29" s="1"/>
  <c r="AK38" i="29"/>
  <c r="AX38" i="29" s="1"/>
  <c r="AJ38" i="29"/>
  <c r="AI38" i="29"/>
  <c r="AV38" i="29" s="1"/>
  <c r="AH38" i="29"/>
  <c r="AT38" i="29" s="1"/>
  <c r="AY37" i="29"/>
  <c r="AX37" i="29"/>
  <c r="AS37" i="29"/>
  <c r="AR37" i="29"/>
  <c r="BC37" i="29" s="1"/>
  <c r="AN37" i="29"/>
  <c r="BA37" i="29" s="1"/>
  <c r="AM37" i="29"/>
  <c r="AZ37" i="29" s="1"/>
  <c r="AL37" i="29"/>
  <c r="AK37" i="29"/>
  <c r="AJ37" i="29"/>
  <c r="AW37" i="29" s="1"/>
  <c r="AI37" i="29"/>
  <c r="AV37" i="29" s="1"/>
  <c r="AH37" i="29"/>
  <c r="AT37" i="29" s="1"/>
  <c r="AV36" i="29"/>
  <c r="AT36" i="29"/>
  <c r="AS36" i="29"/>
  <c r="AR36" i="29"/>
  <c r="BC36" i="29" s="1"/>
  <c r="AN36" i="29"/>
  <c r="BA36" i="29" s="1"/>
  <c r="AM36" i="29"/>
  <c r="AZ36" i="29" s="1"/>
  <c r="AL36" i="29"/>
  <c r="AY36" i="29" s="1"/>
  <c r="AK36" i="29"/>
  <c r="AX36" i="29" s="1"/>
  <c r="AJ36" i="29"/>
  <c r="AW36" i="29" s="1"/>
  <c r="AI36" i="29"/>
  <c r="AH36" i="29"/>
  <c r="AT35" i="29"/>
  <c r="AS35" i="29"/>
  <c r="AR35" i="29"/>
  <c r="BC35" i="29" s="1"/>
  <c r="AN35" i="29"/>
  <c r="BA35" i="29" s="1"/>
  <c r="AM35" i="29"/>
  <c r="AZ35" i="29" s="1"/>
  <c r="AL35" i="29"/>
  <c r="AY35" i="29" s="1"/>
  <c r="AK35" i="29"/>
  <c r="AX35" i="29" s="1"/>
  <c r="AJ35" i="29"/>
  <c r="AW35" i="29" s="1"/>
  <c r="AI35" i="29"/>
  <c r="AV35" i="29" s="1"/>
  <c r="AH35" i="29"/>
  <c r="AZ34" i="29"/>
  <c r="AS34" i="29"/>
  <c r="AR34" i="29"/>
  <c r="BC34" i="29" s="1"/>
  <c r="AN34" i="29"/>
  <c r="BA34" i="29" s="1"/>
  <c r="AM34" i="29"/>
  <c r="AL34" i="29"/>
  <c r="AY34" i="29" s="1"/>
  <c r="AK34" i="29"/>
  <c r="AX34" i="29" s="1"/>
  <c r="AJ34" i="29"/>
  <c r="AW34" i="29" s="1"/>
  <c r="AI34" i="29"/>
  <c r="AV34" i="29" s="1"/>
  <c r="AH34" i="29"/>
  <c r="AT34" i="29" s="1"/>
  <c r="BA33" i="29"/>
  <c r="AW33" i="29"/>
  <c r="AT33" i="29"/>
  <c r="AS33" i="29"/>
  <c r="AR33" i="29"/>
  <c r="BC33" i="29" s="1"/>
  <c r="AN33" i="29"/>
  <c r="AM33" i="29"/>
  <c r="AZ33" i="29" s="1"/>
  <c r="AL33" i="29"/>
  <c r="AY33" i="29" s="1"/>
  <c r="AK33" i="29"/>
  <c r="AX33" i="29" s="1"/>
  <c r="AJ33" i="29"/>
  <c r="AI33" i="29"/>
  <c r="AV33" i="29" s="1"/>
  <c r="AH33" i="29"/>
  <c r="AX32" i="29"/>
  <c r="AS32" i="29"/>
  <c r="AR32" i="29"/>
  <c r="BC32" i="29" s="1"/>
  <c r="AN32" i="29"/>
  <c r="BA32" i="29" s="1"/>
  <c r="AM32" i="29"/>
  <c r="AZ32" i="29" s="1"/>
  <c r="AL32" i="29"/>
  <c r="AY32" i="29" s="1"/>
  <c r="AK32" i="29"/>
  <c r="AJ32" i="29"/>
  <c r="AW32" i="29" s="1"/>
  <c r="AI32" i="29"/>
  <c r="AV32" i="29" s="1"/>
  <c r="AH32" i="29"/>
  <c r="AT32" i="29" s="1"/>
  <c r="AS31" i="29"/>
  <c r="AR31" i="29"/>
  <c r="BC31" i="29" s="1"/>
  <c r="AN31" i="29"/>
  <c r="BA31" i="29" s="1"/>
  <c r="AM31" i="29"/>
  <c r="AZ31" i="29" s="1"/>
  <c r="AL31" i="29"/>
  <c r="AY31" i="29" s="1"/>
  <c r="AK31" i="29"/>
  <c r="AX31" i="29" s="1"/>
  <c r="AJ31" i="29"/>
  <c r="AW31" i="29" s="1"/>
  <c r="AI31" i="29"/>
  <c r="AV31" i="29" s="1"/>
  <c r="AU31" i="29" s="1"/>
  <c r="BE31" i="29" s="1"/>
  <c r="AH31" i="29"/>
  <c r="AT31" i="29" s="1"/>
  <c r="BD31" i="29" s="1"/>
  <c r="AS30" i="29"/>
  <c r="AR30" i="29"/>
  <c r="BC30" i="29" s="1"/>
  <c r="AN30" i="29"/>
  <c r="BA30" i="29" s="1"/>
  <c r="AM30" i="29"/>
  <c r="AZ30" i="29" s="1"/>
  <c r="AL30" i="29"/>
  <c r="AY30" i="29" s="1"/>
  <c r="AK30" i="29"/>
  <c r="AX30" i="29" s="1"/>
  <c r="AJ30" i="29"/>
  <c r="AW30" i="29" s="1"/>
  <c r="AI30" i="29"/>
  <c r="AV30" i="29" s="1"/>
  <c r="AH30" i="29"/>
  <c r="AT30" i="29" s="1"/>
  <c r="BC29" i="29"/>
  <c r="AS29" i="29"/>
  <c r="AR29" i="29"/>
  <c r="AN29" i="29"/>
  <c r="BA29" i="29" s="1"/>
  <c r="AM29" i="29"/>
  <c r="AZ29" i="29" s="1"/>
  <c r="AL29" i="29"/>
  <c r="AY29" i="29" s="1"/>
  <c r="AK29" i="29"/>
  <c r="AX29" i="29" s="1"/>
  <c r="AJ29" i="29"/>
  <c r="AW29" i="29" s="1"/>
  <c r="AI29" i="29"/>
  <c r="AV29" i="29" s="1"/>
  <c r="AH29" i="29"/>
  <c r="AT29" i="29" s="1"/>
  <c r="AX28" i="29"/>
  <c r="AW28" i="29"/>
  <c r="AS28" i="29"/>
  <c r="AR28" i="29"/>
  <c r="BC28" i="29" s="1"/>
  <c r="AN28" i="29"/>
  <c r="BA28" i="29" s="1"/>
  <c r="AM28" i="29"/>
  <c r="AZ28" i="29" s="1"/>
  <c r="AL28" i="29"/>
  <c r="AY28" i="29" s="1"/>
  <c r="AK28" i="29"/>
  <c r="AJ28" i="29"/>
  <c r="AI28" i="29"/>
  <c r="AV28" i="29" s="1"/>
  <c r="AH28" i="29"/>
  <c r="AT28" i="29" s="1"/>
  <c r="BA27" i="29"/>
  <c r="AT27" i="29"/>
  <c r="AS27" i="29"/>
  <c r="AR27" i="29"/>
  <c r="BC27" i="29" s="1"/>
  <c r="AN27" i="29"/>
  <c r="AM27" i="29"/>
  <c r="AZ27" i="29" s="1"/>
  <c r="AL27" i="29"/>
  <c r="AY27" i="29" s="1"/>
  <c r="AK27" i="29"/>
  <c r="AX27" i="29" s="1"/>
  <c r="AJ27" i="29"/>
  <c r="AW27" i="29" s="1"/>
  <c r="AI27" i="29"/>
  <c r="AV27" i="29" s="1"/>
  <c r="AH27" i="29"/>
  <c r="AW26" i="29"/>
  <c r="AS26" i="29"/>
  <c r="AR26" i="29"/>
  <c r="BC26" i="29" s="1"/>
  <c r="AN26" i="29"/>
  <c r="BA26" i="29" s="1"/>
  <c r="AM26" i="29"/>
  <c r="AZ26" i="29" s="1"/>
  <c r="AL26" i="29"/>
  <c r="AY26" i="29" s="1"/>
  <c r="AK26" i="29"/>
  <c r="AX26" i="29" s="1"/>
  <c r="AJ26" i="29"/>
  <c r="AI26" i="29"/>
  <c r="AV26" i="29" s="1"/>
  <c r="AH26" i="29"/>
  <c r="AT26" i="29" s="1"/>
  <c r="BA25" i="29"/>
  <c r="AY25" i="29"/>
  <c r="AX25" i="29"/>
  <c r="AS25" i="29"/>
  <c r="AR25" i="29"/>
  <c r="BC25" i="29" s="1"/>
  <c r="AN25" i="29"/>
  <c r="AM25" i="29"/>
  <c r="AZ25" i="29" s="1"/>
  <c r="AL25" i="29"/>
  <c r="AK25" i="29"/>
  <c r="AJ25" i="29"/>
  <c r="AW25" i="29" s="1"/>
  <c r="AI25" i="29"/>
  <c r="AV25" i="29" s="1"/>
  <c r="AH25" i="29"/>
  <c r="AT25" i="29" s="1"/>
  <c r="BC24" i="29"/>
  <c r="BA24" i="29"/>
  <c r="AZ24" i="29"/>
  <c r="AX24" i="29"/>
  <c r="AS24" i="29"/>
  <c r="AR24" i="29"/>
  <c r="AN24" i="29"/>
  <c r="AM24" i="29"/>
  <c r="AL24" i="29"/>
  <c r="AY24" i="29" s="1"/>
  <c r="AK24" i="29"/>
  <c r="AJ24" i="29"/>
  <c r="AW24" i="29" s="1"/>
  <c r="AI24" i="29"/>
  <c r="AV24" i="29" s="1"/>
  <c r="AH24" i="29"/>
  <c r="AT24" i="29" s="1"/>
  <c r="AX23" i="29"/>
  <c r="AS23" i="29"/>
  <c r="AR23" i="29"/>
  <c r="BC23" i="29" s="1"/>
  <c r="AN23" i="29"/>
  <c r="BA23" i="29" s="1"/>
  <c r="AM23" i="29"/>
  <c r="AZ23" i="29" s="1"/>
  <c r="AL23" i="29"/>
  <c r="AY23" i="29" s="1"/>
  <c r="AK23" i="29"/>
  <c r="AJ23" i="29"/>
  <c r="AW23" i="29" s="1"/>
  <c r="AI23" i="29"/>
  <c r="AV23" i="29" s="1"/>
  <c r="AH23" i="29"/>
  <c r="AT23" i="29" s="1"/>
  <c r="AS22" i="29"/>
  <c r="AR22" i="29"/>
  <c r="BC22" i="29" s="1"/>
  <c r="AN22" i="29"/>
  <c r="BA22" i="29" s="1"/>
  <c r="AM22" i="29"/>
  <c r="AZ22" i="29" s="1"/>
  <c r="AL22" i="29"/>
  <c r="AY22" i="29" s="1"/>
  <c r="AK22" i="29"/>
  <c r="AX22" i="29" s="1"/>
  <c r="AJ22" i="29"/>
  <c r="AW22" i="29" s="1"/>
  <c r="AI22" i="29"/>
  <c r="AV22" i="29" s="1"/>
  <c r="AH22" i="29"/>
  <c r="AT22" i="29" s="1"/>
  <c r="AV21" i="29"/>
  <c r="AS21" i="29"/>
  <c r="AR21" i="29"/>
  <c r="BC21" i="29" s="1"/>
  <c r="AN21" i="29"/>
  <c r="BA21" i="29" s="1"/>
  <c r="AM21" i="29"/>
  <c r="AZ21" i="29" s="1"/>
  <c r="AL21" i="29"/>
  <c r="AY21" i="29" s="1"/>
  <c r="AK21" i="29"/>
  <c r="AX21" i="29" s="1"/>
  <c r="AJ21" i="29"/>
  <c r="AW21" i="29" s="1"/>
  <c r="AI21" i="29"/>
  <c r="AH21" i="29"/>
  <c r="AT21" i="29" s="1"/>
  <c r="AZ20" i="29"/>
  <c r="AY20" i="29"/>
  <c r="AX20" i="29"/>
  <c r="AW20" i="29"/>
  <c r="AS20" i="29"/>
  <c r="AR20" i="29"/>
  <c r="BC20" i="29" s="1"/>
  <c r="AN20" i="29"/>
  <c r="BA20" i="29" s="1"/>
  <c r="AM20" i="29"/>
  <c r="AL20" i="29"/>
  <c r="AK20" i="29"/>
  <c r="AJ20" i="29"/>
  <c r="AI20" i="29"/>
  <c r="AV20" i="29" s="1"/>
  <c r="AH20" i="29"/>
  <c r="AT20" i="29" s="1"/>
  <c r="AT19" i="29"/>
  <c r="AS19" i="29"/>
  <c r="AR19" i="29"/>
  <c r="BC19" i="29" s="1"/>
  <c r="AN19" i="29"/>
  <c r="BA19" i="29" s="1"/>
  <c r="AM19" i="29"/>
  <c r="AZ19" i="29" s="1"/>
  <c r="AL19" i="29"/>
  <c r="AY19" i="29" s="1"/>
  <c r="AK19" i="29"/>
  <c r="AX19" i="29" s="1"/>
  <c r="AJ19" i="29"/>
  <c r="AW19" i="29" s="1"/>
  <c r="AI19" i="29"/>
  <c r="AV19" i="29" s="1"/>
  <c r="AH19" i="29"/>
  <c r="AS18" i="29"/>
  <c r="AR18" i="29"/>
  <c r="BC18" i="29" s="1"/>
  <c r="AN18" i="29"/>
  <c r="BA18" i="29" s="1"/>
  <c r="AM18" i="29"/>
  <c r="AZ18" i="29" s="1"/>
  <c r="AL18" i="29"/>
  <c r="AY18" i="29" s="1"/>
  <c r="AK18" i="29"/>
  <c r="AX18" i="29" s="1"/>
  <c r="AJ18" i="29"/>
  <c r="AW18" i="29" s="1"/>
  <c r="AI18" i="29"/>
  <c r="AV18" i="29" s="1"/>
  <c r="AH18" i="29"/>
  <c r="AT18" i="29" s="1"/>
  <c r="AS17" i="29"/>
  <c r="AR17" i="29"/>
  <c r="BC17" i="29" s="1"/>
  <c r="AN17" i="29"/>
  <c r="BA17" i="29" s="1"/>
  <c r="AM17" i="29"/>
  <c r="AZ17" i="29" s="1"/>
  <c r="AL17" i="29"/>
  <c r="AY17" i="29" s="1"/>
  <c r="AK17" i="29"/>
  <c r="AX17" i="29" s="1"/>
  <c r="AJ17" i="29"/>
  <c r="AW17" i="29" s="1"/>
  <c r="AI17" i="29"/>
  <c r="AV17" i="29" s="1"/>
  <c r="AH17" i="29"/>
  <c r="AT17" i="29" s="1"/>
  <c r="BD17" i="29" s="1"/>
  <c r="AZ16" i="29"/>
  <c r="AY16" i="29"/>
  <c r="AX16" i="29"/>
  <c r="AS16" i="29"/>
  <c r="AR16" i="29"/>
  <c r="BC16" i="29" s="1"/>
  <c r="AN16" i="29"/>
  <c r="BA16" i="29" s="1"/>
  <c r="AM16" i="29"/>
  <c r="AL16" i="29"/>
  <c r="AK16" i="29"/>
  <c r="AJ16" i="29"/>
  <c r="AW16" i="29" s="1"/>
  <c r="AI16" i="29"/>
  <c r="AV16" i="29" s="1"/>
  <c r="AH16" i="29"/>
  <c r="AT16" i="29" s="1"/>
  <c r="AT15" i="29"/>
  <c r="AS15" i="29"/>
  <c r="AR15" i="29"/>
  <c r="BC15" i="29" s="1"/>
  <c r="AN15" i="29"/>
  <c r="BA15" i="29" s="1"/>
  <c r="AM15" i="29"/>
  <c r="AZ15" i="29" s="1"/>
  <c r="AL15" i="29"/>
  <c r="AY15" i="29" s="1"/>
  <c r="AK15" i="29"/>
  <c r="AX15" i="29" s="1"/>
  <c r="AJ15" i="29"/>
  <c r="AW15" i="29" s="1"/>
  <c r="AI15" i="29"/>
  <c r="AV15" i="29" s="1"/>
  <c r="AH15" i="29"/>
  <c r="AS14" i="29"/>
  <c r="AR14" i="29"/>
  <c r="BC14" i="29" s="1"/>
  <c r="AN14" i="29"/>
  <c r="BA14" i="29" s="1"/>
  <c r="AM14" i="29"/>
  <c r="AZ14" i="29" s="1"/>
  <c r="AL14" i="29"/>
  <c r="AY14" i="29" s="1"/>
  <c r="AK14" i="29"/>
  <c r="AX14" i="29" s="1"/>
  <c r="AJ14" i="29"/>
  <c r="AW14" i="29" s="1"/>
  <c r="AI14" i="29"/>
  <c r="AV14" i="29" s="1"/>
  <c r="AH14" i="29"/>
  <c r="AT14" i="29" s="1"/>
  <c r="BD14" i="29" s="1"/>
  <c r="AS13" i="29"/>
  <c r="AR13" i="29"/>
  <c r="BC13" i="29" s="1"/>
  <c r="AN13" i="29"/>
  <c r="BA13" i="29" s="1"/>
  <c r="AM13" i="29"/>
  <c r="AZ13" i="29" s="1"/>
  <c r="AL13" i="29"/>
  <c r="AY13" i="29" s="1"/>
  <c r="AK13" i="29"/>
  <c r="AX13" i="29" s="1"/>
  <c r="AJ13" i="29"/>
  <c r="AW13" i="29" s="1"/>
  <c r="AI13" i="29"/>
  <c r="AV13" i="29" s="1"/>
  <c r="AH13" i="29"/>
  <c r="AT13" i="29" s="1"/>
  <c r="BD13" i="29" s="1"/>
  <c r="AZ12" i="29"/>
  <c r="AY12" i="29"/>
  <c r="AX12" i="29"/>
  <c r="AS12" i="29"/>
  <c r="AR12" i="29"/>
  <c r="BC12" i="29" s="1"/>
  <c r="AN12" i="29"/>
  <c r="BA12" i="29" s="1"/>
  <c r="AM12" i="29"/>
  <c r="AL12" i="29"/>
  <c r="AK12" i="29"/>
  <c r="AJ12" i="29"/>
  <c r="AW12" i="29" s="1"/>
  <c r="AI12" i="29"/>
  <c r="AV12" i="29" s="1"/>
  <c r="AH12" i="29"/>
  <c r="AT12" i="29" s="1"/>
  <c r="AT11" i="29"/>
  <c r="AS11" i="29"/>
  <c r="AR11" i="29"/>
  <c r="BC11" i="29" s="1"/>
  <c r="AN11" i="29"/>
  <c r="BA11" i="29" s="1"/>
  <c r="AM11" i="29"/>
  <c r="AZ11" i="29" s="1"/>
  <c r="AL11" i="29"/>
  <c r="AY11" i="29" s="1"/>
  <c r="AK11" i="29"/>
  <c r="AX11" i="29" s="1"/>
  <c r="AJ11" i="29"/>
  <c r="AW11" i="29" s="1"/>
  <c r="AI11" i="29"/>
  <c r="AV11" i="29" s="1"/>
  <c r="AH11" i="29"/>
  <c r="AS10" i="29"/>
  <c r="AR10" i="29"/>
  <c r="BC10" i="29" s="1"/>
  <c r="AN10" i="29"/>
  <c r="BA10" i="29" s="1"/>
  <c r="AM10" i="29"/>
  <c r="AZ10" i="29" s="1"/>
  <c r="AL10" i="29"/>
  <c r="AY10" i="29" s="1"/>
  <c r="AK10" i="29"/>
  <c r="AX10" i="29" s="1"/>
  <c r="AJ10" i="29"/>
  <c r="AW10" i="29" s="1"/>
  <c r="AI10" i="29"/>
  <c r="AV10" i="29" s="1"/>
  <c r="AH10" i="29"/>
  <c r="AT10" i="29" s="1"/>
  <c r="BD10" i="29" s="1"/>
  <c r="AS9" i="29"/>
  <c r="AR9" i="29"/>
  <c r="BC9" i="29" s="1"/>
  <c r="AN9" i="29"/>
  <c r="BA9" i="29" s="1"/>
  <c r="AM9" i="29"/>
  <c r="AZ9" i="29" s="1"/>
  <c r="AL9" i="29"/>
  <c r="AY9" i="29" s="1"/>
  <c r="AK9" i="29"/>
  <c r="AX9" i="29" s="1"/>
  <c r="AJ9" i="29"/>
  <c r="AW9" i="29" s="1"/>
  <c r="AI9" i="29"/>
  <c r="AV9" i="29" s="1"/>
  <c r="AH9" i="29"/>
  <c r="AT9" i="29" s="1"/>
  <c r="BD9" i="29" s="1"/>
  <c r="AZ8" i="29"/>
  <c r="AY8" i="29"/>
  <c r="AX8" i="29"/>
  <c r="AS8" i="29"/>
  <c r="AR8" i="29"/>
  <c r="BC8" i="29" s="1"/>
  <c r="AN8" i="29"/>
  <c r="BA8" i="29" s="1"/>
  <c r="AM8" i="29"/>
  <c r="AL8" i="29"/>
  <c r="AK8" i="29"/>
  <c r="AJ8" i="29"/>
  <c r="AW8" i="29" s="1"/>
  <c r="AI8" i="29"/>
  <c r="AV8" i="29" s="1"/>
  <c r="AH8" i="29"/>
  <c r="AT8" i="29" s="1"/>
  <c r="AT7" i="29"/>
  <c r="AS7" i="29"/>
  <c r="AR7" i="29"/>
  <c r="BC7" i="29" s="1"/>
  <c r="AN7" i="29"/>
  <c r="BA7" i="29" s="1"/>
  <c r="AM7" i="29"/>
  <c r="AZ7" i="29" s="1"/>
  <c r="AL7" i="29"/>
  <c r="AY7" i="29" s="1"/>
  <c r="AK7" i="29"/>
  <c r="AX7" i="29" s="1"/>
  <c r="AJ7" i="29"/>
  <c r="AW7" i="29" s="1"/>
  <c r="AI7" i="29"/>
  <c r="AV7" i="29" s="1"/>
  <c r="AH7" i="29"/>
  <c r="AS6" i="29"/>
  <c r="AR6" i="29"/>
  <c r="BC6" i="29" s="1"/>
  <c r="AN6" i="29"/>
  <c r="BA6" i="29" s="1"/>
  <c r="AM6" i="29"/>
  <c r="AZ6" i="29" s="1"/>
  <c r="AL6" i="29"/>
  <c r="AY6" i="29" s="1"/>
  <c r="AK6" i="29"/>
  <c r="AX6" i="29" s="1"/>
  <c r="AJ6" i="29"/>
  <c r="AW6" i="29" s="1"/>
  <c r="AI6" i="29"/>
  <c r="AV6" i="29" s="1"/>
  <c r="AH6" i="29"/>
  <c r="AT6" i="29" s="1"/>
  <c r="BD6" i="29" s="1"/>
  <c r="AS5" i="29"/>
  <c r="AR5" i="29"/>
  <c r="BC5" i="29" s="1"/>
  <c r="AN5" i="29"/>
  <c r="BA5" i="29" s="1"/>
  <c r="AM5" i="29"/>
  <c r="AZ5" i="29" s="1"/>
  <c r="AL5" i="29"/>
  <c r="AY5" i="29" s="1"/>
  <c r="AK5" i="29"/>
  <c r="AX5" i="29" s="1"/>
  <c r="AJ5" i="29"/>
  <c r="AW5" i="29" s="1"/>
  <c r="AI5" i="29"/>
  <c r="AV5" i="29" s="1"/>
  <c r="AH5" i="29"/>
  <c r="AT5" i="29" s="1"/>
  <c r="BD5" i="29" s="1"/>
  <c r="AZ4" i="29"/>
  <c r="AY4" i="29"/>
  <c r="AX4" i="29"/>
  <c r="AS4" i="29"/>
  <c r="AR4" i="29"/>
  <c r="BC4" i="29" s="1"/>
  <c r="AN4" i="29"/>
  <c r="BA4" i="29" s="1"/>
  <c r="AM4" i="29"/>
  <c r="AL4" i="29"/>
  <c r="AK4" i="29"/>
  <c r="AJ4" i="29"/>
  <c r="AW4" i="29" s="1"/>
  <c r="AI4" i="29"/>
  <c r="AV4" i="29" s="1"/>
  <c r="AH4" i="29"/>
  <c r="AT4" i="29" s="1"/>
  <c r="AV3" i="29"/>
  <c r="AT3" i="29"/>
  <c r="AS3" i="29"/>
  <c r="AR3" i="29"/>
  <c r="BC3" i="29" s="1"/>
  <c r="AN3" i="29"/>
  <c r="BA3" i="29" s="1"/>
  <c r="AM3" i="29"/>
  <c r="AZ3" i="29" s="1"/>
  <c r="AL3" i="29"/>
  <c r="AY3" i="29" s="1"/>
  <c r="AK3" i="29"/>
  <c r="AX3" i="29" s="1"/>
  <c r="AJ3" i="29"/>
  <c r="AW3" i="29" s="1"/>
  <c r="AI3" i="29"/>
  <c r="AH3" i="29"/>
  <c r="AS2" i="29"/>
  <c r="AR2" i="29"/>
  <c r="BC2" i="29" s="1"/>
  <c r="AN2" i="29"/>
  <c r="BA2" i="29" s="1"/>
  <c r="AM2" i="29"/>
  <c r="AZ2" i="29" s="1"/>
  <c r="AL2" i="29"/>
  <c r="AY2" i="29" s="1"/>
  <c r="AK2" i="29"/>
  <c r="AX2" i="29" s="1"/>
  <c r="AJ2" i="29"/>
  <c r="AW2" i="29" s="1"/>
  <c r="AI2" i="29"/>
  <c r="AV2" i="29" s="1"/>
  <c r="AH2" i="29"/>
  <c r="AT2" i="29" s="1"/>
  <c r="AS1" i="29"/>
  <c r="AR1" i="29"/>
  <c r="AN1" i="29"/>
  <c r="AM1" i="29"/>
  <c r="AL1" i="29"/>
  <c r="AK1" i="29"/>
  <c r="AJ1" i="29"/>
  <c r="AI1" i="29"/>
  <c r="BD17" i="27"/>
  <c r="BD18" i="27"/>
  <c r="BD32" i="27"/>
  <c r="BD41" i="27"/>
  <c r="BD73" i="27"/>
  <c r="BD82" i="27"/>
  <c r="BD84" i="27"/>
  <c r="BD98" i="27"/>
  <c r="BD100" i="27"/>
  <c r="BD105" i="27"/>
  <c r="BD110" i="27"/>
  <c r="BD121" i="27"/>
  <c r="AT3" i="28"/>
  <c r="AT4" i="28"/>
  <c r="AT5" i="28"/>
  <c r="AT6" i="28"/>
  <c r="AT7" i="28"/>
  <c r="AT8" i="28"/>
  <c r="AT9" i="28"/>
  <c r="AT10" i="28"/>
  <c r="AT11" i="28"/>
  <c r="AT12" i="28"/>
  <c r="BD12" i="28" s="1"/>
  <c r="AT13" i="28"/>
  <c r="BD13" i="28" s="1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BD28" i="28" s="1"/>
  <c r="AT29" i="28"/>
  <c r="BD29" i="28" s="1"/>
  <c r="AT30" i="28"/>
  <c r="AT31" i="28"/>
  <c r="AT32" i="28"/>
  <c r="AT33" i="28"/>
  <c r="AT34" i="28"/>
  <c r="BD34" i="28" s="1"/>
  <c r="AT35" i="28"/>
  <c r="AT36" i="28"/>
  <c r="AT37" i="28"/>
  <c r="AT38" i="28"/>
  <c r="AT39" i="28"/>
  <c r="AT40" i="28"/>
  <c r="AT41" i="28"/>
  <c r="AT42" i="28"/>
  <c r="AT43" i="28"/>
  <c r="AT44" i="28"/>
  <c r="AT45" i="28"/>
  <c r="AT46" i="28"/>
  <c r="BD46" i="28" s="1"/>
  <c r="AT47" i="28"/>
  <c r="AT48" i="28"/>
  <c r="AT49" i="28"/>
  <c r="AT50" i="28"/>
  <c r="BD50" i="28" s="1"/>
  <c r="AT51" i="28"/>
  <c r="AT52" i="28"/>
  <c r="AT53" i="28"/>
  <c r="AT54" i="28"/>
  <c r="AT55" i="28"/>
  <c r="AT56" i="28"/>
  <c r="AT57" i="28"/>
  <c r="AT58" i="28"/>
  <c r="AT59" i="28"/>
  <c r="BD59" i="28" s="1"/>
  <c r="AT60" i="28"/>
  <c r="AT61" i="28"/>
  <c r="AT62" i="28"/>
  <c r="AT63" i="28"/>
  <c r="AT64" i="28"/>
  <c r="AT65" i="28"/>
  <c r="BD65" i="28" s="1"/>
  <c r="AT66" i="28"/>
  <c r="BD66" i="28" s="1"/>
  <c r="AT67" i="28"/>
  <c r="AT68" i="28"/>
  <c r="AT69" i="28"/>
  <c r="AT70" i="28"/>
  <c r="AT71" i="28"/>
  <c r="AT72" i="28"/>
  <c r="AT73" i="28"/>
  <c r="AT74" i="28"/>
  <c r="AT75" i="28"/>
  <c r="AT76" i="28"/>
  <c r="BD76" i="28" s="1"/>
  <c r="AT77" i="28"/>
  <c r="BD77" i="28" s="1"/>
  <c r="AT78" i="28"/>
  <c r="AT79" i="28"/>
  <c r="AT80" i="28"/>
  <c r="AT81" i="28"/>
  <c r="AT82" i="28"/>
  <c r="BD82" i="28" s="1"/>
  <c r="AT83" i="28"/>
  <c r="AT84" i="28"/>
  <c r="AT85" i="28"/>
  <c r="AT86" i="28"/>
  <c r="AT87" i="28"/>
  <c r="AT88" i="28"/>
  <c r="AT89" i="28"/>
  <c r="AT90" i="28"/>
  <c r="AT91" i="28"/>
  <c r="AT92" i="28"/>
  <c r="BD92" i="28" s="1"/>
  <c r="AT93" i="28"/>
  <c r="BD93" i="28" s="1"/>
  <c r="AT94" i="28"/>
  <c r="BD94" i="28" s="1"/>
  <c r="AT95" i="28"/>
  <c r="AT96" i="28"/>
  <c r="AT97" i="28"/>
  <c r="AT98" i="28"/>
  <c r="AT99" i="28"/>
  <c r="AT100" i="28"/>
  <c r="AT101" i="28"/>
  <c r="AT102" i="28"/>
  <c r="AT103" i="28"/>
  <c r="AT104" i="28"/>
  <c r="AT105" i="28"/>
  <c r="AT106" i="28"/>
  <c r="AT107" i="28"/>
  <c r="BD107" i="28" s="1"/>
  <c r="AT108" i="28"/>
  <c r="BD108" i="28" s="1"/>
  <c r="AT109" i="28"/>
  <c r="BD109" i="28" s="1"/>
  <c r="AT110" i="28"/>
  <c r="AT111" i="28"/>
  <c r="AT112" i="28"/>
  <c r="BD112" i="28" s="1"/>
  <c r="AT113" i="28"/>
  <c r="BD113" i="28" s="1"/>
  <c r="AT114" i="28"/>
  <c r="BD114" i="28" s="1"/>
  <c r="AT115" i="28"/>
  <c r="AT116" i="28"/>
  <c r="AT117" i="28"/>
  <c r="AT118" i="28"/>
  <c r="AT119" i="28"/>
  <c r="AT120" i="28"/>
  <c r="AT121" i="28"/>
  <c r="AT122" i="28"/>
  <c r="AT123" i="28"/>
  <c r="AT124" i="28"/>
  <c r="BD124" i="28" s="1"/>
  <c r="AT125" i="28"/>
  <c r="BD125" i="28" s="1"/>
  <c r="AT126" i="28"/>
  <c r="BD126" i="28" s="1"/>
  <c r="AT127" i="28"/>
  <c r="BD127" i="28" s="1"/>
  <c r="AT128" i="28"/>
  <c r="BD128" i="28" s="1"/>
  <c r="AT129" i="28"/>
  <c r="AT130" i="28"/>
  <c r="AT131" i="28"/>
  <c r="AT132" i="28"/>
  <c r="AT2" i="28"/>
  <c r="BD12" i="27"/>
  <c r="BD16" i="27"/>
  <c r="BD27" i="27"/>
  <c r="BD28" i="27"/>
  <c r="BD30" i="27"/>
  <c r="BD36" i="27"/>
  <c r="BD37" i="27"/>
  <c r="BD46" i="27"/>
  <c r="BD58" i="27"/>
  <c r="BD59" i="27"/>
  <c r="BD62" i="27"/>
  <c r="BD75" i="27"/>
  <c r="BD78" i="27"/>
  <c r="BD80" i="27"/>
  <c r="BD81" i="27"/>
  <c r="BD91" i="27"/>
  <c r="BD92" i="27"/>
  <c r="BD94" i="27"/>
  <c r="BD101" i="27"/>
  <c r="BD122" i="27"/>
  <c r="BD123" i="27"/>
  <c r="BD124" i="27"/>
  <c r="BD126" i="27"/>
  <c r="BD3" i="27"/>
  <c r="BE2" i="27"/>
  <c r="BD25" i="27"/>
  <c r="BD26" i="27"/>
  <c r="BD33" i="27"/>
  <c r="BD42" i="27"/>
  <c r="BD43" i="27"/>
  <c r="BD44" i="27"/>
  <c r="BD48" i="27"/>
  <c r="BD49" i="27"/>
  <c r="BD57" i="27"/>
  <c r="BD74" i="27"/>
  <c r="BD89" i="27"/>
  <c r="BD90" i="27"/>
  <c r="BD96" i="27"/>
  <c r="BD97" i="27"/>
  <c r="BD102" i="27"/>
  <c r="BD103" i="27"/>
  <c r="BD106" i="27"/>
  <c r="BD107" i="27"/>
  <c r="BD112" i="27"/>
  <c r="BD128" i="27"/>
  <c r="BD129" i="27"/>
  <c r="BD2" i="27"/>
  <c r="AX132" i="28"/>
  <c r="AV132" i="28"/>
  <c r="BD132" i="28"/>
  <c r="AS132" i="28"/>
  <c r="AR132" i="28"/>
  <c r="BC132" i="28" s="1"/>
  <c r="AN132" i="28"/>
  <c r="BA132" i="28" s="1"/>
  <c r="AM132" i="28"/>
  <c r="AZ132" i="28" s="1"/>
  <c r="AL132" i="28"/>
  <c r="AY132" i="28" s="1"/>
  <c r="AK132" i="28"/>
  <c r="AJ132" i="28"/>
  <c r="AW132" i="28" s="1"/>
  <c r="AI132" i="28"/>
  <c r="AH132" i="28"/>
  <c r="BC131" i="28"/>
  <c r="AZ131" i="28"/>
  <c r="AY131" i="28"/>
  <c r="AX131" i="28"/>
  <c r="AW131" i="28"/>
  <c r="AV131" i="28"/>
  <c r="BD131" i="28"/>
  <c r="AS131" i="28"/>
  <c r="AR131" i="28"/>
  <c r="AN131" i="28"/>
  <c r="BA131" i="28" s="1"/>
  <c r="AU131" i="28" s="1"/>
  <c r="BE131" i="28" s="1"/>
  <c r="AM131" i="28"/>
  <c r="AL131" i="28"/>
  <c r="AK131" i="28"/>
  <c r="AJ131" i="28"/>
  <c r="AI131" i="28"/>
  <c r="AH131" i="28"/>
  <c r="BC130" i="28"/>
  <c r="BA130" i="28"/>
  <c r="AZ130" i="28"/>
  <c r="AY130" i="28"/>
  <c r="AX130" i="28"/>
  <c r="BD130" i="28"/>
  <c r="AS130" i="28"/>
  <c r="AR130" i="28"/>
  <c r="AN130" i="28"/>
  <c r="AM130" i="28"/>
  <c r="AL130" i="28"/>
  <c r="AK130" i="28"/>
  <c r="AJ130" i="28"/>
  <c r="AW130" i="28" s="1"/>
  <c r="AU130" i="28" s="1"/>
  <c r="BE130" i="28" s="1"/>
  <c r="AI130" i="28"/>
  <c r="AV130" i="28" s="1"/>
  <c r="AH130" i="28"/>
  <c r="BC129" i="28"/>
  <c r="AX129" i="28"/>
  <c r="AS129" i="28"/>
  <c r="AR129" i="28"/>
  <c r="AN129" i="28"/>
  <c r="BA129" i="28" s="1"/>
  <c r="AM129" i="28"/>
  <c r="AZ129" i="28" s="1"/>
  <c r="AL129" i="28"/>
  <c r="AY129" i="28" s="1"/>
  <c r="AK129" i="28"/>
  <c r="AJ129" i="28"/>
  <c r="AW129" i="28" s="1"/>
  <c r="AI129" i="28"/>
  <c r="AV129" i="28" s="1"/>
  <c r="AU129" i="28" s="1"/>
  <c r="BE129" i="28" s="1"/>
  <c r="AH129" i="28"/>
  <c r="BC128" i="28"/>
  <c r="AZ128" i="28"/>
  <c r="AY128" i="28"/>
  <c r="AX128" i="28"/>
  <c r="AS128" i="28"/>
  <c r="AR128" i="28"/>
  <c r="AN128" i="28"/>
  <c r="BA128" i="28" s="1"/>
  <c r="AM128" i="28"/>
  <c r="AL128" i="28"/>
  <c r="AK128" i="28"/>
  <c r="AJ128" i="28"/>
  <c r="AW128" i="28" s="1"/>
  <c r="AI128" i="28"/>
  <c r="AV128" i="28" s="1"/>
  <c r="AH128" i="28"/>
  <c r="BC127" i="28"/>
  <c r="AY127" i="28"/>
  <c r="AS127" i="28"/>
  <c r="AR127" i="28"/>
  <c r="AN127" i="28"/>
  <c r="BA127" i="28" s="1"/>
  <c r="AM127" i="28"/>
  <c r="AZ127" i="28" s="1"/>
  <c r="AL127" i="28"/>
  <c r="AK127" i="28"/>
  <c r="AX127" i="28" s="1"/>
  <c r="AJ127" i="28"/>
  <c r="AW127" i="28" s="1"/>
  <c r="AI127" i="28"/>
  <c r="AV127" i="28" s="1"/>
  <c r="AU127" i="28" s="1"/>
  <c r="BE127" i="28" s="1"/>
  <c r="AH127" i="28"/>
  <c r="BA126" i="28"/>
  <c r="AY126" i="28"/>
  <c r="AX126" i="28"/>
  <c r="AW126" i="28"/>
  <c r="AU126" i="28" s="1"/>
  <c r="BE126" i="28" s="1"/>
  <c r="AS126" i="28"/>
  <c r="AR126" i="28"/>
  <c r="BC126" i="28" s="1"/>
  <c r="AN126" i="28"/>
  <c r="AM126" i="28"/>
  <c r="AZ126" i="28" s="1"/>
  <c r="AL126" i="28"/>
  <c r="AK126" i="28"/>
  <c r="AJ126" i="28"/>
  <c r="AI126" i="28"/>
  <c r="AV126" i="28" s="1"/>
  <c r="AH126" i="28"/>
  <c r="AY125" i="28"/>
  <c r="AX125" i="28"/>
  <c r="AV125" i="28"/>
  <c r="AU125" i="28"/>
  <c r="BE125" i="28" s="1"/>
  <c r="AS125" i="28"/>
  <c r="AR125" i="28"/>
  <c r="BC125" i="28" s="1"/>
  <c r="AN125" i="28"/>
  <c r="BA125" i="28" s="1"/>
  <c r="AM125" i="28"/>
  <c r="AZ125" i="28" s="1"/>
  <c r="AL125" i="28"/>
  <c r="AK125" i="28"/>
  <c r="AJ125" i="28"/>
  <c r="AW125" i="28" s="1"/>
  <c r="AI125" i="28"/>
  <c r="AH125" i="28"/>
  <c r="BC124" i="28"/>
  <c r="AZ124" i="28"/>
  <c r="AY124" i="28"/>
  <c r="AX124" i="28"/>
  <c r="AW124" i="28"/>
  <c r="AS124" i="28"/>
  <c r="AR124" i="28"/>
  <c r="AN124" i="28"/>
  <c r="BA124" i="28" s="1"/>
  <c r="AM124" i="28"/>
  <c r="AL124" i="28"/>
  <c r="AK124" i="28"/>
  <c r="AJ124" i="28"/>
  <c r="AI124" i="28"/>
  <c r="AV124" i="28" s="1"/>
  <c r="AH124" i="28"/>
  <c r="BD123" i="28"/>
  <c r="BC123" i="28"/>
  <c r="BA123" i="28"/>
  <c r="AY123" i="28"/>
  <c r="AX123" i="28"/>
  <c r="AW123" i="28"/>
  <c r="AS123" i="28"/>
  <c r="AR123" i="28"/>
  <c r="AN123" i="28"/>
  <c r="AM123" i="28"/>
  <c r="AZ123" i="28" s="1"/>
  <c r="AL123" i="28"/>
  <c r="AK123" i="28"/>
  <c r="AJ123" i="28"/>
  <c r="AI123" i="28"/>
  <c r="AV123" i="28" s="1"/>
  <c r="AH123" i="28"/>
  <c r="BC122" i="28"/>
  <c r="AS122" i="28"/>
  <c r="AR122" i="28"/>
  <c r="AN122" i="28"/>
  <c r="BA122" i="28" s="1"/>
  <c r="AM122" i="28"/>
  <c r="AZ122" i="28" s="1"/>
  <c r="AL122" i="28"/>
  <c r="AY122" i="28" s="1"/>
  <c r="AK122" i="28"/>
  <c r="AX122" i="28" s="1"/>
  <c r="AJ122" i="28"/>
  <c r="AW122" i="28" s="1"/>
  <c r="AI122" i="28"/>
  <c r="AV122" i="28" s="1"/>
  <c r="AH122" i="28"/>
  <c r="BD122" i="28" s="1"/>
  <c r="AX121" i="28"/>
  <c r="BD121" i="28"/>
  <c r="AS121" i="28"/>
  <c r="AR121" i="28"/>
  <c r="BC121" i="28" s="1"/>
  <c r="AN121" i="28"/>
  <c r="BA121" i="28" s="1"/>
  <c r="AM121" i="28"/>
  <c r="AZ121" i="28" s="1"/>
  <c r="AL121" i="28"/>
  <c r="AY121" i="28" s="1"/>
  <c r="AK121" i="28"/>
  <c r="AJ121" i="28"/>
  <c r="AW121" i="28" s="1"/>
  <c r="AI121" i="28"/>
  <c r="AV121" i="28" s="1"/>
  <c r="AU121" i="28" s="1"/>
  <c r="BE121" i="28" s="1"/>
  <c r="AH121" i="28"/>
  <c r="AX120" i="28"/>
  <c r="AW120" i="28"/>
  <c r="AU120" i="28" s="1"/>
  <c r="BE120" i="28" s="1"/>
  <c r="AV120" i="28"/>
  <c r="BD120" i="28"/>
  <c r="AS120" i="28"/>
  <c r="AR120" i="28"/>
  <c r="BC120" i="28" s="1"/>
  <c r="AN120" i="28"/>
  <c r="BA120" i="28" s="1"/>
  <c r="AM120" i="28"/>
  <c r="AZ120" i="28" s="1"/>
  <c r="AL120" i="28"/>
  <c r="AY120" i="28" s="1"/>
  <c r="AK120" i="28"/>
  <c r="AJ120" i="28"/>
  <c r="AI120" i="28"/>
  <c r="AH120" i="28"/>
  <c r="BC119" i="28"/>
  <c r="BA119" i="28"/>
  <c r="AZ119" i="28"/>
  <c r="AY119" i="28"/>
  <c r="AX119" i="28"/>
  <c r="AW119" i="28"/>
  <c r="AV119" i="28"/>
  <c r="AS119" i="28"/>
  <c r="AR119" i="28"/>
  <c r="AN119" i="28"/>
  <c r="AM119" i="28"/>
  <c r="AL119" i="28"/>
  <c r="AK119" i="28"/>
  <c r="AJ119" i="28"/>
  <c r="AI119" i="28"/>
  <c r="AH119" i="28"/>
  <c r="BD119" i="28" s="1"/>
  <c r="BC118" i="28"/>
  <c r="BA118" i="28"/>
  <c r="AZ118" i="28"/>
  <c r="AY118" i="28"/>
  <c r="AW118" i="28"/>
  <c r="AS118" i="28"/>
  <c r="AR118" i="28"/>
  <c r="AN118" i="28"/>
  <c r="AM118" i="28"/>
  <c r="AL118" i="28"/>
  <c r="AK118" i="28"/>
  <c r="AX118" i="28" s="1"/>
  <c r="AJ118" i="28"/>
  <c r="AI118" i="28"/>
  <c r="AV118" i="28" s="1"/>
  <c r="AU118" i="28" s="1"/>
  <c r="BE118" i="28" s="1"/>
  <c r="AH118" i="28"/>
  <c r="BD118" i="28" s="1"/>
  <c r="BA117" i="28"/>
  <c r="AY117" i="28"/>
  <c r="AS117" i="28"/>
  <c r="AR117" i="28"/>
  <c r="BC117" i="28" s="1"/>
  <c r="AN117" i="28"/>
  <c r="AM117" i="28"/>
  <c r="AZ117" i="28" s="1"/>
  <c r="AL117" i="28"/>
  <c r="AK117" i="28"/>
  <c r="AX117" i="28" s="1"/>
  <c r="AJ117" i="28"/>
  <c r="AW117" i="28" s="1"/>
  <c r="AI117" i="28"/>
  <c r="AV117" i="28" s="1"/>
  <c r="AH117" i="28"/>
  <c r="BD117" i="28" s="1"/>
  <c r="AZ116" i="28"/>
  <c r="AY116" i="28"/>
  <c r="AX116" i="28"/>
  <c r="BD116" i="28"/>
  <c r="AS116" i="28"/>
  <c r="AR116" i="28"/>
  <c r="BC116" i="28" s="1"/>
  <c r="AN116" i="28"/>
  <c r="BA116" i="28" s="1"/>
  <c r="AM116" i="28"/>
  <c r="AL116" i="28"/>
  <c r="AK116" i="28"/>
  <c r="AJ116" i="28"/>
  <c r="AW116" i="28" s="1"/>
  <c r="AI116" i="28"/>
  <c r="AV116" i="28" s="1"/>
  <c r="AH116" i="28"/>
  <c r="BD115" i="28"/>
  <c r="BC115" i="28"/>
  <c r="AY115" i="28"/>
  <c r="AV115" i="28"/>
  <c r="AU115" i="28" s="1"/>
  <c r="BE115" i="28" s="1"/>
  <c r="AS115" i="28"/>
  <c r="AR115" i="28"/>
  <c r="AN115" i="28"/>
  <c r="BA115" i="28" s="1"/>
  <c r="AM115" i="28"/>
  <c r="AZ115" i="28" s="1"/>
  <c r="AL115" i="28"/>
  <c r="AK115" i="28"/>
  <c r="AX115" i="28" s="1"/>
  <c r="AJ115" i="28"/>
  <c r="AW115" i="28" s="1"/>
  <c r="AI115" i="28"/>
  <c r="AH115" i="28"/>
  <c r="BC114" i="28"/>
  <c r="AZ114" i="28"/>
  <c r="AY114" i="28"/>
  <c r="AX114" i="28"/>
  <c r="AW114" i="28"/>
  <c r="AU114" i="28"/>
  <c r="BE114" i="28" s="1"/>
  <c r="AS114" i="28"/>
  <c r="AR114" i="28"/>
  <c r="AN114" i="28"/>
  <c r="BA114" i="28" s="1"/>
  <c r="AM114" i="28"/>
  <c r="AL114" i="28"/>
  <c r="AK114" i="28"/>
  <c r="AJ114" i="28"/>
  <c r="AI114" i="28"/>
  <c r="AV114" i="28" s="1"/>
  <c r="AH114" i="28"/>
  <c r="BA113" i="28"/>
  <c r="AY113" i="28"/>
  <c r="AX113" i="28"/>
  <c r="AV113" i="28"/>
  <c r="AU113" i="28" s="1"/>
  <c r="BE113" i="28" s="1"/>
  <c r="AS113" i="28"/>
  <c r="AR113" i="28"/>
  <c r="BC113" i="28" s="1"/>
  <c r="AN113" i="28"/>
  <c r="AM113" i="28"/>
  <c r="AZ113" i="28" s="1"/>
  <c r="AL113" i="28"/>
  <c r="AK113" i="28"/>
  <c r="AJ113" i="28"/>
  <c r="AW113" i="28" s="1"/>
  <c r="AI113" i="28"/>
  <c r="AH113" i="28"/>
  <c r="BC112" i="28"/>
  <c r="AZ112" i="28"/>
  <c r="AY112" i="28"/>
  <c r="AX112" i="28"/>
  <c r="AV112" i="28"/>
  <c r="AU112" i="28"/>
  <c r="BE112" i="28" s="1"/>
  <c r="AS112" i="28"/>
  <c r="AR112" i="28"/>
  <c r="AN112" i="28"/>
  <c r="BA112" i="28" s="1"/>
  <c r="AM112" i="28"/>
  <c r="AL112" i="28"/>
  <c r="AK112" i="28"/>
  <c r="AJ112" i="28"/>
  <c r="AW112" i="28" s="1"/>
  <c r="AI112" i="28"/>
  <c r="AH112" i="28"/>
  <c r="BD111" i="28"/>
  <c r="BC111" i="28"/>
  <c r="AZ111" i="28"/>
  <c r="AY111" i="28"/>
  <c r="AX111" i="28"/>
  <c r="AS111" i="28"/>
  <c r="AR111" i="28"/>
  <c r="AN111" i="28"/>
  <c r="BA111" i="28" s="1"/>
  <c r="AM111" i="28"/>
  <c r="AL111" i="28"/>
  <c r="AK111" i="28"/>
  <c r="AJ111" i="28"/>
  <c r="AW111" i="28" s="1"/>
  <c r="AI111" i="28"/>
  <c r="AV111" i="28" s="1"/>
  <c r="AH111" i="28"/>
  <c r="AW110" i="28"/>
  <c r="AS110" i="28"/>
  <c r="AR110" i="28"/>
  <c r="BC110" i="28" s="1"/>
  <c r="AN110" i="28"/>
  <c r="BA110" i="28" s="1"/>
  <c r="AM110" i="28"/>
  <c r="AZ110" i="28" s="1"/>
  <c r="AL110" i="28"/>
  <c r="AY110" i="28" s="1"/>
  <c r="AK110" i="28"/>
  <c r="AX110" i="28" s="1"/>
  <c r="AJ110" i="28"/>
  <c r="AI110" i="28"/>
  <c r="AV110" i="28" s="1"/>
  <c r="AH110" i="28"/>
  <c r="AY109" i="28"/>
  <c r="AV109" i="28"/>
  <c r="AS109" i="28"/>
  <c r="AR109" i="28"/>
  <c r="BC109" i="28" s="1"/>
  <c r="AN109" i="28"/>
  <c r="BA109" i="28" s="1"/>
  <c r="AM109" i="28"/>
  <c r="AZ109" i="28" s="1"/>
  <c r="AL109" i="28"/>
  <c r="AK109" i="28"/>
  <c r="AX109" i="28" s="1"/>
  <c r="AJ109" i="28"/>
  <c r="AW109" i="28" s="1"/>
  <c r="AI109" i="28"/>
  <c r="AH109" i="28"/>
  <c r="AX108" i="28"/>
  <c r="AW108" i="28"/>
  <c r="AV108" i="28"/>
  <c r="AU108" i="28"/>
  <c r="BE108" i="28" s="1"/>
  <c r="AS108" i="28"/>
  <c r="AR108" i="28"/>
  <c r="BC108" i="28" s="1"/>
  <c r="AN108" i="28"/>
  <c r="BA108" i="28" s="1"/>
  <c r="AM108" i="28"/>
  <c r="AZ108" i="28" s="1"/>
  <c r="AL108" i="28"/>
  <c r="AY108" i="28" s="1"/>
  <c r="AK108" i="28"/>
  <c r="AJ108" i="28"/>
  <c r="AI108" i="28"/>
  <c r="AH108" i="28"/>
  <c r="BC107" i="28"/>
  <c r="BA107" i="28"/>
  <c r="AZ107" i="28"/>
  <c r="AY107" i="28"/>
  <c r="AX107" i="28"/>
  <c r="AW107" i="28"/>
  <c r="AS107" i="28"/>
  <c r="AR107" i="28"/>
  <c r="AN107" i="28"/>
  <c r="AM107" i="28"/>
  <c r="AL107" i="28"/>
  <c r="AK107" i="28"/>
  <c r="AJ107" i="28"/>
  <c r="AI107" i="28"/>
  <c r="AV107" i="28" s="1"/>
  <c r="AH107" i="28"/>
  <c r="BD106" i="28"/>
  <c r="BC106" i="28"/>
  <c r="BA106" i="28"/>
  <c r="AZ106" i="28"/>
  <c r="AX106" i="28"/>
  <c r="AS106" i="28"/>
  <c r="AR106" i="28"/>
  <c r="AN106" i="28"/>
  <c r="AM106" i="28"/>
  <c r="AL106" i="28"/>
  <c r="AY106" i="28" s="1"/>
  <c r="AK106" i="28"/>
  <c r="AJ106" i="28"/>
  <c r="AW106" i="28" s="1"/>
  <c r="AI106" i="28"/>
  <c r="AV106" i="28" s="1"/>
  <c r="AH106" i="28"/>
  <c r="BC105" i="28"/>
  <c r="BA105" i="28"/>
  <c r="AY105" i="28"/>
  <c r="AS105" i="28"/>
  <c r="AR105" i="28"/>
  <c r="AN105" i="28"/>
  <c r="AM105" i="28"/>
  <c r="AZ105" i="28" s="1"/>
  <c r="AL105" i="28"/>
  <c r="AK105" i="28"/>
  <c r="AX105" i="28" s="1"/>
  <c r="AJ105" i="28"/>
  <c r="AW105" i="28" s="1"/>
  <c r="AI105" i="28"/>
  <c r="AV105" i="28" s="1"/>
  <c r="AH105" i="28"/>
  <c r="BD105" i="28" s="1"/>
  <c r="BD104" i="28"/>
  <c r="BC104" i="28"/>
  <c r="AZ104" i="28"/>
  <c r="AX104" i="28"/>
  <c r="AS104" i="28"/>
  <c r="AR104" i="28"/>
  <c r="AN104" i="28"/>
  <c r="BA104" i="28" s="1"/>
  <c r="AM104" i="28"/>
  <c r="AL104" i="28"/>
  <c r="AY104" i="28" s="1"/>
  <c r="AK104" i="28"/>
  <c r="AJ104" i="28"/>
  <c r="AW104" i="28" s="1"/>
  <c r="AI104" i="28"/>
  <c r="AV104" i="28" s="1"/>
  <c r="AH104" i="28"/>
  <c r="BC103" i="28"/>
  <c r="AY103" i="28"/>
  <c r="AW103" i="28"/>
  <c r="AV103" i="28"/>
  <c r="AU103" i="28"/>
  <c r="BE103" i="28" s="1"/>
  <c r="BD103" i="28"/>
  <c r="AS103" i="28"/>
  <c r="AR103" i="28"/>
  <c r="AN103" i="28"/>
  <c r="BA103" i="28" s="1"/>
  <c r="AM103" i="28"/>
  <c r="AZ103" i="28" s="1"/>
  <c r="AL103" i="28"/>
  <c r="AK103" i="28"/>
  <c r="AX103" i="28" s="1"/>
  <c r="AJ103" i="28"/>
  <c r="AI103" i="28"/>
  <c r="AH103" i="28"/>
  <c r="BD102" i="28"/>
  <c r="AZ102" i="28"/>
  <c r="AY102" i="28"/>
  <c r="AX102" i="28"/>
  <c r="AW102" i="28"/>
  <c r="AS102" i="28"/>
  <c r="AR102" i="28"/>
  <c r="BC102" i="28" s="1"/>
  <c r="AN102" i="28"/>
  <c r="BA102" i="28" s="1"/>
  <c r="AU102" i="28" s="1"/>
  <c r="BE102" i="28" s="1"/>
  <c r="AM102" i="28"/>
  <c r="AL102" i="28"/>
  <c r="AK102" i="28"/>
  <c r="AJ102" i="28"/>
  <c r="AI102" i="28"/>
  <c r="AV102" i="28" s="1"/>
  <c r="AH102" i="28"/>
  <c r="BC101" i="28"/>
  <c r="BA101" i="28"/>
  <c r="AY101" i="28"/>
  <c r="AX101" i="28"/>
  <c r="BD101" i="28"/>
  <c r="AS101" i="28"/>
  <c r="AR101" i="28"/>
  <c r="AN101" i="28"/>
  <c r="AM101" i="28"/>
  <c r="AZ101" i="28" s="1"/>
  <c r="AL101" i="28"/>
  <c r="AK101" i="28"/>
  <c r="AJ101" i="28"/>
  <c r="AW101" i="28" s="1"/>
  <c r="AI101" i="28"/>
  <c r="AV101" i="28" s="1"/>
  <c r="AH101" i="28"/>
  <c r="BD100" i="28"/>
  <c r="BC100" i="28"/>
  <c r="AZ100" i="28"/>
  <c r="AY100" i="28"/>
  <c r="AX100" i="28"/>
  <c r="AW100" i="28"/>
  <c r="AV100" i="28"/>
  <c r="AU100" i="28" s="1"/>
  <c r="BE100" i="28" s="1"/>
  <c r="AS100" i="28"/>
  <c r="AR100" i="28"/>
  <c r="AN100" i="28"/>
  <c r="BA100" i="28" s="1"/>
  <c r="AM100" i="28"/>
  <c r="AL100" i="28"/>
  <c r="AK100" i="28"/>
  <c r="AJ100" i="28"/>
  <c r="AI100" i="28"/>
  <c r="AH100" i="28"/>
  <c r="BD99" i="28"/>
  <c r="BC99" i="28"/>
  <c r="BA99" i="28"/>
  <c r="AZ99" i="28"/>
  <c r="AY99" i="28"/>
  <c r="AS99" i="28"/>
  <c r="AR99" i="28"/>
  <c r="AN99" i="28"/>
  <c r="AM99" i="28"/>
  <c r="AL99" i="28"/>
  <c r="AK99" i="28"/>
  <c r="AX99" i="28" s="1"/>
  <c r="AJ99" i="28"/>
  <c r="AW99" i="28" s="1"/>
  <c r="AI99" i="28"/>
  <c r="AV99" i="28" s="1"/>
  <c r="AH99" i="28"/>
  <c r="BD98" i="28"/>
  <c r="AX98" i="28"/>
  <c r="AU98" i="28"/>
  <c r="BE98" i="28" s="1"/>
  <c r="AS98" i="28"/>
  <c r="AR98" i="28"/>
  <c r="BC98" i="28" s="1"/>
  <c r="AN98" i="28"/>
  <c r="BA98" i="28" s="1"/>
  <c r="AM98" i="28"/>
  <c r="AZ98" i="28" s="1"/>
  <c r="AL98" i="28"/>
  <c r="AY98" i="28" s="1"/>
  <c r="AK98" i="28"/>
  <c r="AJ98" i="28"/>
  <c r="AW98" i="28" s="1"/>
  <c r="AI98" i="28"/>
  <c r="AV98" i="28" s="1"/>
  <c r="AH98" i="28"/>
  <c r="BA97" i="28"/>
  <c r="AV97" i="28"/>
  <c r="BD97" i="28"/>
  <c r="AS97" i="28"/>
  <c r="AR97" i="28"/>
  <c r="BC97" i="28" s="1"/>
  <c r="AN97" i="28"/>
  <c r="AM97" i="28"/>
  <c r="AZ97" i="28" s="1"/>
  <c r="AL97" i="28"/>
  <c r="AY97" i="28" s="1"/>
  <c r="AK97" i="28"/>
  <c r="AX97" i="28" s="1"/>
  <c r="AU97" i="28" s="1"/>
  <c r="BE97" i="28" s="1"/>
  <c r="AJ97" i="28"/>
  <c r="AW97" i="28" s="1"/>
  <c r="AI97" i="28"/>
  <c r="AH97" i="28"/>
  <c r="BC96" i="28"/>
  <c r="AY96" i="28"/>
  <c r="AX96" i="28"/>
  <c r="AW96" i="28"/>
  <c r="AU96" i="28" s="1"/>
  <c r="BE96" i="28" s="1"/>
  <c r="AV96" i="28"/>
  <c r="BD96" i="28"/>
  <c r="AS96" i="28"/>
  <c r="AR96" i="28"/>
  <c r="AN96" i="28"/>
  <c r="BA96" i="28" s="1"/>
  <c r="AM96" i="28"/>
  <c r="AZ96" i="28" s="1"/>
  <c r="AL96" i="28"/>
  <c r="AK96" i="28"/>
  <c r="AJ96" i="28"/>
  <c r="AI96" i="28"/>
  <c r="AH96" i="28"/>
  <c r="BC95" i="28"/>
  <c r="BA95" i="28"/>
  <c r="AZ95" i="28"/>
  <c r="AY95" i="28"/>
  <c r="AX95" i="28"/>
  <c r="AV95" i="28"/>
  <c r="AU95" i="28"/>
  <c r="BE95" i="28" s="1"/>
  <c r="BD95" i="28"/>
  <c r="AS95" i="28"/>
  <c r="AR95" i="28"/>
  <c r="AN95" i="28"/>
  <c r="AM95" i="28"/>
  <c r="AL95" i="28"/>
  <c r="AK95" i="28"/>
  <c r="AJ95" i="28"/>
  <c r="AW95" i="28" s="1"/>
  <c r="AI95" i="28"/>
  <c r="AH95" i="28"/>
  <c r="BC94" i="28"/>
  <c r="BA94" i="28"/>
  <c r="AY94" i="28"/>
  <c r="AX94" i="28"/>
  <c r="AS94" i="28"/>
  <c r="AR94" i="28"/>
  <c r="AN94" i="28"/>
  <c r="AM94" i="28"/>
  <c r="AZ94" i="28" s="1"/>
  <c r="AL94" i="28"/>
  <c r="AK94" i="28"/>
  <c r="AJ94" i="28"/>
  <c r="AW94" i="28" s="1"/>
  <c r="AI94" i="28"/>
  <c r="AV94" i="28" s="1"/>
  <c r="AH94" i="28"/>
  <c r="BA93" i="28"/>
  <c r="AS93" i="28"/>
  <c r="AR93" i="28"/>
  <c r="BC93" i="28" s="1"/>
  <c r="AN93" i="28"/>
  <c r="AM93" i="28"/>
  <c r="AZ93" i="28" s="1"/>
  <c r="AL93" i="28"/>
  <c r="AY93" i="28" s="1"/>
  <c r="AK93" i="28"/>
  <c r="AX93" i="28" s="1"/>
  <c r="AJ93" i="28"/>
  <c r="AW93" i="28" s="1"/>
  <c r="AI93" i="28"/>
  <c r="AV93" i="28" s="1"/>
  <c r="AH93" i="28"/>
  <c r="AX92" i="28"/>
  <c r="AS92" i="28"/>
  <c r="AR92" i="28"/>
  <c r="BC92" i="28" s="1"/>
  <c r="AN92" i="28"/>
  <c r="BA92" i="28" s="1"/>
  <c r="AM92" i="28"/>
  <c r="AZ92" i="28" s="1"/>
  <c r="AL92" i="28"/>
  <c r="AY92" i="28" s="1"/>
  <c r="AK92" i="28"/>
  <c r="AJ92" i="28"/>
  <c r="AW92" i="28" s="1"/>
  <c r="AI92" i="28"/>
  <c r="AV92" i="28" s="1"/>
  <c r="AU92" i="28" s="1"/>
  <c r="BE92" i="28" s="1"/>
  <c r="AH92" i="28"/>
  <c r="BC91" i="28"/>
  <c r="AY91" i="28"/>
  <c r="AX91" i="28"/>
  <c r="AU91" i="28" s="1"/>
  <c r="BE91" i="28" s="1"/>
  <c r="AW91" i="28"/>
  <c r="AV91" i="28"/>
  <c r="BD91" i="28"/>
  <c r="AS91" i="28"/>
  <c r="AR91" i="28"/>
  <c r="AN91" i="28"/>
  <c r="BA91" i="28" s="1"/>
  <c r="AM91" i="28"/>
  <c r="AZ91" i="28" s="1"/>
  <c r="AL91" i="28"/>
  <c r="AK91" i="28"/>
  <c r="AJ91" i="28"/>
  <c r="AI91" i="28"/>
  <c r="AH91" i="28"/>
  <c r="BA90" i="28"/>
  <c r="AZ90" i="28"/>
  <c r="AY90" i="28"/>
  <c r="AX90" i="28"/>
  <c r="AW90" i="28"/>
  <c r="AS90" i="28"/>
  <c r="AR90" i="28"/>
  <c r="BC90" i="28" s="1"/>
  <c r="AN90" i="28"/>
  <c r="AM90" i="28"/>
  <c r="AL90" i="28"/>
  <c r="AK90" i="28"/>
  <c r="AJ90" i="28"/>
  <c r="AI90" i="28"/>
  <c r="AV90" i="28" s="1"/>
  <c r="AH90" i="28"/>
  <c r="BD90" i="28" s="1"/>
  <c r="BC89" i="28"/>
  <c r="BA89" i="28"/>
  <c r="AY89" i="28"/>
  <c r="AX89" i="28"/>
  <c r="AV89" i="28"/>
  <c r="AS89" i="28"/>
  <c r="AR89" i="28"/>
  <c r="AN89" i="28"/>
  <c r="AM89" i="28"/>
  <c r="AZ89" i="28" s="1"/>
  <c r="AL89" i="28"/>
  <c r="AK89" i="28"/>
  <c r="AJ89" i="28"/>
  <c r="AW89" i="28" s="1"/>
  <c r="AU89" i="28" s="1"/>
  <c r="BE89" i="28" s="1"/>
  <c r="AI89" i="28"/>
  <c r="AH89" i="28"/>
  <c r="BD89" i="28" s="1"/>
  <c r="BD88" i="28"/>
  <c r="BC88" i="28"/>
  <c r="AZ88" i="28"/>
  <c r="AX88" i="28"/>
  <c r="AS88" i="28"/>
  <c r="AR88" i="28"/>
  <c r="AN88" i="28"/>
  <c r="BA88" i="28" s="1"/>
  <c r="AM88" i="28"/>
  <c r="AL88" i="28"/>
  <c r="AY88" i="28" s="1"/>
  <c r="AK88" i="28"/>
  <c r="AJ88" i="28"/>
  <c r="AW88" i="28" s="1"/>
  <c r="AI88" i="28"/>
  <c r="AV88" i="28" s="1"/>
  <c r="AH88" i="28"/>
  <c r="BC87" i="28"/>
  <c r="BA87" i="28"/>
  <c r="AY87" i="28"/>
  <c r="AS87" i="28"/>
  <c r="AR87" i="28"/>
  <c r="AN87" i="28"/>
  <c r="AM87" i="28"/>
  <c r="AZ87" i="28" s="1"/>
  <c r="AL87" i="28"/>
  <c r="AK87" i="28"/>
  <c r="AX87" i="28" s="1"/>
  <c r="AJ87" i="28"/>
  <c r="AW87" i="28" s="1"/>
  <c r="AI87" i="28"/>
  <c r="AV87" i="28" s="1"/>
  <c r="AH87" i="28"/>
  <c r="BD87" i="28" s="1"/>
  <c r="AY86" i="28"/>
  <c r="BD86" i="28"/>
  <c r="AS86" i="28"/>
  <c r="AR86" i="28"/>
  <c r="BC86" i="28" s="1"/>
  <c r="AN86" i="28"/>
  <c r="BA86" i="28" s="1"/>
  <c r="AM86" i="28"/>
  <c r="AZ86" i="28" s="1"/>
  <c r="AL86" i="28"/>
  <c r="AK86" i="28"/>
  <c r="AX86" i="28" s="1"/>
  <c r="AJ86" i="28"/>
  <c r="AW86" i="28" s="1"/>
  <c r="AU86" i="28" s="1"/>
  <c r="BE86" i="28" s="1"/>
  <c r="AI86" i="28"/>
  <c r="AV86" i="28" s="1"/>
  <c r="AH86" i="28"/>
  <c r="BC85" i="28"/>
  <c r="AY85" i="28"/>
  <c r="AX85" i="28"/>
  <c r="AV85" i="28"/>
  <c r="AU85" i="28" s="1"/>
  <c r="BE85" i="28" s="1"/>
  <c r="BD85" i="28"/>
  <c r="AS85" i="28"/>
  <c r="AR85" i="28"/>
  <c r="AN85" i="28"/>
  <c r="BA85" i="28" s="1"/>
  <c r="AM85" i="28"/>
  <c r="AZ85" i="28" s="1"/>
  <c r="AL85" i="28"/>
  <c r="AK85" i="28"/>
  <c r="AJ85" i="28"/>
  <c r="AW85" i="28" s="1"/>
  <c r="AI85" i="28"/>
  <c r="AH85" i="28"/>
  <c r="BA84" i="28"/>
  <c r="AZ84" i="28"/>
  <c r="AY84" i="28"/>
  <c r="AX84" i="28"/>
  <c r="AW84" i="28"/>
  <c r="AV84" i="28"/>
  <c r="AS84" i="28"/>
  <c r="AR84" i="28"/>
  <c r="BC84" i="28" s="1"/>
  <c r="AN84" i="28"/>
  <c r="AM84" i="28"/>
  <c r="AL84" i="28"/>
  <c r="AK84" i="28"/>
  <c r="AJ84" i="28"/>
  <c r="AI84" i="28"/>
  <c r="AH84" i="28"/>
  <c r="BD84" i="28" s="1"/>
  <c r="BD83" i="28"/>
  <c r="BC83" i="28"/>
  <c r="BA83" i="28"/>
  <c r="AZ83" i="28"/>
  <c r="AX83" i="28"/>
  <c r="AW83" i="28"/>
  <c r="AS83" i="28"/>
  <c r="AR83" i="28"/>
  <c r="AN83" i="28"/>
  <c r="AM83" i="28"/>
  <c r="AL83" i="28"/>
  <c r="AY83" i="28" s="1"/>
  <c r="AK83" i="28"/>
  <c r="AJ83" i="28"/>
  <c r="AI83" i="28"/>
  <c r="AV83" i="28" s="1"/>
  <c r="AU83" i="28" s="1"/>
  <c r="BE83" i="28" s="1"/>
  <c r="AH83" i="28"/>
  <c r="BA82" i="28"/>
  <c r="AZ82" i="28"/>
  <c r="AS82" i="28"/>
  <c r="AR82" i="28"/>
  <c r="BC82" i="28" s="1"/>
  <c r="AN82" i="28"/>
  <c r="AM82" i="28"/>
  <c r="AL82" i="28"/>
  <c r="AY82" i="28" s="1"/>
  <c r="AK82" i="28"/>
  <c r="AX82" i="28" s="1"/>
  <c r="AJ82" i="28"/>
  <c r="AW82" i="28" s="1"/>
  <c r="AI82" i="28"/>
  <c r="AV82" i="28" s="1"/>
  <c r="AH82" i="28"/>
  <c r="BD81" i="28"/>
  <c r="AS81" i="28"/>
  <c r="AR81" i="28"/>
  <c r="BC81" i="28" s="1"/>
  <c r="AN81" i="28"/>
  <c r="BA81" i="28" s="1"/>
  <c r="AM81" i="28"/>
  <c r="AZ81" i="28" s="1"/>
  <c r="AL81" i="28"/>
  <c r="AY81" i="28" s="1"/>
  <c r="AK81" i="28"/>
  <c r="AX81" i="28" s="1"/>
  <c r="AJ81" i="28"/>
  <c r="AW81" i="28" s="1"/>
  <c r="AI81" i="28"/>
  <c r="AV81" i="28" s="1"/>
  <c r="AU81" i="28" s="1"/>
  <c r="BE81" i="28" s="1"/>
  <c r="AH81" i="28"/>
  <c r="AX80" i="28"/>
  <c r="AW80" i="28"/>
  <c r="AV80" i="28"/>
  <c r="BD80" i="28"/>
  <c r="AS80" i="28"/>
  <c r="AR80" i="28"/>
  <c r="BC80" i="28" s="1"/>
  <c r="AN80" i="28"/>
  <c r="BA80" i="28" s="1"/>
  <c r="AM80" i="28"/>
  <c r="AZ80" i="28" s="1"/>
  <c r="AL80" i="28"/>
  <c r="AY80" i="28" s="1"/>
  <c r="AU80" i="28" s="1"/>
  <c r="BE80" i="28" s="1"/>
  <c r="AK80" i="28"/>
  <c r="AJ80" i="28"/>
  <c r="AI80" i="28"/>
  <c r="AH80" i="28"/>
  <c r="BC79" i="28"/>
  <c r="BA79" i="28"/>
  <c r="AZ79" i="28"/>
  <c r="AY79" i="28"/>
  <c r="AW79" i="28"/>
  <c r="BD79" i="28"/>
  <c r="AS79" i="28"/>
  <c r="AR79" i="28"/>
  <c r="AN79" i="28"/>
  <c r="AM79" i="28"/>
  <c r="AL79" i="28"/>
  <c r="AK79" i="28"/>
  <c r="AX79" i="28" s="1"/>
  <c r="AJ79" i="28"/>
  <c r="AI79" i="28"/>
  <c r="AV79" i="28" s="1"/>
  <c r="AH79" i="28"/>
  <c r="BC78" i="28"/>
  <c r="AZ78" i="28"/>
  <c r="AX78" i="28"/>
  <c r="AS78" i="28"/>
  <c r="AR78" i="28"/>
  <c r="AN78" i="28"/>
  <c r="BA78" i="28" s="1"/>
  <c r="AM78" i="28"/>
  <c r="AL78" i="28"/>
  <c r="AY78" i="28" s="1"/>
  <c r="AK78" i="28"/>
  <c r="AJ78" i="28"/>
  <c r="AW78" i="28" s="1"/>
  <c r="AI78" i="28"/>
  <c r="AV78" i="28" s="1"/>
  <c r="AH78" i="28"/>
  <c r="BA77" i="28"/>
  <c r="AS77" i="28"/>
  <c r="AR77" i="28"/>
  <c r="BC77" i="28" s="1"/>
  <c r="AN77" i="28"/>
  <c r="AM77" i="28"/>
  <c r="AZ77" i="28" s="1"/>
  <c r="AL77" i="28"/>
  <c r="AY77" i="28" s="1"/>
  <c r="AK77" i="28"/>
  <c r="AX77" i="28" s="1"/>
  <c r="AJ77" i="28"/>
  <c r="AW77" i="28" s="1"/>
  <c r="AI77" i="28"/>
  <c r="AV77" i="28" s="1"/>
  <c r="AH77" i="28"/>
  <c r="BC76" i="28"/>
  <c r="AX76" i="28"/>
  <c r="AW76" i="28"/>
  <c r="AS76" i="28"/>
  <c r="AR76" i="28"/>
  <c r="AN76" i="28"/>
  <c r="BA76" i="28" s="1"/>
  <c r="AM76" i="28"/>
  <c r="AZ76" i="28" s="1"/>
  <c r="AL76" i="28"/>
  <c r="AY76" i="28" s="1"/>
  <c r="AK76" i="28"/>
  <c r="AJ76" i="28"/>
  <c r="AI76" i="28"/>
  <c r="AV76" i="28" s="1"/>
  <c r="AU76" i="28" s="1"/>
  <c r="BE76" i="28" s="1"/>
  <c r="AH76" i="28"/>
  <c r="BC75" i="28"/>
  <c r="BA75" i="28"/>
  <c r="AY75" i="28"/>
  <c r="AX75" i="28"/>
  <c r="AW75" i="28"/>
  <c r="AV75" i="28"/>
  <c r="AU75" i="28" s="1"/>
  <c r="BE75" i="28" s="1"/>
  <c r="AS75" i="28"/>
  <c r="AR75" i="28"/>
  <c r="AN75" i="28"/>
  <c r="AM75" i="28"/>
  <c r="AZ75" i="28" s="1"/>
  <c r="AL75" i="28"/>
  <c r="AK75" i="28"/>
  <c r="AJ75" i="28"/>
  <c r="AI75" i="28"/>
  <c r="AH75" i="28"/>
  <c r="BD74" i="28"/>
  <c r="BC74" i="28"/>
  <c r="BA74" i="28"/>
  <c r="AZ74" i="28"/>
  <c r="AY74" i="28"/>
  <c r="AW74" i="28"/>
  <c r="AS74" i="28"/>
  <c r="AR74" i="28"/>
  <c r="AN74" i="28"/>
  <c r="AM74" i="28"/>
  <c r="AL74" i="28"/>
  <c r="AK74" i="28"/>
  <c r="AX74" i="28" s="1"/>
  <c r="AJ74" i="28"/>
  <c r="AI74" i="28"/>
  <c r="AV74" i="28" s="1"/>
  <c r="AH74" i="28"/>
  <c r="BD73" i="28"/>
  <c r="BC73" i="28"/>
  <c r="AX73" i="28"/>
  <c r="AS73" i="28"/>
  <c r="AR73" i="28"/>
  <c r="AN73" i="28"/>
  <c r="BA73" i="28" s="1"/>
  <c r="AM73" i="28"/>
  <c r="AZ73" i="28" s="1"/>
  <c r="AL73" i="28"/>
  <c r="AY73" i="28" s="1"/>
  <c r="AK73" i="28"/>
  <c r="AJ73" i="28"/>
  <c r="AW73" i="28" s="1"/>
  <c r="AI73" i="28"/>
  <c r="AV73" i="28" s="1"/>
  <c r="AH73" i="28"/>
  <c r="BD72" i="28"/>
  <c r="BA72" i="28"/>
  <c r="AZ72" i="28"/>
  <c r="AX72" i="28"/>
  <c r="AS72" i="28"/>
  <c r="AR72" i="28"/>
  <c r="BC72" i="28" s="1"/>
  <c r="AN72" i="28"/>
  <c r="AM72" i="28"/>
  <c r="AL72" i="28"/>
  <c r="AY72" i="28" s="1"/>
  <c r="AK72" i="28"/>
  <c r="AJ72" i="28"/>
  <c r="AW72" i="28" s="1"/>
  <c r="AI72" i="28"/>
  <c r="AV72" i="28" s="1"/>
  <c r="AH72" i="28"/>
  <c r="BD71" i="28"/>
  <c r="BC71" i="28"/>
  <c r="AX71" i="28"/>
  <c r="AV71" i="28"/>
  <c r="AS71" i="28"/>
  <c r="AR71" i="28"/>
  <c r="AN71" i="28"/>
  <c r="BA71" i="28" s="1"/>
  <c r="AM71" i="28"/>
  <c r="AZ71" i="28" s="1"/>
  <c r="AL71" i="28"/>
  <c r="AY71" i="28" s="1"/>
  <c r="AK71" i="28"/>
  <c r="AJ71" i="28"/>
  <c r="AW71" i="28" s="1"/>
  <c r="AI71" i="28"/>
  <c r="AH71" i="28"/>
  <c r="BC70" i="28"/>
  <c r="AZ70" i="28"/>
  <c r="AY70" i="28"/>
  <c r="AX70" i="28"/>
  <c r="AW70" i="28"/>
  <c r="AU70" i="28" s="1"/>
  <c r="BE70" i="28" s="1"/>
  <c r="AS70" i="28"/>
  <c r="AR70" i="28"/>
  <c r="AN70" i="28"/>
  <c r="BA70" i="28" s="1"/>
  <c r="AM70" i="28"/>
  <c r="AL70" i="28"/>
  <c r="AK70" i="28"/>
  <c r="AJ70" i="28"/>
  <c r="AI70" i="28"/>
  <c r="AV70" i="28" s="1"/>
  <c r="AH70" i="28"/>
  <c r="BD70" i="28" s="1"/>
  <c r="BD69" i="28"/>
  <c r="BC69" i="28"/>
  <c r="BA69" i="28"/>
  <c r="AY69" i="28"/>
  <c r="AX69" i="28"/>
  <c r="AW69" i="28"/>
  <c r="AS69" i="28"/>
  <c r="AR69" i="28"/>
  <c r="AN69" i="28"/>
  <c r="AM69" i="28"/>
  <c r="AZ69" i="28" s="1"/>
  <c r="AL69" i="28"/>
  <c r="AK69" i="28"/>
  <c r="AJ69" i="28"/>
  <c r="AI69" i="28"/>
  <c r="AV69" i="28" s="1"/>
  <c r="AU69" i="28" s="1"/>
  <c r="BE69" i="28" s="1"/>
  <c r="AH69" i="28"/>
  <c r="BD68" i="28"/>
  <c r="BC68" i="28"/>
  <c r="AZ68" i="28"/>
  <c r="AX68" i="28"/>
  <c r="AS68" i="28"/>
  <c r="AR68" i="28"/>
  <c r="AN68" i="28"/>
  <c r="BA68" i="28" s="1"/>
  <c r="AM68" i="28"/>
  <c r="AL68" i="28"/>
  <c r="AY68" i="28" s="1"/>
  <c r="AK68" i="28"/>
  <c r="AJ68" i="28"/>
  <c r="AW68" i="28" s="1"/>
  <c r="AI68" i="28"/>
  <c r="AV68" i="28" s="1"/>
  <c r="AH68" i="28"/>
  <c r="BE67" i="28"/>
  <c r="BC67" i="28"/>
  <c r="BA67" i="28"/>
  <c r="AZ67" i="28"/>
  <c r="AU67" i="28"/>
  <c r="AS67" i="28"/>
  <c r="AR67" i="28"/>
  <c r="AN67" i="28"/>
  <c r="AM67" i="28"/>
  <c r="AL67" i="28"/>
  <c r="AY67" i="28" s="1"/>
  <c r="AK67" i="28"/>
  <c r="AX67" i="28" s="1"/>
  <c r="AJ67" i="28"/>
  <c r="AW67" i="28" s="1"/>
  <c r="AI67" i="28"/>
  <c r="AV67" i="28" s="1"/>
  <c r="AH67" i="28"/>
  <c r="BD67" i="28" s="1"/>
  <c r="AY66" i="28"/>
  <c r="AW66" i="28"/>
  <c r="AU66" i="28" s="1"/>
  <c r="BE66" i="28" s="1"/>
  <c r="AS66" i="28"/>
  <c r="AR66" i="28"/>
  <c r="BC66" i="28" s="1"/>
  <c r="AN66" i="28"/>
  <c r="BA66" i="28" s="1"/>
  <c r="AM66" i="28"/>
  <c r="AZ66" i="28" s="1"/>
  <c r="AL66" i="28"/>
  <c r="AK66" i="28"/>
  <c r="AX66" i="28" s="1"/>
  <c r="AJ66" i="28"/>
  <c r="AI66" i="28"/>
  <c r="AV66" i="28" s="1"/>
  <c r="AH66" i="28"/>
  <c r="BC65" i="28"/>
  <c r="AY65" i="28"/>
  <c r="AX65" i="28"/>
  <c r="AW65" i="28"/>
  <c r="AV65" i="28"/>
  <c r="AU65" i="28"/>
  <c r="BE65" i="28" s="1"/>
  <c r="AS65" i="28"/>
  <c r="AR65" i="28"/>
  <c r="AN65" i="28"/>
  <c r="BA65" i="28" s="1"/>
  <c r="AM65" i="28"/>
  <c r="AZ65" i="28" s="1"/>
  <c r="AL65" i="28"/>
  <c r="AK65" i="28"/>
  <c r="AJ65" i="28"/>
  <c r="AI65" i="28"/>
  <c r="AH65" i="28"/>
  <c r="BC64" i="28"/>
  <c r="BA64" i="28"/>
  <c r="AZ64" i="28"/>
  <c r="AY64" i="28"/>
  <c r="AX64" i="28"/>
  <c r="AW64" i="28"/>
  <c r="BD64" i="28"/>
  <c r="AS64" i="28"/>
  <c r="AR64" i="28"/>
  <c r="AN64" i="28"/>
  <c r="AM64" i="28"/>
  <c r="AL64" i="28"/>
  <c r="AK64" i="28"/>
  <c r="AJ64" i="28"/>
  <c r="AI64" i="28"/>
  <c r="AV64" i="28" s="1"/>
  <c r="AH64" i="28"/>
  <c r="BC63" i="28"/>
  <c r="BA63" i="28"/>
  <c r="AY63" i="28"/>
  <c r="AX63" i="28"/>
  <c r="AW63" i="28"/>
  <c r="AS63" i="28"/>
  <c r="AR63" i="28"/>
  <c r="AN63" i="28"/>
  <c r="AM63" i="28"/>
  <c r="AZ63" i="28" s="1"/>
  <c r="AL63" i="28"/>
  <c r="AK63" i="28"/>
  <c r="AJ63" i="28"/>
  <c r="AI63" i="28"/>
  <c r="AV63" i="28" s="1"/>
  <c r="AH63" i="28"/>
  <c r="BD63" i="28" s="1"/>
  <c r="BC62" i="28"/>
  <c r="AS62" i="28"/>
  <c r="AR62" i="28"/>
  <c r="AN62" i="28"/>
  <c r="BA62" i="28" s="1"/>
  <c r="AM62" i="28"/>
  <c r="AZ62" i="28" s="1"/>
  <c r="AL62" i="28"/>
  <c r="AY62" i="28" s="1"/>
  <c r="AK62" i="28"/>
  <c r="AX62" i="28" s="1"/>
  <c r="AJ62" i="28"/>
  <c r="AW62" i="28" s="1"/>
  <c r="AU62" i="28" s="1"/>
  <c r="BE62" i="28" s="1"/>
  <c r="AI62" i="28"/>
  <c r="AV62" i="28" s="1"/>
  <c r="AH62" i="28"/>
  <c r="AV61" i="28"/>
  <c r="BD61" i="28"/>
  <c r="AS61" i="28"/>
  <c r="AR61" i="28"/>
  <c r="BC61" i="28" s="1"/>
  <c r="AN61" i="28"/>
  <c r="BA61" i="28" s="1"/>
  <c r="AM61" i="28"/>
  <c r="AZ61" i="28" s="1"/>
  <c r="AL61" i="28"/>
  <c r="AY61" i="28" s="1"/>
  <c r="AK61" i="28"/>
  <c r="AX61" i="28" s="1"/>
  <c r="AJ61" i="28"/>
  <c r="AW61" i="28" s="1"/>
  <c r="AI61" i="28"/>
  <c r="AH61" i="28"/>
  <c r="BA60" i="28"/>
  <c r="AY60" i="28"/>
  <c r="AX60" i="28"/>
  <c r="AW60" i="28"/>
  <c r="AV60" i="28"/>
  <c r="AS60" i="28"/>
  <c r="AR60" i="28"/>
  <c r="BC60" i="28" s="1"/>
  <c r="AN60" i="28"/>
  <c r="AM60" i="28"/>
  <c r="AZ60" i="28" s="1"/>
  <c r="AU60" i="28" s="1"/>
  <c r="BE60" i="28" s="1"/>
  <c r="AL60" i="28"/>
  <c r="AK60" i="28"/>
  <c r="AJ60" i="28"/>
  <c r="AI60" i="28"/>
  <c r="AH60" i="28"/>
  <c r="BC59" i="28"/>
  <c r="BA59" i="28"/>
  <c r="AZ59" i="28"/>
  <c r="AX59" i="28"/>
  <c r="AV59" i="28"/>
  <c r="AS59" i="28"/>
  <c r="AR59" i="28"/>
  <c r="AN59" i="28"/>
  <c r="AM59" i="28"/>
  <c r="AL59" i="28"/>
  <c r="AY59" i="28" s="1"/>
  <c r="AU59" i="28" s="1"/>
  <c r="BE59" i="28" s="1"/>
  <c r="AK59" i="28"/>
  <c r="AJ59" i="28"/>
  <c r="AW59" i="28" s="1"/>
  <c r="AI59" i="28"/>
  <c r="AH59" i="28"/>
  <c r="BA58" i="28"/>
  <c r="AY58" i="28"/>
  <c r="AX58" i="28"/>
  <c r="AS58" i="28"/>
  <c r="AR58" i="28"/>
  <c r="BC58" i="28" s="1"/>
  <c r="AN58" i="28"/>
  <c r="AM58" i="28"/>
  <c r="AZ58" i="28" s="1"/>
  <c r="AL58" i="28"/>
  <c r="AK58" i="28"/>
  <c r="AJ58" i="28"/>
  <c r="AW58" i="28" s="1"/>
  <c r="AI58" i="28"/>
  <c r="AV58" i="28" s="1"/>
  <c r="AH58" i="28"/>
  <c r="BD58" i="28" s="1"/>
  <c r="BC57" i="28"/>
  <c r="AS57" i="28"/>
  <c r="AR57" i="28"/>
  <c r="AN57" i="28"/>
  <c r="BA57" i="28" s="1"/>
  <c r="AM57" i="28"/>
  <c r="AZ57" i="28" s="1"/>
  <c r="AL57" i="28"/>
  <c r="AY57" i="28" s="1"/>
  <c r="AK57" i="28"/>
  <c r="AX57" i="28" s="1"/>
  <c r="AJ57" i="28"/>
  <c r="AW57" i="28" s="1"/>
  <c r="AI57" i="28"/>
  <c r="AV57" i="28" s="1"/>
  <c r="AU57" i="28" s="1"/>
  <c r="BE57" i="28" s="1"/>
  <c r="AH57" i="28"/>
  <c r="BD57" i="28" s="1"/>
  <c r="AX56" i="28"/>
  <c r="AV56" i="28"/>
  <c r="BD56" i="28"/>
  <c r="AS56" i="28"/>
  <c r="AR56" i="28"/>
  <c r="BC56" i="28" s="1"/>
  <c r="AN56" i="28"/>
  <c r="BA56" i="28" s="1"/>
  <c r="AM56" i="28"/>
  <c r="AZ56" i="28" s="1"/>
  <c r="AL56" i="28"/>
  <c r="AY56" i="28" s="1"/>
  <c r="AK56" i="28"/>
  <c r="AJ56" i="28"/>
  <c r="AW56" i="28" s="1"/>
  <c r="AI56" i="28"/>
  <c r="AH56" i="28"/>
  <c r="BC55" i="28"/>
  <c r="AZ55" i="28"/>
  <c r="AY55" i="28"/>
  <c r="AX55" i="28"/>
  <c r="AW55" i="28"/>
  <c r="BD55" i="28"/>
  <c r="AS55" i="28"/>
  <c r="AR55" i="28"/>
  <c r="AN55" i="28"/>
  <c r="BA55" i="28" s="1"/>
  <c r="AM55" i="28"/>
  <c r="AL55" i="28"/>
  <c r="AK55" i="28"/>
  <c r="AJ55" i="28"/>
  <c r="AI55" i="28"/>
  <c r="AV55" i="28" s="1"/>
  <c r="AU55" i="28" s="1"/>
  <c r="BE55" i="28" s="1"/>
  <c r="AH55" i="28"/>
  <c r="BC54" i="28"/>
  <c r="BA54" i="28"/>
  <c r="AZ54" i="28"/>
  <c r="AX54" i="28"/>
  <c r="AS54" i="28"/>
  <c r="AR54" i="28"/>
  <c r="AN54" i="28"/>
  <c r="AM54" i="28"/>
  <c r="AL54" i="28"/>
  <c r="AY54" i="28" s="1"/>
  <c r="AK54" i="28"/>
  <c r="AJ54" i="28"/>
  <c r="AW54" i="28" s="1"/>
  <c r="AU54" i="28" s="1"/>
  <c r="BE54" i="28" s="1"/>
  <c r="AI54" i="28"/>
  <c r="AV54" i="28" s="1"/>
  <c r="AH54" i="28"/>
  <c r="BD54" i="28" s="1"/>
  <c r="BC53" i="28"/>
  <c r="BA53" i="28"/>
  <c r="AY53" i="28"/>
  <c r="AS53" i="28"/>
  <c r="AR53" i="28"/>
  <c r="AN53" i="28"/>
  <c r="AM53" i="28"/>
  <c r="AZ53" i="28" s="1"/>
  <c r="AL53" i="28"/>
  <c r="AK53" i="28"/>
  <c r="AX53" i="28" s="1"/>
  <c r="AJ53" i="28"/>
  <c r="AW53" i="28" s="1"/>
  <c r="AI53" i="28"/>
  <c r="AV53" i="28" s="1"/>
  <c r="AH53" i="28"/>
  <c r="BD53" i="28" s="1"/>
  <c r="BC52" i="28"/>
  <c r="BA52" i="28"/>
  <c r="AZ52" i="28"/>
  <c r="AX52" i="28"/>
  <c r="AU52" i="28"/>
  <c r="BE52" i="28" s="1"/>
  <c r="AS52" i="28"/>
  <c r="AR52" i="28"/>
  <c r="AN52" i="28"/>
  <c r="AM52" i="28"/>
  <c r="AL52" i="28"/>
  <c r="AY52" i="28" s="1"/>
  <c r="AK52" i="28"/>
  <c r="AJ52" i="28"/>
  <c r="AW52" i="28" s="1"/>
  <c r="AI52" i="28"/>
  <c r="AV52" i="28" s="1"/>
  <c r="AH52" i="28"/>
  <c r="BD52" i="28" s="1"/>
  <c r="BC51" i="28"/>
  <c r="AY51" i="28"/>
  <c r="AU51" i="28" s="1"/>
  <c r="BE51" i="28" s="1"/>
  <c r="AW51" i="28"/>
  <c r="AV51" i="28"/>
  <c r="BD51" i="28"/>
  <c r="AS51" i="28"/>
  <c r="AR51" i="28"/>
  <c r="AN51" i="28"/>
  <c r="BA51" i="28" s="1"/>
  <c r="AM51" i="28"/>
  <c r="AZ51" i="28" s="1"/>
  <c r="AL51" i="28"/>
  <c r="AK51" i="28"/>
  <c r="AX51" i="28" s="1"/>
  <c r="AJ51" i="28"/>
  <c r="AI51" i="28"/>
  <c r="AH51" i="28"/>
  <c r="BA50" i="28"/>
  <c r="AU50" i="28" s="1"/>
  <c r="BE50" i="28" s="1"/>
  <c r="AZ50" i="28"/>
  <c r="AY50" i="28"/>
  <c r="AX50" i="28"/>
  <c r="AW50" i="28"/>
  <c r="AS50" i="28"/>
  <c r="AR50" i="28"/>
  <c r="BC50" i="28" s="1"/>
  <c r="AN50" i="28"/>
  <c r="AM50" i="28"/>
  <c r="AL50" i="28"/>
  <c r="AK50" i="28"/>
  <c r="AJ50" i="28"/>
  <c r="AI50" i="28"/>
  <c r="AV50" i="28" s="1"/>
  <c r="AH50" i="28"/>
  <c r="BC49" i="28"/>
  <c r="BA49" i="28"/>
  <c r="AX49" i="28"/>
  <c r="AV49" i="28"/>
  <c r="AS49" i="28"/>
  <c r="AR49" i="28"/>
  <c r="AN49" i="28"/>
  <c r="AM49" i="28"/>
  <c r="AZ49" i="28" s="1"/>
  <c r="AL49" i="28"/>
  <c r="AY49" i="28" s="1"/>
  <c r="AK49" i="28"/>
  <c r="AJ49" i="28"/>
  <c r="AW49" i="28" s="1"/>
  <c r="AU49" i="28" s="1"/>
  <c r="BE49" i="28" s="1"/>
  <c r="AI49" i="28"/>
  <c r="AH49" i="28"/>
  <c r="BD48" i="28"/>
  <c r="BC48" i="28"/>
  <c r="BA48" i="28"/>
  <c r="AY48" i="28"/>
  <c r="AX48" i="28"/>
  <c r="AS48" i="28"/>
  <c r="AR48" i="28"/>
  <c r="AN48" i="28"/>
  <c r="AM48" i="28"/>
  <c r="AZ48" i="28" s="1"/>
  <c r="AL48" i="28"/>
  <c r="AK48" i="28"/>
  <c r="AJ48" i="28"/>
  <c r="AW48" i="28" s="1"/>
  <c r="AI48" i="28"/>
  <c r="AV48" i="28" s="1"/>
  <c r="AH48" i="28"/>
  <c r="BC47" i="28"/>
  <c r="BA47" i="28"/>
  <c r="AV47" i="28"/>
  <c r="AS47" i="28"/>
  <c r="AR47" i="28"/>
  <c r="AN47" i="28"/>
  <c r="AM47" i="28"/>
  <c r="AZ47" i="28" s="1"/>
  <c r="AL47" i="28"/>
  <c r="AY47" i="28" s="1"/>
  <c r="AK47" i="28"/>
  <c r="AX47" i="28" s="1"/>
  <c r="AJ47" i="28"/>
  <c r="AW47" i="28" s="1"/>
  <c r="AI47" i="28"/>
  <c r="AH47" i="28"/>
  <c r="BD47" i="28" s="1"/>
  <c r="AZ46" i="28"/>
  <c r="AX46" i="28"/>
  <c r="AW46" i="28"/>
  <c r="AU46" i="28"/>
  <c r="BE46" i="28" s="1"/>
  <c r="AS46" i="28"/>
  <c r="AR46" i="28"/>
  <c r="BC46" i="28" s="1"/>
  <c r="AN46" i="28"/>
  <c r="BA46" i="28" s="1"/>
  <c r="AM46" i="28"/>
  <c r="AL46" i="28"/>
  <c r="AY46" i="28" s="1"/>
  <c r="AK46" i="28"/>
  <c r="AJ46" i="28"/>
  <c r="AI46" i="28"/>
  <c r="AV46" i="28" s="1"/>
  <c r="AH46" i="28"/>
  <c r="BD45" i="28"/>
  <c r="AY45" i="28"/>
  <c r="AX45" i="28"/>
  <c r="AW45" i="28"/>
  <c r="AV45" i="28"/>
  <c r="AS45" i="28"/>
  <c r="AR45" i="28"/>
  <c r="BC45" i="28" s="1"/>
  <c r="AN45" i="28"/>
  <c r="BA45" i="28" s="1"/>
  <c r="AU45" i="28" s="1"/>
  <c r="BE45" i="28" s="1"/>
  <c r="AM45" i="28"/>
  <c r="AZ45" i="28" s="1"/>
  <c r="AL45" i="28"/>
  <c r="AK45" i="28"/>
  <c r="AJ45" i="28"/>
  <c r="AI45" i="28"/>
  <c r="AH45" i="28"/>
  <c r="BD44" i="28"/>
  <c r="BC44" i="28"/>
  <c r="BA44" i="28"/>
  <c r="AZ44" i="28"/>
  <c r="AY44" i="28"/>
  <c r="AX44" i="28"/>
  <c r="AV44" i="28"/>
  <c r="AS44" i="28"/>
  <c r="AR44" i="28"/>
  <c r="AN44" i="28"/>
  <c r="AM44" i="28"/>
  <c r="AL44" i="28"/>
  <c r="AK44" i="28"/>
  <c r="AJ44" i="28"/>
  <c r="AW44" i="28" s="1"/>
  <c r="AU44" i="28" s="1"/>
  <c r="BE44" i="28" s="1"/>
  <c r="AI44" i="28"/>
  <c r="AH44" i="28"/>
  <c r="BD43" i="28"/>
  <c r="BC43" i="28"/>
  <c r="AZ43" i="28"/>
  <c r="AY43" i="28"/>
  <c r="AX43" i="28"/>
  <c r="AS43" i="28"/>
  <c r="AR43" i="28"/>
  <c r="AN43" i="28"/>
  <c r="BA43" i="28" s="1"/>
  <c r="AM43" i="28"/>
  <c r="AL43" i="28"/>
  <c r="AK43" i="28"/>
  <c r="AJ43" i="28"/>
  <c r="AW43" i="28" s="1"/>
  <c r="AI43" i="28"/>
  <c r="AV43" i="28" s="1"/>
  <c r="AH43" i="28"/>
  <c r="BC42" i="28"/>
  <c r="AW42" i="28"/>
  <c r="BD42" i="28"/>
  <c r="AS42" i="28"/>
  <c r="AR42" i="28"/>
  <c r="AN42" i="28"/>
  <c r="BA42" i="28" s="1"/>
  <c r="AM42" i="28"/>
  <c r="AZ42" i="28" s="1"/>
  <c r="AL42" i="28"/>
  <c r="AY42" i="28" s="1"/>
  <c r="AK42" i="28"/>
  <c r="AX42" i="28" s="1"/>
  <c r="AJ42" i="28"/>
  <c r="AI42" i="28"/>
  <c r="AV42" i="28" s="1"/>
  <c r="AH42" i="28"/>
  <c r="AY41" i="28"/>
  <c r="AW41" i="28"/>
  <c r="AU41" i="28" s="1"/>
  <c r="BE41" i="28" s="1"/>
  <c r="AV41" i="28"/>
  <c r="BD41" i="28"/>
  <c r="AS41" i="28"/>
  <c r="AR41" i="28"/>
  <c r="BC41" i="28" s="1"/>
  <c r="AN41" i="28"/>
  <c r="BA41" i="28" s="1"/>
  <c r="AM41" i="28"/>
  <c r="AZ41" i="28" s="1"/>
  <c r="AL41" i="28"/>
  <c r="AK41" i="28"/>
  <c r="AX41" i="28" s="1"/>
  <c r="AJ41" i="28"/>
  <c r="AI41" i="28"/>
  <c r="AH41" i="28"/>
  <c r="AZ40" i="28"/>
  <c r="AY40" i="28"/>
  <c r="AX40" i="28"/>
  <c r="AW40" i="28"/>
  <c r="AV40" i="28"/>
  <c r="AU40" i="28"/>
  <c r="BE40" i="28" s="1"/>
  <c r="BD40" i="28"/>
  <c r="AS40" i="28"/>
  <c r="AR40" i="28"/>
  <c r="BC40" i="28" s="1"/>
  <c r="AN40" i="28"/>
  <c r="BA40" i="28" s="1"/>
  <c r="AM40" i="28"/>
  <c r="AL40" i="28"/>
  <c r="AK40" i="28"/>
  <c r="AJ40" i="28"/>
  <c r="AI40" i="28"/>
  <c r="AH40" i="28"/>
  <c r="BC39" i="28"/>
  <c r="BA39" i="28"/>
  <c r="AZ39" i="28"/>
  <c r="AY39" i="28"/>
  <c r="AW39" i="28"/>
  <c r="AV39" i="28"/>
  <c r="AU39" i="28"/>
  <c r="BE39" i="28" s="1"/>
  <c r="AS39" i="28"/>
  <c r="AR39" i="28"/>
  <c r="AN39" i="28"/>
  <c r="AM39" i="28"/>
  <c r="AL39" i="28"/>
  <c r="AK39" i="28"/>
  <c r="AX39" i="28" s="1"/>
  <c r="AJ39" i="28"/>
  <c r="AI39" i="28"/>
  <c r="AH39" i="28"/>
  <c r="BD39" i="28" s="1"/>
  <c r="BD38" i="28"/>
  <c r="BC38" i="28"/>
  <c r="AZ38" i="28"/>
  <c r="AY38" i="28"/>
  <c r="AS38" i="28"/>
  <c r="AR38" i="28"/>
  <c r="AN38" i="28"/>
  <c r="BA38" i="28" s="1"/>
  <c r="AM38" i="28"/>
  <c r="AL38" i="28"/>
  <c r="AK38" i="28"/>
  <c r="AX38" i="28" s="1"/>
  <c r="AJ38" i="28"/>
  <c r="AW38" i="28" s="1"/>
  <c r="AI38" i="28"/>
  <c r="AV38" i="28" s="1"/>
  <c r="AH38" i="28"/>
  <c r="AV37" i="28"/>
  <c r="AS37" i="28"/>
  <c r="AR37" i="28"/>
  <c r="BC37" i="28" s="1"/>
  <c r="AN37" i="28"/>
  <c r="BA37" i="28" s="1"/>
  <c r="AM37" i="28"/>
  <c r="AZ37" i="28" s="1"/>
  <c r="AL37" i="28"/>
  <c r="AY37" i="28" s="1"/>
  <c r="AK37" i="28"/>
  <c r="AX37" i="28" s="1"/>
  <c r="AJ37" i="28"/>
  <c r="AW37" i="28" s="1"/>
  <c r="AI37" i="28"/>
  <c r="AH37" i="28"/>
  <c r="BD37" i="28" s="1"/>
  <c r="AX36" i="28"/>
  <c r="AW36" i="28"/>
  <c r="AV36" i="28"/>
  <c r="BD36" i="28"/>
  <c r="AS36" i="28"/>
  <c r="AR36" i="28"/>
  <c r="BC36" i="28" s="1"/>
  <c r="AN36" i="28"/>
  <c r="BA36" i="28" s="1"/>
  <c r="AM36" i="28"/>
  <c r="AZ36" i="28" s="1"/>
  <c r="AL36" i="28"/>
  <c r="AY36" i="28" s="1"/>
  <c r="AK36" i="28"/>
  <c r="AJ36" i="28"/>
  <c r="AI36" i="28"/>
  <c r="AH36" i="28"/>
  <c r="BD35" i="28"/>
  <c r="BC35" i="28"/>
  <c r="BA35" i="28"/>
  <c r="AZ35" i="28"/>
  <c r="AY35" i="28"/>
  <c r="AX35" i="28"/>
  <c r="AW35" i="28"/>
  <c r="AV35" i="28"/>
  <c r="AS35" i="28"/>
  <c r="AR35" i="28"/>
  <c r="AN35" i="28"/>
  <c r="AM35" i="28"/>
  <c r="AL35" i="28"/>
  <c r="AK35" i="28"/>
  <c r="AJ35" i="28"/>
  <c r="AI35" i="28"/>
  <c r="AH35" i="28"/>
  <c r="BC34" i="28"/>
  <c r="BA34" i="28"/>
  <c r="AY34" i="28"/>
  <c r="AW34" i="28"/>
  <c r="AS34" i="28"/>
  <c r="AR34" i="28"/>
  <c r="AN34" i="28"/>
  <c r="AM34" i="28"/>
  <c r="AZ34" i="28" s="1"/>
  <c r="AL34" i="28"/>
  <c r="AK34" i="28"/>
  <c r="AX34" i="28" s="1"/>
  <c r="AJ34" i="28"/>
  <c r="AI34" i="28"/>
  <c r="AV34" i="28" s="1"/>
  <c r="AH34" i="28"/>
  <c r="BC33" i="28"/>
  <c r="AS33" i="28"/>
  <c r="AR33" i="28"/>
  <c r="AN33" i="28"/>
  <c r="BA33" i="28" s="1"/>
  <c r="AM33" i="28"/>
  <c r="AZ33" i="28" s="1"/>
  <c r="AL33" i="28"/>
  <c r="AY33" i="28" s="1"/>
  <c r="AK33" i="28"/>
  <c r="AX33" i="28" s="1"/>
  <c r="AJ33" i="28"/>
  <c r="AW33" i="28" s="1"/>
  <c r="AI33" i="28"/>
  <c r="AV33" i="28" s="1"/>
  <c r="AH33" i="28"/>
  <c r="BD33" i="28" s="1"/>
  <c r="BC32" i="28"/>
  <c r="BA32" i="28"/>
  <c r="AX32" i="28"/>
  <c r="AS32" i="28"/>
  <c r="AR32" i="28"/>
  <c r="AN32" i="28"/>
  <c r="AM32" i="28"/>
  <c r="AZ32" i="28" s="1"/>
  <c r="AL32" i="28"/>
  <c r="AY32" i="28" s="1"/>
  <c r="AK32" i="28"/>
  <c r="AJ32" i="28"/>
  <c r="AW32" i="28" s="1"/>
  <c r="AI32" i="28"/>
  <c r="AV32" i="28" s="1"/>
  <c r="AU32" i="28" s="1"/>
  <c r="BE32" i="28" s="1"/>
  <c r="AH32" i="28"/>
  <c r="BD32" i="28" s="1"/>
  <c r="BC31" i="28"/>
  <c r="AZ31" i="28"/>
  <c r="AX31" i="28"/>
  <c r="AW31" i="28"/>
  <c r="AV31" i="28"/>
  <c r="AU31" i="28" s="1"/>
  <c r="BE31" i="28" s="1"/>
  <c r="BD31" i="28"/>
  <c r="AS31" i="28"/>
  <c r="AR31" i="28"/>
  <c r="AN31" i="28"/>
  <c r="BA31" i="28" s="1"/>
  <c r="AM31" i="28"/>
  <c r="AL31" i="28"/>
  <c r="AY31" i="28" s="1"/>
  <c r="AK31" i="28"/>
  <c r="AJ31" i="28"/>
  <c r="AI31" i="28"/>
  <c r="AH31" i="28"/>
  <c r="BC30" i="28"/>
  <c r="BA30" i="28"/>
  <c r="AZ30" i="28"/>
  <c r="AY30" i="28"/>
  <c r="AX30" i="28"/>
  <c r="AS30" i="28"/>
  <c r="AR30" i="28"/>
  <c r="AN30" i="28"/>
  <c r="AM30" i="28"/>
  <c r="AL30" i="28"/>
  <c r="AK30" i="28"/>
  <c r="AJ30" i="28"/>
  <c r="AW30" i="28" s="1"/>
  <c r="AU30" i="28" s="1"/>
  <c r="BE30" i="28" s="1"/>
  <c r="AI30" i="28"/>
  <c r="AV30" i="28" s="1"/>
  <c r="AH30" i="28"/>
  <c r="BC29" i="28"/>
  <c r="BA29" i="28"/>
  <c r="AY29" i="28"/>
  <c r="AW29" i="28"/>
  <c r="AS29" i="28"/>
  <c r="AR29" i="28"/>
  <c r="AN29" i="28"/>
  <c r="AM29" i="28"/>
  <c r="AZ29" i="28" s="1"/>
  <c r="AL29" i="28"/>
  <c r="AK29" i="28"/>
  <c r="AX29" i="28" s="1"/>
  <c r="AJ29" i="28"/>
  <c r="AI29" i="28"/>
  <c r="AV29" i="28" s="1"/>
  <c r="AU29" i="28" s="1"/>
  <c r="BE29" i="28" s="1"/>
  <c r="AH29" i="28"/>
  <c r="BC28" i="28"/>
  <c r="AZ28" i="28"/>
  <c r="AY28" i="28"/>
  <c r="AX28" i="28"/>
  <c r="AS28" i="28"/>
  <c r="AR28" i="28"/>
  <c r="AN28" i="28"/>
  <c r="BA28" i="28" s="1"/>
  <c r="AM28" i="28"/>
  <c r="AL28" i="28"/>
  <c r="AK28" i="28"/>
  <c r="AJ28" i="28"/>
  <c r="AW28" i="28" s="1"/>
  <c r="AI28" i="28"/>
  <c r="AV28" i="28" s="1"/>
  <c r="AH28" i="28"/>
  <c r="BD27" i="28"/>
  <c r="BC27" i="28"/>
  <c r="AW27" i="28"/>
  <c r="AU27" i="28" s="1"/>
  <c r="BE27" i="28" s="1"/>
  <c r="AS27" i="28"/>
  <c r="AR27" i="28"/>
  <c r="AN27" i="28"/>
  <c r="BA27" i="28" s="1"/>
  <c r="AM27" i="28"/>
  <c r="AZ27" i="28" s="1"/>
  <c r="AL27" i="28"/>
  <c r="AY27" i="28" s="1"/>
  <c r="AK27" i="28"/>
  <c r="AX27" i="28" s="1"/>
  <c r="AJ27" i="28"/>
  <c r="AI27" i="28"/>
  <c r="AV27" i="28" s="1"/>
  <c r="AH27" i="28"/>
  <c r="BA26" i="28"/>
  <c r="AY26" i="28"/>
  <c r="AX26" i="28"/>
  <c r="AW26" i="28"/>
  <c r="AU26" i="28"/>
  <c r="BE26" i="28" s="1"/>
  <c r="BD26" i="28"/>
  <c r="AS26" i="28"/>
  <c r="AR26" i="28"/>
  <c r="BC26" i="28" s="1"/>
  <c r="AN26" i="28"/>
  <c r="AM26" i="28"/>
  <c r="AZ26" i="28" s="1"/>
  <c r="AL26" i="28"/>
  <c r="AK26" i="28"/>
  <c r="AJ26" i="28"/>
  <c r="AI26" i="28"/>
  <c r="AV26" i="28" s="1"/>
  <c r="AH26" i="28"/>
  <c r="BA25" i="28"/>
  <c r="AY25" i="28"/>
  <c r="AX25" i="28"/>
  <c r="AW25" i="28"/>
  <c r="AV25" i="28"/>
  <c r="AS25" i="28"/>
  <c r="AR25" i="28"/>
  <c r="BC25" i="28" s="1"/>
  <c r="AN25" i="28"/>
  <c r="AM25" i="28"/>
  <c r="AZ25" i="28" s="1"/>
  <c r="AL25" i="28"/>
  <c r="AK25" i="28"/>
  <c r="AJ25" i="28"/>
  <c r="AI25" i="28"/>
  <c r="AH25" i="28"/>
  <c r="BD25" i="28" s="1"/>
  <c r="BC24" i="28"/>
  <c r="BA24" i="28"/>
  <c r="AZ24" i="28"/>
  <c r="AY24" i="28"/>
  <c r="AX24" i="28"/>
  <c r="AW24" i="28"/>
  <c r="AV24" i="28"/>
  <c r="AU24" i="28" s="1"/>
  <c r="BE24" i="28" s="1"/>
  <c r="AS24" i="28"/>
  <c r="AR24" i="28"/>
  <c r="AN24" i="28"/>
  <c r="AM24" i="28"/>
  <c r="AL24" i="28"/>
  <c r="AK24" i="28"/>
  <c r="AJ24" i="28"/>
  <c r="AI24" i="28"/>
  <c r="AH24" i="28"/>
  <c r="BD24" i="28" s="1"/>
  <c r="BD23" i="28"/>
  <c r="BC23" i="28"/>
  <c r="BA23" i="28"/>
  <c r="AZ23" i="28"/>
  <c r="AY23" i="28"/>
  <c r="AS23" i="28"/>
  <c r="AR23" i="28"/>
  <c r="AN23" i="28"/>
  <c r="AM23" i="28"/>
  <c r="AL23" i="28"/>
  <c r="AK23" i="28"/>
  <c r="AX23" i="28" s="1"/>
  <c r="AJ23" i="28"/>
  <c r="AW23" i="28" s="1"/>
  <c r="AI23" i="28"/>
  <c r="AV23" i="28" s="1"/>
  <c r="AH23" i="28"/>
  <c r="BD22" i="28"/>
  <c r="AX22" i="28"/>
  <c r="AU22" i="28"/>
  <c r="BE22" i="28" s="1"/>
  <c r="AS22" i="28"/>
  <c r="AR22" i="28"/>
  <c r="BC22" i="28" s="1"/>
  <c r="AN22" i="28"/>
  <c r="BA22" i="28" s="1"/>
  <c r="AM22" i="28"/>
  <c r="AZ22" i="28" s="1"/>
  <c r="AL22" i="28"/>
  <c r="AY22" i="28" s="1"/>
  <c r="AK22" i="28"/>
  <c r="AJ22" i="28"/>
  <c r="AW22" i="28" s="1"/>
  <c r="AI22" i="28"/>
  <c r="AV22" i="28" s="1"/>
  <c r="AH22" i="28"/>
  <c r="BA21" i="28"/>
  <c r="AX21" i="28"/>
  <c r="AW21" i="28"/>
  <c r="AV21" i="28"/>
  <c r="AU21" i="28"/>
  <c r="BE21" i="28" s="1"/>
  <c r="BD21" i="28"/>
  <c r="AS21" i="28"/>
  <c r="AR21" i="28"/>
  <c r="BC21" i="28" s="1"/>
  <c r="AN21" i="28"/>
  <c r="AM21" i="28"/>
  <c r="AZ21" i="28" s="1"/>
  <c r="AL21" i="28"/>
  <c r="AY21" i="28" s="1"/>
  <c r="AK21" i="28"/>
  <c r="AJ21" i="28"/>
  <c r="AI21" i="28"/>
  <c r="AH21" i="28"/>
  <c r="BD20" i="28"/>
  <c r="BA20" i="28"/>
  <c r="AZ20" i="28"/>
  <c r="AY20" i="28"/>
  <c r="AX20" i="28"/>
  <c r="AW20" i="28"/>
  <c r="AV20" i="28"/>
  <c r="AU20" i="28" s="1"/>
  <c r="BE20" i="28" s="1"/>
  <c r="AS20" i="28"/>
  <c r="AR20" i="28"/>
  <c r="BC20" i="28" s="1"/>
  <c r="AN20" i="28"/>
  <c r="AM20" i="28"/>
  <c r="AL20" i="28"/>
  <c r="AK20" i="28"/>
  <c r="AJ20" i="28"/>
  <c r="AI20" i="28"/>
  <c r="AH20" i="28"/>
  <c r="BD19" i="28"/>
  <c r="BC19" i="28"/>
  <c r="BA19" i="28"/>
  <c r="AZ19" i="28"/>
  <c r="AX19" i="28"/>
  <c r="AW19" i="28"/>
  <c r="AV19" i="28"/>
  <c r="AU19" i="28" s="1"/>
  <c r="BE19" i="28" s="1"/>
  <c r="AS19" i="28"/>
  <c r="AR19" i="28"/>
  <c r="AN19" i="28"/>
  <c r="AM19" i="28"/>
  <c r="AL19" i="28"/>
  <c r="AY19" i="28" s="1"/>
  <c r="AK19" i="28"/>
  <c r="AJ19" i="28"/>
  <c r="AI19" i="28"/>
  <c r="AH19" i="28"/>
  <c r="BC18" i="28"/>
  <c r="AS18" i="28"/>
  <c r="AR18" i="28"/>
  <c r="AN18" i="28"/>
  <c r="BA18" i="28" s="1"/>
  <c r="AM18" i="28"/>
  <c r="AZ18" i="28" s="1"/>
  <c r="AL18" i="28"/>
  <c r="AY18" i="28" s="1"/>
  <c r="AK18" i="28"/>
  <c r="AX18" i="28" s="1"/>
  <c r="AJ18" i="28"/>
  <c r="AW18" i="28" s="1"/>
  <c r="AU18" i="28" s="1"/>
  <c r="BE18" i="28" s="1"/>
  <c r="AI18" i="28"/>
  <c r="AV18" i="28" s="1"/>
  <c r="AH18" i="28"/>
  <c r="BD18" i="28" s="1"/>
  <c r="AW17" i="28"/>
  <c r="AV17" i="28"/>
  <c r="BD17" i="28"/>
  <c r="AS17" i="28"/>
  <c r="AR17" i="28"/>
  <c r="BC17" i="28" s="1"/>
  <c r="AN17" i="28"/>
  <c r="BA17" i="28" s="1"/>
  <c r="AM17" i="28"/>
  <c r="AZ17" i="28" s="1"/>
  <c r="AL17" i="28"/>
  <c r="AY17" i="28" s="1"/>
  <c r="AU17" i="28" s="1"/>
  <c r="BE17" i="28" s="1"/>
  <c r="AK17" i="28"/>
  <c r="AX17" i="28" s="1"/>
  <c r="AJ17" i="28"/>
  <c r="AI17" i="28"/>
  <c r="AH17" i="28"/>
  <c r="BA16" i="28"/>
  <c r="AZ16" i="28"/>
  <c r="AY16" i="28"/>
  <c r="AX16" i="28"/>
  <c r="AW16" i="28"/>
  <c r="AV16" i="28"/>
  <c r="AS16" i="28"/>
  <c r="AR16" i="28"/>
  <c r="BC16" i="28" s="1"/>
  <c r="AN16" i="28"/>
  <c r="AM16" i="28"/>
  <c r="AL16" i="28"/>
  <c r="AK16" i="28"/>
  <c r="AJ16" i="28"/>
  <c r="AI16" i="28"/>
  <c r="AH16" i="28"/>
  <c r="BD16" i="28" s="1"/>
  <c r="BC15" i="28"/>
  <c r="AZ15" i="28"/>
  <c r="AX15" i="28"/>
  <c r="AW15" i="28"/>
  <c r="AS15" i="28"/>
  <c r="AR15" i="28"/>
  <c r="AN15" i="28"/>
  <c r="BA15" i="28" s="1"/>
  <c r="AM15" i="28"/>
  <c r="AL15" i="28"/>
  <c r="AY15" i="28" s="1"/>
  <c r="AK15" i="28"/>
  <c r="AJ15" i="28"/>
  <c r="AI15" i="28"/>
  <c r="AV15" i="28" s="1"/>
  <c r="AH15" i="28"/>
  <c r="BD15" i="28" s="1"/>
  <c r="BC14" i="28"/>
  <c r="AS14" i="28"/>
  <c r="AR14" i="28"/>
  <c r="AN14" i="28"/>
  <c r="BA14" i="28" s="1"/>
  <c r="AM14" i="28"/>
  <c r="AZ14" i="28" s="1"/>
  <c r="AL14" i="28"/>
  <c r="AY14" i="28" s="1"/>
  <c r="AK14" i="28"/>
  <c r="AX14" i="28" s="1"/>
  <c r="AJ14" i="28"/>
  <c r="AW14" i="28" s="1"/>
  <c r="AU14" i="28" s="1"/>
  <c r="BE14" i="28" s="1"/>
  <c r="AI14" i="28"/>
  <c r="AV14" i="28" s="1"/>
  <c r="AH14" i="28"/>
  <c r="AW13" i="28"/>
  <c r="AU13" i="28" s="1"/>
  <c r="BE13" i="28" s="1"/>
  <c r="AV13" i="28"/>
  <c r="AS13" i="28"/>
  <c r="AR13" i="28"/>
  <c r="BC13" i="28" s="1"/>
  <c r="AN13" i="28"/>
  <c r="BA13" i="28" s="1"/>
  <c r="AM13" i="28"/>
  <c r="AZ13" i="28" s="1"/>
  <c r="AL13" i="28"/>
  <c r="AY13" i="28" s="1"/>
  <c r="AK13" i="28"/>
  <c r="AX13" i="28" s="1"/>
  <c r="AJ13" i="28"/>
  <c r="AI13" i="28"/>
  <c r="AH13" i="28"/>
  <c r="BA12" i="28"/>
  <c r="AZ12" i="28"/>
  <c r="AY12" i="28"/>
  <c r="AX12" i="28"/>
  <c r="AV12" i="28"/>
  <c r="AS12" i="28"/>
  <c r="AR12" i="28"/>
  <c r="BC12" i="28" s="1"/>
  <c r="AN12" i="28"/>
  <c r="AM12" i="28"/>
  <c r="AL12" i="28"/>
  <c r="AK12" i="28"/>
  <c r="AJ12" i="28"/>
  <c r="AW12" i="28" s="1"/>
  <c r="AI12" i="28"/>
  <c r="AH12" i="28"/>
  <c r="BD11" i="28"/>
  <c r="BC11" i="28"/>
  <c r="AZ11" i="28"/>
  <c r="AX11" i="28"/>
  <c r="AV11" i="28"/>
  <c r="AS11" i="28"/>
  <c r="AR11" i="28"/>
  <c r="AN11" i="28"/>
  <c r="BA11" i="28" s="1"/>
  <c r="AM11" i="28"/>
  <c r="AL11" i="28"/>
  <c r="AY11" i="28" s="1"/>
  <c r="AK11" i="28"/>
  <c r="AJ11" i="28"/>
  <c r="AW11" i="28" s="1"/>
  <c r="AI11" i="28"/>
  <c r="AH11" i="28"/>
  <c r="BC10" i="28"/>
  <c r="AS10" i="28"/>
  <c r="AR10" i="28"/>
  <c r="AN10" i="28"/>
  <c r="BA10" i="28" s="1"/>
  <c r="AM10" i="28"/>
  <c r="AZ10" i="28" s="1"/>
  <c r="AL10" i="28"/>
  <c r="AY10" i="28" s="1"/>
  <c r="AK10" i="28"/>
  <c r="AX10" i="28" s="1"/>
  <c r="AJ10" i="28"/>
  <c r="AW10" i="28" s="1"/>
  <c r="AI10" i="28"/>
  <c r="AV10" i="28" s="1"/>
  <c r="AH10" i="28"/>
  <c r="BD10" i="28" s="1"/>
  <c r="AW9" i="28"/>
  <c r="AU9" i="28" s="1"/>
  <c r="BE9" i="28" s="1"/>
  <c r="AV9" i="28"/>
  <c r="BD9" i="28"/>
  <c r="AS9" i="28"/>
  <c r="AR9" i="28"/>
  <c r="BC9" i="28" s="1"/>
  <c r="AN9" i="28"/>
  <c r="BA9" i="28" s="1"/>
  <c r="AM9" i="28"/>
  <c r="AZ9" i="28" s="1"/>
  <c r="AL9" i="28"/>
  <c r="AY9" i="28" s="1"/>
  <c r="AK9" i="28"/>
  <c r="AX9" i="28" s="1"/>
  <c r="AJ9" i="28"/>
  <c r="AI9" i="28"/>
  <c r="AH9" i="28"/>
  <c r="BD8" i="28"/>
  <c r="BA8" i="28"/>
  <c r="AZ8" i="28"/>
  <c r="AY8" i="28"/>
  <c r="AX8" i="28"/>
  <c r="AV8" i="28"/>
  <c r="AS8" i="28"/>
  <c r="AR8" i="28"/>
  <c r="BC8" i="28" s="1"/>
  <c r="AN8" i="28"/>
  <c r="AM8" i="28"/>
  <c r="AL8" i="28"/>
  <c r="AK8" i="28"/>
  <c r="AJ8" i="28"/>
  <c r="AW8" i="28" s="1"/>
  <c r="AI8" i="28"/>
  <c r="AH8" i="28"/>
  <c r="BD7" i="28"/>
  <c r="BC7" i="28"/>
  <c r="AZ7" i="28"/>
  <c r="AX7" i="28"/>
  <c r="AS7" i="28"/>
  <c r="AR7" i="28"/>
  <c r="AN7" i="28"/>
  <c r="BA7" i="28" s="1"/>
  <c r="AM7" i="28"/>
  <c r="AL7" i="28"/>
  <c r="AY7" i="28" s="1"/>
  <c r="AK7" i="28"/>
  <c r="AJ7" i="28"/>
  <c r="AW7" i="28" s="1"/>
  <c r="AI7" i="28"/>
  <c r="AV7" i="28" s="1"/>
  <c r="AU7" i="28" s="1"/>
  <c r="BE7" i="28" s="1"/>
  <c r="AH7" i="28"/>
  <c r="BE6" i="28"/>
  <c r="BC6" i="28"/>
  <c r="BA6" i="28"/>
  <c r="AZ6" i="28"/>
  <c r="AU6" i="28"/>
  <c r="AS6" i="28"/>
  <c r="AR6" i="28"/>
  <c r="AN6" i="28"/>
  <c r="AM6" i="28"/>
  <c r="AL6" i="28"/>
  <c r="AY6" i="28" s="1"/>
  <c r="AK6" i="28"/>
  <c r="AX6" i="28" s="1"/>
  <c r="AJ6" i="28"/>
  <c r="AW6" i="28" s="1"/>
  <c r="AI6" i="28"/>
  <c r="AV6" i="28" s="1"/>
  <c r="AH6" i="28"/>
  <c r="BD6" i="28" s="1"/>
  <c r="AY5" i="28"/>
  <c r="AW5" i="28"/>
  <c r="AU5" i="28" s="1"/>
  <c r="BE5" i="28" s="1"/>
  <c r="AV5" i="28"/>
  <c r="BD5" i="28"/>
  <c r="AS5" i="28"/>
  <c r="AR5" i="28"/>
  <c r="BC5" i="28" s="1"/>
  <c r="AN5" i="28"/>
  <c r="BA5" i="28" s="1"/>
  <c r="AM5" i="28"/>
  <c r="AZ5" i="28" s="1"/>
  <c r="AL5" i="28"/>
  <c r="AK5" i="28"/>
  <c r="AX5" i="28" s="1"/>
  <c r="AJ5" i="28"/>
  <c r="AI5" i="28"/>
  <c r="AH5" i="28"/>
  <c r="BD4" i="28"/>
  <c r="BA4" i="28"/>
  <c r="AZ4" i="28"/>
  <c r="AY4" i="28"/>
  <c r="AX4" i="28"/>
  <c r="AV4" i="28"/>
  <c r="AS4" i="28"/>
  <c r="AR4" i="28"/>
  <c r="BC4" i="28" s="1"/>
  <c r="AN4" i="28"/>
  <c r="AM4" i="28"/>
  <c r="AL4" i="28"/>
  <c r="AK4" i="28"/>
  <c r="AJ4" i="28"/>
  <c r="AW4" i="28" s="1"/>
  <c r="AI4" i="28"/>
  <c r="AH4" i="28"/>
  <c r="BD3" i="28"/>
  <c r="BC3" i="28"/>
  <c r="BA3" i="28"/>
  <c r="AZ3" i="28"/>
  <c r="AX3" i="28"/>
  <c r="AS3" i="28"/>
  <c r="AR3" i="28"/>
  <c r="AN3" i="28"/>
  <c r="AM3" i="28"/>
  <c r="AL3" i="28"/>
  <c r="AY3" i="28" s="1"/>
  <c r="AK3" i="28"/>
  <c r="AJ3" i="28"/>
  <c r="AW3" i="28" s="1"/>
  <c r="AI3" i="28"/>
  <c r="AV3" i="28" s="1"/>
  <c r="AH3" i="28"/>
  <c r="BC2" i="28"/>
  <c r="BA2" i="28"/>
  <c r="AZ2" i="28"/>
  <c r="AS2" i="28"/>
  <c r="AR2" i="28"/>
  <c r="AN2" i="28"/>
  <c r="AM2" i="28"/>
  <c r="AL2" i="28"/>
  <c r="AY2" i="28" s="1"/>
  <c r="AK2" i="28"/>
  <c r="AX2" i="28" s="1"/>
  <c r="AJ2" i="28"/>
  <c r="AW2" i="28" s="1"/>
  <c r="AI2" i="28"/>
  <c r="AV2" i="28" s="1"/>
  <c r="AU2" i="28" s="1"/>
  <c r="BE2" i="28" s="1"/>
  <c r="AH2" i="28"/>
  <c r="BD2" i="28" s="1"/>
  <c r="AS1" i="28"/>
  <c r="AR1" i="28"/>
  <c r="AN1" i="28"/>
  <c r="AM1" i="28"/>
  <c r="AL1" i="28"/>
  <c r="AK1" i="28"/>
  <c r="AJ1" i="28"/>
  <c r="AI1" i="28"/>
  <c r="AI1" i="27"/>
  <c r="AJ1" i="27"/>
  <c r="AK1" i="27"/>
  <c r="AL1" i="27"/>
  <c r="AM1" i="27"/>
  <c r="AN1" i="27"/>
  <c r="AR1" i="27"/>
  <c r="AS1" i="27"/>
  <c r="AH2" i="27"/>
  <c r="AI2" i="27"/>
  <c r="AV2" i="27" s="1"/>
  <c r="AU2" i="27" s="1"/>
  <c r="AJ2" i="27"/>
  <c r="AW2" i="27" s="1"/>
  <c r="AK2" i="27"/>
  <c r="AL2" i="27"/>
  <c r="AY2" i="27" s="1"/>
  <c r="AM2" i="27"/>
  <c r="AZ2" i="27" s="1"/>
  <c r="AN2" i="27"/>
  <c r="BA2" i="27" s="1"/>
  <c r="AR2" i="27"/>
  <c r="AS2" i="27"/>
  <c r="AX2" i="27"/>
  <c r="BC2" i="27"/>
  <c r="AH3" i="27"/>
  <c r="AI3" i="27"/>
  <c r="AV3" i="27" s="1"/>
  <c r="AJ3" i="27"/>
  <c r="AW3" i="27" s="1"/>
  <c r="AK3" i="27"/>
  <c r="AL3" i="27"/>
  <c r="AY3" i="27" s="1"/>
  <c r="AM3" i="27"/>
  <c r="AZ3" i="27" s="1"/>
  <c r="AN3" i="27"/>
  <c r="AR3" i="27"/>
  <c r="AS3" i="27"/>
  <c r="AX3" i="27"/>
  <c r="BA3" i="27"/>
  <c r="BC3" i="27"/>
  <c r="AH4" i="27"/>
  <c r="AI4" i="27"/>
  <c r="AV4" i="27" s="1"/>
  <c r="AJ4" i="27"/>
  <c r="AK4" i="27"/>
  <c r="AL4" i="27"/>
  <c r="AM4" i="27"/>
  <c r="AZ4" i="27" s="1"/>
  <c r="AN4" i="27"/>
  <c r="AR4" i="27"/>
  <c r="AS4" i="27"/>
  <c r="AW4" i="27"/>
  <c r="AU4" i="27" s="1"/>
  <c r="BE4" i="27" s="1"/>
  <c r="AX4" i="27"/>
  <c r="AY4" i="27"/>
  <c r="BA4" i="27"/>
  <c r="BC4" i="27"/>
  <c r="AH5" i="27"/>
  <c r="AI5" i="27"/>
  <c r="AV5" i="27" s="1"/>
  <c r="AJ5" i="27"/>
  <c r="AK5" i="27"/>
  <c r="AX5" i="27" s="1"/>
  <c r="AL5" i="27"/>
  <c r="AY5" i="27" s="1"/>
  <c r="AM5" i="27"/>
  <c r="AZ5" i="27" s="1"/>
  <c r="AN5" i="27"/>
  <c r="BA5" i="27" s="1"/>
  <c r="AR5" i="27"/>
  <c r="AS5" i="27"/>
  <c r="AW5" i="27"/>
  <c r="AU5" i="27" s="1"/>
  <c r="BE5" i="27" s="1"/>
  <c r="BC5" i="27"/>
  <c r="AH6" i="27"/>
  <c r="AI6" i="27"/>
  <c r="AV6" i="27" s="1"/>
  <c r="AU6" i="27" s="1"/>
  <c r="BE6" i="27" s="1"/>
  <c r="AJ6" i="27"/>
  <c r="AW6" i="27" s="1"/>
  <c r="AK6" i="27"/>
  <c r="AL6" i="27"/>
  <c r="AM6" i="27"/>
  <c r="AN6" i="27"/>
  <c r="AR6" i="27"/>
  <c r="AS6" i="27"/>
  <c r="AX6" i="27"/>
  <c r="AY6" i="27"/>
  <c r="AZ6" i="27"/>
  <c r="BA6" i="27"/>
  <c r="BC6" i="27"/>
  <c r="AH7" i="27"/>
  <c r="AI7" i="27"/>
  <c r="AJ7" i="27"/>
  <c r="AW7" i="27" s="1"/>
  <c r="AK7" i="27"/>
  <c r="AL7" i="27"/>
  <c r="AY7" i="27" s="1"/>
  <c r="AM7" i="27"/>
  <c r="AZ7" i="27" s="1"/>
  <c r="AN7" i="27"/>
  <c r="AR7" i="27"/>
  <c r="AS7" i="27"/>
  <c r="AV7" i="27"/>
  <c r="AX7" i="27"/>
  <c r="BA7" i="27"/>
  <c r="BC7" i="27"/>
  <c r="AH8" i="27"/>
  <c r="AI8" i="27"/>
  <c r="AV8" i="27" s="1"/>
  <c r="AJ8" i="27"/>
  <c r="AK8" i="27"/>
  <c r="AL8" i="27"/>
  <c r="AM8" i="27"/>
  <c r="AZ8" i="27" s="1"/>
  <c r="AN8" i="27"/>
  <c r="AR8" i="27"/>
  <c r="AS8" i="27"/>
  <c r="AU8" i="27"/>
  <c r="BE8" i="27" s="1"/>
  <c r="AW8" i="27"/>
  <c r="AX8" i="27"/>
  <c r="AY8" i="27"/>
  <c r="BA8" i="27"/>
  <c r="BC8" i="27"/>
  <c r="AH9" i="27"/>
  <c r="AI9" i="27"/>
  <c r="AV9" i="27" s="1"/>
  <c r="AJ9" i="27"/>
  <c r="AW9" i="27" s="1"/>
  <c r="AU9" i="27" s="1"/>
  <c r="BE9" i="27" s="1"/>
  <c r="AK9" i="27"/>
  <c r="AX9" i="27" s="1"/>
  <c r="AL9" i="27"/>
  <c r="AY9" i="27" s="1"/>
  <c r="AM9" i="27"/>
  <c r="AZ9" i="27" s="1"/>
  <c r="AN9" i="27"/>
  <c r="BA9" i="27" s="1"/>
  <c r="AR9" i="27"/>
  <c r="AS9" i="27"/>
  <c r="BC9" i="27"/>
  <c r="AH10" i="27"/>
  <c r="AI10" i="27"/>
  <c r="AV10" i="27" s="1"/>
  <c r="AJ10" i="27"/>
  <c r="AW10" i="27" s="1"/>
  <c r="AK10" i="27"/>
  <c r="AL10" i="27"/>
  <c r="AM10" i="27"/>
  <c r="AN10" i="27"/>
  <c r="AR10" i="27"/>
  <c r="AS10" i="27"/>
  <c r="AX10" i="27"/>
  <c r="AY10" i="27"/>
  <c r="AZ10" i="27"/>
  <c r="BA10" i="27"/>
  <c r="BC10" i="27"/>
  <c r="AH11" i="27"/>
  <c r="AI11" i="27"/>
  <c r="AV11" i="27" s="1"/>
  <c r="AU11" i="27" s="1"/>
  <c r="BE11" i="27" s="1"/>
  <c r="AJ11" i="27"/>
  <c r="AW11" i="27" s="1"/>
  <c r="AK11" i="27"/>
  <c r="AL11" i="27"/>
  <c r="AM11" i="27"/>
  <c r="AZ11" i="27" s="1"/>
  <c r="AN11" i="27"/>
  <c r="AR11" i="27"/>
  <c r="AS11" i="27"/>
  <c r="AX11" i="27"/>
  <c r="AY11" i="27"/>
  <c r="BA11" i="27"/>
  <c r="BC11" i="27"/>
  <c r="AH12" i="27"/>
  <c r="AI12" i="27"/>
  <c r="AV12" i="27" s="1"/>
  <c r="AJ12" i="27"/>
  <c r="AK12" i="27"/>
  <c r="AL12" i="27"/>
  <c r="AM12" i="27"/>
  <c r="AZ12" i="27" s="1"/>
  <c r="AN12" i="27"/>
  <c r="BA12" i="27" s="1"/>
  <c r="AR12" i="27"/>
  <c r="AS12" i="27"/>
  <c r="AW12" i="27"/>
  <c r="AX12" i="27"/>
  <c r="AY12" i="27"/>
  <c r="BC12" i="27"/>
  <c r="AH13" i="27"/>
  <c r="AI13" i="27"/>
  <c r="AV13" i="27" s="1"/>
  <c r="AU13" i="27" s="1"/>
  <c r="BE13" i="27" s="1"/>
  <c r="AJ13" i="27"/>
  <c r="AK13" i="27"/>
  <c r="AL13" i="27"/>
  <c r="AY13" i="27" s="1"/>
  <c r="AM13" i="27"/>
  <c r="AZ13" i="27" s="1"/>
  <c r="AN13" i="27"/>
  <c r="BA13" i="27" s="1"/>
  <c r="AR13" i="27"/>
  <c r="AS13" i="27"/>
  <c r="AW13" i="27"/>
  <c r="AX13" i="27"/>
  <c r="BC13" i="27"/>
  <c r="AH14" i="27"/>
  <c r="AI14" i="27"/>
  <c r="AV14" i="27" s="1"/>
  <c r="AJ14" i="27"/>
  <c r="AW14" i="27" s="1"/>
  <c r="AK14" i="27"/>
  <c r="AL14" i="27"/>
  <c r="AM14" i="27"/>
  <c r="AN14" i="27"/>
  <c r="BA14" i="27" s="1"/>
  <c r="AR14" i="27"/>
  <c r="AS14" i="27"/>
  <c r="AX14" i="27"/>
  <c r="AY14" i="27"/>
  <c r="AZ14" i="27"/>
  <c r="BC14" i="27"/>
  <c r="AH15" i="27"/>
  <c r="AI15" i="27"/>
  <c r="AV15" i="27" s="1"/>
  <c r="AU15" i="27" s="1"/>
  <c r="BE15" i="27" s="1"/>
  <c r="AJ15" i="27"/>
  <c r="AK15" i="27"/>
  <c r="AL15" i="27"/>
  <c r="AM15" i="27"/>
  <c r="AZ15" i="27" s="1"/>
  <c r="AN15" i="27"/>
  <c r="AR15" i="27"/>
  <c r="AS15" i="27"/>
  <c r="AW15" i="27"/>
  <c r="AX15" i="27"/>
  <c r="AY15" i="27"/>
  <c r="BA15" i="27"/>
  <c r="BC15" i="27"/>
  <c r="AH16" i="27"/>
  <c r="AI16" i="27"/>
  <c r="AV16" i="27" s="1"/>
  <c r="AJ16" i="27"/>
  <c r="AK16" i="27"/>
  <c r="AL16" i="27"/>
  <c r="AM16" i="27"/>
  <c r="AZ16" i="27" s="1"/>
  <c r="AN16" i="27"/>
  <c r="BA16" i="27" s="1"/>
  <c r="AR16" i="27"/>
  <c r="BC16" i="27" s="1"/>
  <c r="AS16" i="27"/>
  <c r="AW16" i="27"/>
  <c r="AX16" i="27"/>
  <c r="AY16" i="27"/>
  <c r="AH17" i="27"/>
  <c r="AI17" i="27"/>
  <c r="AV17" i="27" s="1"/>
  <c r="AJ17" i="27"/>
  <c r="AK17" i="27"/>
  <c r="AL17" i="27"/>
  <c r="AY17" i="27" s="1"/>
  <c r="AM17" i="27"/>
  <c r="AZ17" i="27" s="1"/>
  <c r="AN17" i="27"/>
  <c r="BA17" i="27" s="1"/>
  <c r="AR17" i="27"/>
  <c r="AS17" i="27"/>
  <c r="AW17" i="27"/>
  <c r="AX17" i="27"/>
  <c r="BC17" i="27"/>
  <c r="AH18" i="27"/>
  <c r="AI18" i="27"/>
  <c r="AV18" i="27" s="1"/>
  <c r="AJ18" i="27"/>
  <c r="AW18" i="27" s="1"/>
  <c r="AK18" i="27"/>
  <c r="AL18" i="27"/>
  <c r="AY18" i="27" s="1"/>
  <c r="AM18" i="27"/>
  <c r="AZ18" i="27" s="1"/>
  <c r="AN18" i="27"/>
  <c r="BA18" i="27" s="1"/>
  <c r="AR18" i="27"/>
  <c r="AS18" i="27"/>
  <c r="AX18" i="27"/>
  <c r="BC18" i="27"/>
  <c r="AH19" i="27"/>
  <c r="AI19" i="27"/>
  <c r="AJ19" i="27"/>
  <c r="AK19" i="27"/>
  <c r="AL19" i="27"/>
  <c r="AM19" i="27"/>
  <c r="AZ19" i="27" s="1"/>
  <c r="AN19" i="27"/>
  <c r="AR19" i="27"/>
  <c r="AS19" i="27"/>
  <c r="AV19" i="27"/>
  <c r="AW19" i="27"/>
  <c r="AX19" i="27"/>
  <c r="AY19" i="27"/>
  <c r="BA19" i="27"/>
  <c r="BC19" i="27"/>
  <c r="AH20" i="27"/>
  <c r="AI20" i="27"/>
  <c r="AV20" i="27" s="1"/>
  <c r="AJ20" i="27"/>
  <c r="AK20" i="27"/>
  <c r="AL20" i="27"/>
  <c r="AM20" i="27"/>
  <c r="AZ20" i="27" s="1"/>
  <c r="AN20" i="27"/>
  <c r="BA20" i="27" s="1"/>
  <c r="AR20" i="27"/>
  <c r="BC20" i="27" s="1"/>
  <c r="AS20" i="27"/>
  <c r="AW20" i="27"/>
  <c r="AX20" i="27"/>
  <c r="AY20" i="27"/>
  <c r="AH21" i="27"/>
  <c r="AI21" i="27"/>
  <c r="AV21" i="27" s="1"/>
  <c r="AJ21" i="27"/>
  <c r="AW21" i="27" s="1"/>
  <c r="AU21" i="27" s="1"/>
  <c r="BE21" i="27" s="1"/>
  <c r="AK21" i="27"/>
  <c r="AX21" i="27" s="1"/>
  <c r="AL21" i="27"/>
  <c r="AY21" i="27" s="1"/>
  <c r="AM21" i="27"/>
  <c r="AZ21" i="27" s="1"/>
  <c r="AN21" i="27"/>
  <c r="BA21" i="27" s="1"/>
  <c r="AR21" i="27"/>
  <c r="AS21" i="27"/>
  <c r="BC21" i="27"/>
  <c r="AH22" i="27"/>
  <c r="AI22" i="27"/>
  <c r="AV22" i="27" s="1"/>
  <c r="AJ22" i="27"/>
  <c r="AW22" i="27" s="1"/>
  <c r="AK22" i="27"/>
  <c r="AL22" i="27"/>
  <c r="AY22" i="27" s="1"/>
  <c r="AM22" i="27"/>
  <c r="AZ22" i="27" s="1"/>
  <c r="AN22" i="27"/>
  <c r="BA22" i="27" s="1"/>
  <c r="AR22" i="27"/>
  <c r="AS22" i="27"/>
  <c r="AX22" i="27"/>
  <c r="BC22" i="27"/>
  <c r="AH23" i="27"/>
  <c r="AI23" i="27"/>
  <c r="AJ23" i="27"/>
  <c r="AW23" i="27" s="1"/>
  <c r="AK23" i="27"/>
  <c r="AL23" i="27"/>
  <c r="AY23" i="27" s="1"/>
  <c r="AM23" i="27"/>
  <c r="AZ23" i="27" s="1"/>
  <c r="AN23" i="27"/>
  <c r="AR23" i="27"/>
  <c r="AS23" i="27"/>
  <c r="AV23" i="27"/>
  <c r="AU23" i="27" s="1"/>
  <c r="BE23" i="27" s="1"/>
  <c r="AX23" i="27"/>
  <c r="BA23" i="27"/>
  <c r="BC23" i="27"/>
  <c r="AH24" i="27"/>
  <c r="AI24" i="27"/>
  <c r="AV24" i="27" s="1"/>
  <c r="AJ24" i="27"/>
  <c r="AK24" i="27"/>
  <c r="AL24" i="27"/>
  <c r="AM24" i="27"/>
  <c r="AZ24" i="27" s="1"/>
  <c r="AN24" i="27"/>
  <c r="BA24" i="27" s="1"/>
  <c r="AR24" i="27"/>
  <c r="BC24" i="27" s="1"/>
  <c r="AS24" i="27"/>
  <c r="AW24" i="27"/>
  <c r="AU24" i="27" s="1"/>
  <c r="BE24" i="27" s="1"/>
  <c r="AX24" i="27"/>
  <c r="AY24" i="27"/>
  <c r="AH25" i="27"/>
  <c r="AI25" i="27"/>
  <c r="AV25" i="27" s="1"/>
  <c r="AJ25" i="27"/>
  <c r="AK25" i="27"/>
  <c r="AX25" i="27" s="1"/>
  <c r="AL25" i="27"/>
  <c r="AY25" i="27" s="1"/>
  <c r="AM25" i="27"/>
  <c r="AZ25" i="27" s="1"/>
  <c r="AN25" i="27"/>
  <c r="BA25" i="27" s="1"/>
  <c r="AR25" i="27"/>
  <c r="AS25" i="27"/>
  <c r="AU25" i="27"/>
  <c r="BE25" i="27" s="1"/>
  <c r="AW25" i="27"/>
  <c r="BC25" i="27"/>
  <c r="AH26" i="27"/>
  <c r="AI26" i="27"/>
  <c r="AV26" i="27" s="1"/>
  <c r="AJ26" i="27"/>
  <c r="AW26" i="27" s="1"/>
  <c r="AK26" i="27"/>
  <c r="AL26" i="27"/>
  <c r="AM26" i="27"/>
  <c r="AZ26" i="27" s="1"/>
  <c r="AN26" i="27"/>
  <c r="BA26" i="27" s="1"/>
  <c r="AR26" i="27"/>
  <c r="AS26" i="27"/>
  <c r="AX26" i="27"/>
  <c r="AY26" i="27"/>
  <c r="BC26" i="27"/>
  <c r="AH27" i="27"/>
  <c r="AI27" i="27"/>
  <c r="AV27" i="27" s="1"/>
  <c r="AU27" i="27" s="1"/>
  <c r="BE27" i="27" s="1"/>
  <c r="AJ27" i="27"/>
  <c r="AW27" i="27" s="1"/>
  <c r="AK27" i="27"/>
  <c r="AL27" i="27"/>
  <c r="AY27" i="27" s="1"/>
  <c r="AM27" i="27"/>
  <c r="AZ27" i="27" s="1"/>
  <c r="AN27" i="27"/>
  <c r="AR27" i="27"/>
  <c r="AS27" i="27"/>
  <c r="AX27" i="27"/>
  <c r="BA27" i="27"/>
  <c r="BC27" i="27"/>
  <c r="AH28" i="27"/>
  <c r="AI28" i="27"/>
  <c r="AV28" i="27" s="1"/>
  <c r="AJ28" i="27"/>
  <c r="AK28" i="27"/>
  <c r="AL28" i="27"/>
  <c r="AM28" i="27"/>
  <c r="AZ28" i="27" s="1"/>
  <c r="AN28" i="27"/>
  <c r="AR28" i="27"/>
  <c r="AS28" i="27"/>
  <c r="AW28" i="27"/>
  <c r="AX28" i="27"/>
  <c r="AY28" i="27"/>
  <c r="BA28" i="27"/>
  <c r="BC28" i="27"/>
  <c r="AH29" i="27"/>
  <c r="AI29" i="27"/>
  <c r="AV29" i="27" s="1"/>
  <c r="AU29" i="27" s="1"/>
  <c r="BE29" i="27" s="1"/>
  <c r="AJ29" i="27"/>
  <c r="AW29" i="27" s="1"/>
  <c r="AK29" i="27"/>
  <c r="AX29" i="27" s="1"/>
  <c r="AL29" i="27"/>
  <c r="AY29" i="27" s="1"/>
  <c r="AM29" i="27"/>
  <c r="AZ29" i="27" s="1"/>
  <c r="AN29" i="27"/>
  <c r="BA29" i="27" s="1"/>
  <c r="AR29" i="27"/>
  <c r="AS29" i="27"/>
  <c r="BC29" i="27"/>
  <c r="AH30" i="27"/>
  <c r="AI30" i="27"/>
  <c r="AV30" i="27" s="1"/>
  <c r="AJ30" i="27"/>
  <c r="AW30" i="27" s="1"/>
  <c r="AK30" i="27"/>
  <c r="AL30" i="27"/>
  <c r="AY30" i="27" s="1"/>
  <c r="AM30" i="27"/>
  <c r="AZ30" i="27" s="1"/>
  <c r="AN30" i="27"/>
  <c r="BA30" i="27" s="1"/>
  <c r="AR30" i="27"/>
  <c r="AS30" i="27"/>
  <c r="AX30" i="27"/>
  <c r="BC30" i="27"/>
  <c r="AH31" i="27"/>
  <c r="AI31" i="27"/>
  <c r="AV31" i="27" s="1"/>
  <c r="AJ31" i="27"/>
  <c r="AW31" i="27" s="1"/>
  <c r="AK31" i="27"/>
  <c r="AL31" i="27"/>
  <c r="AY31" i="27" s="1"/>
  <c r="AM31" i="27"/>
  <c r="AZ31" i="27" s="1"/>
  <c r="AN31" i="27"/>
  <c r="AR31" i="27"/>
  <c r="AS31" i="27"/>
  <c r="AX31" i="27"/>
  <c r="BA31" i="27"/>
  <c r="BC31" i="27"/>
  <c r="AH32" i="27"/>
  <c r="AI32" i="27"/>
  <c r="AV32" i="27" s="1"/>
  <c r="AJ32" i="27"/>
  <c r="AK32" i="27"/>
  <c r="AL32" i="27"/>
  <c r="AM32" i="27"/>
  <c r="AZ32" i="27" s="1"/>
  <c r="AN32" i="27"/>
  <c r="BA32" i="27" s="1"/>
  <c r="AR32" i="27"/>
  <c r="BC32" i="27" s="1"/>
  <c r="AS32" i="27"/>
  <c r="AW32" i="27"/>
  <c r="AX32" i="27"/>
  <c r="AY32" i="27"/>
  <c r="AH33" i="27"/>
  <c r="AI33" i="27"/>
  <c r="AV33" i="27" s="1"/>
  <c r="AJ33" i="27"/>
  <c r="AW33" i="27" s="1"/>
  <c r="AK33" i="27"/>
  <c r="AX33" i="27" s="1"/>
  <c r="AL33" i="27"/>
  <c r="AY33" i="27" s="1"/>
  <c r="AM33" i="27"/>
  <c r="AZ33" i="27" s="1"/>
  <c r="AN33" i="27"/>
  <c r="BA33" i="27" s="1"/>
  <c r="AR33" i="27"/>
  <c r="AS33" i="27"/>
  <c r="BC33" i="27"/>
  <c r="AH34" i="27"/>
  <c r="AI34" i="27"/>
  <c r="AV34" i="27" s="1"/>
  <c r="AJ34" i="27"/>
  <c r="AW34" i="27" s="1"/>
  <c r="AK34" i="27"/>
  <c r="AL34" i="27"/>
  <c r="AY34" i="27" s="1"/>
  <c r="AM34" i="27"/>
  <c r="AZ34" i="27" s="1"/>
  <c r="AN34" i="27"/>
  <c r="AR34" i="27"/>
  <c r="AS34" i="27"/>
  <c r="AX34" i="27"/>
  <c r="BA34" i="27"/>
  <c r="BC34" i="27"/>
  <c r="AH35" i="27"/>
  <c r="AI35" i="27"/>
  <c r="AJ35" i="27"/>
  <c r="AK35" i="27"/>
  <c r="AL35" i="27"/>
  <c r="AM35" i="27"/>
  <c r="AZ35" i="27" s="1"/>
  <c r="AN35" i="27"/>
  <c r="BA35" i="27" s="1"/>
  <c r="AR35" i="27"/>
  <c r="AS35" i="27"/>
  <c r="AV35" i="27"/>
  <c r="AW35" i="27"/>
  <c r="AX35" i="27"/>
  <c r="AY35" i="27"/>
  <c r="BC35" i="27"/>
  <c r="AH36" i="27"/>
  <c r="AI36" i="27"/>
  <c r="AV36" i="27" s="1"/>
  <c r="AJ36" i="27"/>
  <c r="AK36" i="27"/>
  <c r="AL36" i="27"/>
  <c r="AM36" i="27"/>
  <c r="AZ36" i="27" s="1"/>
  <c r="AN36" i="27"/>
  <c r="AR36" i="27"/>
  <c r="AS36" i="27"/>
  <c r="AW36" i="27"/>
  <c r="AU36" i="27" s="1"/>
  <c r="BE36" i="27" s="1"/>
  <c r="AX36" i="27"/>
  <c r="AY36" i="27"/>
  <c r="BA36" i="27"/>
  <c r="BC36" i="27"/>
  <c r="AH37" i="27"/>
  <c r="AI37" i="27"/>
  <c r="AV37" i="27" s="1"/>
  <c r="AJ37" i="27"/>
  <c r="AW37" i="27" s="1"/>
  <c r="AU37" i="27" s="1"/>
  <c r="BE37" i="27" s="1"/>
  <c r="AK37" i="27"/>
  <c r="AL37" i="27"/>
  <c r="AM37" i="27"/>
  <c r="AN37" i="27"/>
  <c r="BA37" i="27" s="1"/>
  <c r="AR37" i="27"/>
  <c r="AS37" i="27"/>
  <c r="AX37" i="27"/>
  <c r="AY37" i="27"/>
  <c r="AZ37" i="27"/>
  <c r="BC37" i="27"/>
  <c r="AH38" i="27"/>
  <c r="AI38" i="27"/>
  <c r="AJ38" i="27"/>
  <c r="AW38" i="27" s="1"/>
  <c r="AK38" i="27"/>
  <c r="AL38" i="27"/>
  <c r="AM38" i="27"/>
  <c r="AZ38" i="27" s="1"/>
  <c r="AN38" i="27"/>
  <c r="BA38" i="27" s="1"/>
  <c r="AR38" i="27"/>
  <c r="AS38" i="27"/>
  <c r="AV38" i="27"/>
  <c r="AU38" i="27" s="1"/>
  <c r="BE38" i="27" s="1"/>
  <c r="AX38" i="27"/>
  <c r="AY38" i="27"/>
  <c r="BC38" i="27"/>
  <c r="AH39" i="27"/>
  <c r="AI39" i="27"/>
  <c r="AJ39" i="27"/>
  <c r="AK39" i="27"/>
  <c r="AL39" i="27"/>
  <c r="AY39" i="27" s="1"/>
  <c r="AU39" i="27" s="1"/>
  <c r="BE39" i="27" s="1"/>
  <c r="AM39" i="27"/>
  <c r="AZ39" i="27" s="1"/>
  <c r="AN39" i="27"/>
  <c r="BA39" i="27" s="1"/>
  <c r="AR39" i="27"/>
  <c r="BC39" i="27" s="1"/>
  <c r="AS39" i="27"/>
  <c r="AV39" i="27"/>
  <c r="AW39" i="27"/>
  <c r="AX39" i="27"/>
  <c r="AH40" i="27"/>
  <c r="AI40" i="27"/>
  <c r="AV40" i="27" s="1"/>
  <c r="AJ40" i="27"/>
  <c r="AW40" i="27" s="1"/>
  <c r="AK40" i="27"/>
  <c r="AX40" i="27" s="1"/>
  <c r="AL40" i="27"/>
  <c r="AM40" i="27"/>
  <c r="AZ40" i="27" s="1"/>
  <c r="AN40" i="27"/>
  <c r="BA40" i="27" s="1"/>
  <c r="AR40" i="27"/>
  <c r="BC40" i="27" s="1"/>
  <c r="AS40" i="27"/>
  <c r="AY40" i="27"/>
  <c r="AH41" i="27"/>
  <c r="AI41" i="27"/>
  <c r="AV41" i="27" s="1"/>
  <c r="AJ41" i="27"/>
  <c r="AW41" i="27" s="1"/>
  <c r="AK41" i="27"/>
  <c r="AX41" i="27" s="1"/>
  <c r="AL41" i="27"/>
  <c r="AY41" i="27" s="1"/>
  <c r="AM41" i="27"/>
  <c r="AZ41" i="27" s="1"/>
  <c r="AU41" i="27" s="1"/>
  <c r="BE41" i="27" s="1"/>
  <c r="AN41" i="27"/>
  <c r="BA41" i="27" s="1"/>
  <c r="AR41" i="27"/>
  <c r="AS41" i="27"/>
  <c r="BC41" i="27"/>
  <c r="AH42" i="27"/>
  <c r="AI42" i="27"/>
  <c r="AV42" i="27" s="1"/>
  <c r="AJ42" i="27"/>
  <c r="AW42" i="27" s="1"/>
  <c r="AK42" i="27"/>
  <c r="AL42" i="27"/>
  <c r="AM42" i="27"/>
  <c r="AN42" i="27"/>
  <c r="AR42" i="27"/>
  <c r="AS42" i="27"/>
  <c r="AX42" i="27"/>
  <c r="AY42" i="27"/>
  <c r="AZ42" i="27"/>
  <c r="BA42" i="27"/>
  <c r="BC42" i="27"/>
  <c r="AH43" i="27"/>
  <c r="AI43" i="27"/>
  <c r="AJ43" i="27"/>
  <c r="AK43" i="27"/>
  <c r="AL43" i="27"/>
  <c r="AM43" i="27"/>
  <c r="AZ43" i="27" s="1"/>
  <c r="AN43" i="27"/>
  <c r="AR43" i="27"/>
  <c r="AS43" i="27"/>
  <c r="AV43" i="27"/>
  <c r="AW43" i="27"/>
  <c r="AX43" i="27"/>
  <c r="AY43" i="27"/>
  <c r="BA43" i="27"/>
  <c r="BC43" i="27"/>
  <c r="AH44" i="27"/>
  <c r="AI44" i="27"/>
  <c r="AV44" i="27" s="1"/>
  <c r="AJ44" i="27"/>
  <c r="AK44" i="27"/>
  <c r="AL44" i="27"/>
  <c r="AM44" i="27"/>
  <c r="AZ44" i="27" s="1"/>
  <c r="AN44" i="27"/>
  <c r="AR44" i="27"/>
  <c r="AS44" i="27"/>
  <c r="AW44" i="27"/>
  <c r="AU44" i="27" s="1"/>
  <c r="BE44" i="27" s="1"/>
  <c r="AX44" i="27"/>
  <c r="AY44" i="27"/>
  <c r="BA44" i="27"/>
  <c r="BC44" i="27"/>
  <c r="AH45" i="27"/>
  <c r="AI45" i="27"/>
  <c r="AV45" i="27" s="1"/>
  <c r="AJ45" i="27"/>
  <c r="AK45" i="27"/>
  <c r="AL45" i="27"/>
  <c r="AM45" i="27"/>
  <c r="AN45" i="27"/>
  <c r="BA45" i="27" s="1"/>
  <c r="AR45" i="27"/>
  <c r="AS45" i="27"/>
  <c r="AW45" i="27"/>
  <c r="AU45" i="27" s="1"/>
  <c r="BE45" i="27" s="1"/>
  <c r="AX45" i="27"/>
  <c r="AY45" i="27"/>
  <c r="AZ45" i="27"/>
  <c r="BC45" i="27"/>
  <c r="AH46" i="27"/>
  <c r="AI46" i="27"/>
  <c r="AJ46" i="27"/>
  <c r="AW46" i="27" s="1"/>
  <c r="AK46" i="27"/>
  <c r="AL46" i="27"/>
  <c r="AM46" i="27"/>
  <c r="AZ46" i="27" s="1"/>
  <c r="AN46" i="27"/>
  <c r="BA46" i="27" s="1"/>
  <c r="AR46" i="27"/>
  <c r="AS46" i="27"/>
  <c r="AV46" i="27"/>
  <c r="AU46" i="27" s="1"/>
  <c r="BE46" i="27" s="1"/>
  <c r="AX46" i="27"/>
  <c r="AY46" i="27"/>
  <c r="BC46" i="27"/>
  <c r="AH47" i="27"/>
  <c r="AI47" i="27"/>
  <c r="AJ47" i="27"/>
  <c r="AK47" i="27"/>
  <c r="AX47" i="27" s="1"/>
  <c r="AL47" i="27"/>
  <c r="AY47" i="27" s="1"/>
  <c r="AM47" i="27"/>
  <c r="AZ47" i="27" s="1"/>
  <c r="AN47" i="27"/>
  <c r="BA47" i="27" s="1"/>
  <c r="AR47" i="27"/>
  <c r="BC47" i="27" s="1"/>
  <c r="AS47" i="27"/>
  <c r="AU47" i="27"/>
  <c r="BE47" i="27" s="1"/>
  <c r="AV47" i="27"/>
  <c r="AW47" i="27"/>
  <c r="AH48" i="27"/>
  <c r="AI48" i="27"/>
  <c r="AV48" i="27" s="1"/>
  <c r="AJ48" i="27"/>
  <c r="AW48" i="27" s="1"/>
  <c r="AK48" i="27"/>
  <c r="AX48" i="27" s="1"/>
  <c r="AL48" i="27"/>
  <c r="AM48" i="27"/>
  <c r="AZ48" i="27" s="1"/>
  <c r="AN48" i="27"/>
  <c r="BA48" i="27" s="1"/>
  <c r="AR48" i="27"/>
  <c r="BC48" i="27" s="1"/>
  <c r="AS48" i="27"/>
  <c r="AY48" i="27"/>
  <c r="AH49" i="27"/>
  <c r="AI49" i="27"/>
  <c r="AV49" i="27" s="1"/>
  <c r="AJ49" i="27"/>
  <c r="AW49" i="27" s="1"/>
  <c r="AK49" i="27"/>
  <c r="AX49" i="27" s="1"/>
  <c r="AL49" i="27"/>
  <c r="AY49" i="27" s="1"/>
  <c r="AM49" i="27"/>
  <c r="AZ49" i="27" s="1"/>
  <c r="AN49" i="27"/>
  <c r="BA49" i="27" s="1"/>
  <c r="AR49" i="27"/>
  <c r="AS49" i="27"/>
  <c r="BC49" i="27"/>
  <c r="AH50" i="27"/>
  <c r="AI50" i="27"/>
  <c r="AV50" i="27" s="1"/>
  <c r="AU50" i="27" s="1"/>
  <c r="BE50" i="27" s="1"/>
  <c r="AJ50" i="27"/>
  <c r="AW50" i="27" s="1"/>
  <c r="AK50" i="27"/>
  <c r="AL50" i="27"/>
  <c r="AY50" i="27" s="1"/>
  <c r="AM50" i="27"/>
  <c r="AZ50" i="27" s="1"/>
  <c r="AN50" i="27"/>
  <c r="AR50" i="27"/>
  <c r="AS50" i="27"/>
  <c r="AX50" i="27"/>
  <c r="BA50" i="27"/>
  <c r="BC50" i="27"/>
  <c r="AH51" i="27"/>
  <c r="AI51" i="27"/>
  <c r="AV51" i="27" s="1"/>
  <c r="AU51" i="27" s="1"/>
  <c r="BE51" i="27" s="1"/>
  <c r="AJ51" i="27"/>
  <c r="AW51" i="27" s="1"/>
  <c r="AK51" i="27"/>
  <c r="AX51" i="27" s="1"/>
  <c r="AL51" i="27"/>
  <c r="AM51" i="27"/>
  <c r="AZ51" i="27" s="1"/>
  <c r="AN51" i="27"/>
  <c r="AR51" i="27"/>
  <c r="AS51" i="27"/>
  <c r="AY51" i="27"/>
  <c r="BA51" i="27"/>
  <c r="BC51" i="27"/>
  <c r="AH52" i="27"/>
  <c r="AI52" i="27"/>
  <c r="AV52" i="27" s="1"/>
  <c r="AJ52" i="27"/>
  <c r="AK52" i="27"/>
  <c r="AL52" i="27"/>
  <c r="AM52" i="27"/>
  <c r="AZ52" i="27" s="1"/>
  <c r="AN52" i="27"/>
  <c r="BA52" i="27" s="1"/>
  <c r="AR52" i="27"/>
  <c r="BC52" i="27" s="1"/>
  <c r="AS52" i="27"/>
  <c r="AW52" i="27"/>
  <c r="AX52" i="27"/>
  <c r="AY52" i="27"/>
  <c r="AH53" i="27"/>
  <c r="AI53" i="27"/>
  <c r="AJ53" i="27"/>
  <c r="AW53" i="27" s="1"/>
  <c r="AK53" i="27"/>
  <c r="AX53" i="27" s="1"/>
  <c r="AL53" i="27"/>
  <c r="AY53" i="27" s="1"/>
  <c r="AM53" i="27"/>
  <c r="AZ53" i="27" s="1"/>
  <c r="AN53" i="27"/>
  <c r="BA53" i="27" s="1"/>
  <c r="AR53" i="27"/>
  <c r="AS53" i="27"/>
  <c r="AV53" i="27"/>
  <c r="BC53" i="27"/>
  <c r="AH54" i="27"/>
  <c r="AI54" i="27"/>
  <c r="AV54" i="27" s="1"/>
  <c r="AJ54" i="27"/>
  <c r="AW54" i="27" s="1"/>
  <c r="AK54" i="27"/>
  <c r="AL54" i="27"/>
  <c r="AY54" i="27" s="1"/>
  <c r="AM54" i="27"/>
  <c r="AZ54" i="27" s="1"/>
  <c r="AN54" i="27"/>
  <c r="AR54" i="27"/>
  <c r="AS54" i="27"/>
  <c r="AX54" i="27"/>
  <c r="BA54" i="27"/>
  <c r="BC54" i="27"/>
  <c r="AH55" i="27"/>
  <c r="AI55" i="27"/>
  <c r="AV55" i="27" s="1"/>
  <c r="AJ55" i="27"/>
  <c r="AW55" i="27" s="1"/>
  <c r="AK55" i="27"/>
  <c r="AX55" i="27" s="1"/>
  <c r="AL55" i="27"/>
  <c r="AY55" i="27" s="1"/>
  <c r="AM55" i="27"/>
  <c r="AZ55" i="27" s="1"/>
  <c r="AN55" i="27"/>
  <c r="AR55" i="27"/>
  <c r="AS55" i="27"/>
  <c r="BA55" i="27"/>
  <c r="BC55" i="27"/>
  <c r="AH56" i="27"/>
  <c r="AI56" i="27"/>
  <c r="AV56" i="27" s="1"/>
  <c r="AU56" i="27" s="1"/>
  <c r="BE56" i="27" s="1"/>
  <c r="AJ56" i="27"/>
  <c r="AW56" i="27" s="1"/>
  <c r="AK56" i="27"/>
  <c r="AL56" i="27"/>
  <c r="AM56" i="27"/>
  <c r="AN56" i="27"/>
  <c r="AR56" i="27"/>
  <c r="AS56" i="27"/>
  <c r="AX56" i="27"/>
  <c r="AY56" i="27"/>
  <c r="AZ56" i="27"/>
  <c r="BA56" i="27"/>
  <c r="BC56" i="27"/>
  <c r="AH57" i="27"/>
  <c r="AI57" i="27"/>
  <c r="AV57" i="27" s="1"/>
  <c r="AU57" i="27" s="1"/>
  <c r="BE57" i="27" s="1"/>
  <c r="AJ57" i="27"/>
  <c r="AK57" i="27"/>
  <c r="AL57" i="27"/>
  <c r="AM57" i="27"/>
  <c r="AN57" i="27"/>
  <c r="BA57" i="27" s="1"/>
  <c r="AR57" i="27"/>
  <c r="AS57" i="27"/>
  <c r="AW57" i="27"/>
  <c r="AX57" i="27"/>
  <c r="AY57" i="27"/>
  <c r="AZ57" i="27"/>
  <c r="BC57" i="27"/>
  <c r="AH58" i="27"/>
  <c r="AI58" i="27"/>
  <c r="AJ58" i="27"/>
  <c r="AW58" i="27" s="1"/>
  <c r="AK58" i="27"/>
  <c r="AL58" i="27"/>
  <c r="AM58" i="27"/>
  <c r="AN58" i="27"/>
  <c r="BA58" i="27" s="1"/>
  <c r="AR58" i="27"/>
  <c r="BC58" i="27" s="1"/>
  <c r="AS58" i="27"/>
  <c r="AV58" i="27"/>
  <c r="AX58" i="27"/>
  <c r="AY58" i="27"/>
  <c r="AZ58" i="27"/>
  <c r="AU58" i="27" s="1"/>
  <c r="BE58" i="27" s="1"/>
  <c r="AH59" i="27"/>
  <c r="AI59" i="27"/>
  <c r="AJ59" i="27"/>
  <c r="AK59" i="27"/>
  <c r="AL59" i="27"/>
  <c r="AY59" i="27" s="1"/>
  <c r="AM59" i="27"/>
  <c r="AZ59" i="27" s="1"/>
  <c r="AN59" i="27"/>
  <c r="BA59" i="27" s="1"/>
  <c r="AR59" i="27"/>
  <c r="BC59" i="27" s="1"/>
  <c r="AS59" i="27"/>
  <c r="AU59" i="27"/>
  <c r="BE59" i="27" s="1"/>
  <c r="AV59" i="27"/>
  <c r="AW59" i="27"/>
  <c r="AX59" i="27"/>
  <c r="AH60" i="27"/>
  <c r="AI60" i="27"/>
  <c r="AV60" i="27" s="1"/>
  <c r="AJ60" i="27"/>
  <c r="AW60" i="27" s="1"/>
  <c r="AK60" i="27"/>
  <c r="AX60" i="27" s="1"/>
  <c r="AL60" i="27"/>
  <c r="AM60" i="27"/>
  <c r="AN60" i="27"/>
  <c r="AR60" i="27"/>
  <c r="AS60" i="27"/>
  <c r="AU60" i="27"/>
  <c r="BE60" i="27" s="1"/>
  <c r="AY60" i="27"/>
  <c r="AZ60" i="27"/>
  <c r="BA60" i="27"/>
  <c r="BC60" i="27"/>
  <c r="AH61" i="27"/>
  <c r="AI61" i="27"/>
  <c r="AJ61" i="27"/>
  <c r="AK61" i="27"/>
  <c r="AL61" i="27"/>
  <c r="AM61" i="27"/>
  <c r="AZ61" i="27" s="1"/>
  <c r="AN61" i="27"/>
  <c r="BA61" i="27" s="1"/>
  <c r="AR61" i="27"/>
  <c r="AS61" i="27"/>
  <c r="AV61" i="27"/>
  <c r="AW61" i="27"/>
  <c r="AX61" i="27"/>
  <c r="AY61" i="27"/>
  <c r="BC61" i="27"/>
  <c r="AH62" i="27"/>
  <c r="AI62" i="27"/>
  <c r="AJ62" i="27"/>
  <c r="AW62" i="27" s="1"/>
  <c r="AK62" i="27"/>
  <c r="AL62" i="27"/>
  <c r="AY62" i="27" s="1"/>
  <c r="AM62" i="27"/>
  <c r="AN62" i="27"/>
  <c r="AR62" i="27"/>
  <c r="AS62" i="27"/>
  <c r="AV62" i="27"/>
  <c r="AX62" i="27"/>
  <c r="AZ62" i="27"/>
  <c r="BA62" i="27"/>
  <c r="BC62" i="27"/>
  <c r="AH63" i="27"/>
  <c r="AI63" i="27"/>
  <c r="AJ63" i="27"/>
  <c r="AW63" i="27" s="1"/>
  <c r="AK63" i="27"/>
  <c r="AL63" i="27"/>
  <c r="AM63" i="27"/>
  <c r="AZ63" i="27" s="1"/>
  <c r="AN63" i="27"/>
  <c r="BA63" i="27" s="1"/>
  <c r="AR63" i="27"/>
  <c r="BC63" i="27" s="1"/>
  <c r="AS63" i="27"/>
  <c r="AV63" i="27"/>
  <c r="AU63" i="27" s="1"/>
  <c r="BE63" i="27" s="1"/>
  <c r="AX63" i="27"/>
  <c r="AY63" i="27"/>
  <c r="AH64" i="27"/>
  <c r="AI64" i="27"/>
  <c r="AV64" i="27" s="1"/>
  <c r="AJ64" i="27"/>
  <c r="AK64" i="27"/>
  <c r="AX64" i="27" s="1"/>
  <c r="AL64" i="27"/>
  <c r="AM64" i="27"/>
  <c r="AZ64" i="27" s="1"/>
  <c r="AN64" i="27"/>
  <c r="BA64" i="27" s="1"/>
  <c r="AR64" i="27"/>
  <c r="BC64" i="27" s="1"/>
  <c r="AS64" i="27"/>
  <c r="AW64" i="27"/>
  <c r="AY64" i="27"/>
  <c r="AH65" i="27"/>
  <c r="AI65" i="27"/>
  <c r="AV65" i="27" s="1"/>
  <c r="AJ65" i="27"/>
  <c r="AW65" i="27" s="1"/>
  <c r="AK65" i="27"/>
  <c r="AX65" i="27" s="1"/>
  <c r="AL65" i="27"/>
  <c r="AY65" i="27" s="1"/>
  <c r="AM65" i="27"/>
  <c r="AZ65" i="27" s="1"/>
  <c r="AN65" i="27"/>
  <c r="BA65" i="27" s="1"/>
  <c r="AR65" i="27"/>
  <c r="AS65" i="27"/>
  <c r="BC65" i="27"/>
  <c r="AH66" i="27"/>
  <c r="AI66" i="27"/>
  <c r="AV66" i="27" s="1"/>
  <c r="AJ66" i="27"/>
  <c r="AW66" i="27" s="1"/>
  <c r="AK66" i="27"/>
  <c r="AL66" i="27"/>
  <c r="AY66" i="27" s="1"/>
  <c r="AM66" i="27"/>
  <c r="AZ66" i="27" s="1"/>
  <c r="AN66" i="27"/>
  <c r="BA66" i="27" s="1"/>
  <c r="AR66" i="27"/>
  <c r="AS66" i="27"/>
  <c r="AX66" i="27"/>
  <c r="BC66" i="27"/>
  <c r="AH67" i="27"/>
  <c r="AI67" i="27"/>
  <c r="AV67" i="27" s="1"/>
  <c r="AU67" i="27" s="1"/>
  <c r="BE67" i="27" s="1"/>
  <c r="AJ67" i="27"/>
  <c r="AW67" i="27" s="1"/>
  <c r="AK67" i="27"/>
  <c r="AX67" i="27" s="1"/>
  <c r="AL67" i="27"/>
  <c r="AY67" i="27" s="1"/>
  <c r="AM67" i="27"/>
  <c r="AZ67" i="27" s="1"/>
  <c r="AN67" i="27"/>
  <c r="BA67" i="27" s="1"/>
  <c r="AR67" i="27"/>
  <c r="AS67" i="27"/>
  <c r="BC67" i="27"/>
  <c r="AH68" i="27"/>
  <c r="AI68" i="27"/>
  <c r="AV68" i="27" s="1"/>
  <c r="AU68" i="27" s="1"/>
  <c r="BE68" i="27" s="1"/>
  <c r="AJ68" i="27"/>
  <c r="AW68" i="27" s="1"/>
  <c r="AK68" i="27"/>
  <c r="AX68" i="27" s="1"/>
  <c r="AL68" i="27"/>
  <c r="AM68" i="27"/>
  <c r="AN68" i="27"/>
  <c r="AR68" i="27"/>
  <c r="AS68" i="27"/>
  <c r="AY68" i="27"/>
  <c r="AZ68" i="27"/>
  <c r="BA68" i="27"/>
  <c r="BC68" i="27"/>
  <c r="AH69" i="27"/>
  <c r="AI69" i="27"/>
  <c r="AV69" i="27" s="1"/>
  <c r="AU69" i="27" s="1"/>
  <c r="BE69" i="27" s="1"/>
  <c r="AJ69" i="27"/>
  <c r="AK69" i="27"/>
  <c r="AL69" i="27"/>
  <c r="AM69" i="27"/>
  <c r="AZ69" i="27" s="1"/>
  <c r="AN69" i="27"/>
  <c r="BA69" i="27" s="1"/>
  <c r="AR69" i="27"/>
  <c r="AS69" i="27"/>
  <c r="AW69" i="27"/>
  <c r="AX69" i="27"/>
  <c r="AY69" i="27"/>
  <c r="BC69" i="27"/>
  <c r="AH70" i="27"/>
  <c r="AI70" i="27"/>
  <c r="AJ70" i="27"/>
  <c r="AW70" i="27" s="1"/>
  <c r="AK70" i="27"/>
  <c r="AL70" i="27"/>
  <c r="AM70" i="27"/>
  <c r="AN70" i="27"/>
  <c r="BA70" i="27" s="1"/>
  <c r="AR70" i="27"/>
  <c r="BC70" i="27" s="1"/>
  <c r="AS70" i="27"/>
  <c r="AV70" i="27"/>
  <c r="AU70" i="27" s="1"/>
  <c r="BE70" i="27" s="1"/>
  <c r="AX70" i="27"/>
  <c r="AY70" i="27"/>
  <c r="AZ70" i="27"/>
  <c r="AH71" i="27"/>
  <c r="AI71" i="27"/>
  <c r="AV71" i="27" s="1"/>
  <c r="AU71" i="27" s="1"/>
  <c r="BE71" i="27" s="1"/>
  <c r="AJ71" i="27"/>
  <c r="AW71" i="27" s="1"/>
  <c r="AK71" i="27"/>
  <c r="AX71" i="27" s="1"/>
  <c r="AL71" i="27"/>
  <c r="AY71" i="27" s="1"/>
  <c r="AM71" i="27"/>
  <c r="AZ71" i="27" s="1"/>
  <c r="AN71" i="27"/>
  <c r="BA71" i="27" s="1"/>
  <c r="AR71" i="27"/>
  <c r="AS71" i="27"/>
  <c r="BC71" i="27"/>
  <c r="AH72" i="27"/>
  <c r="AI72" i="27"/>
  <c r="AV72" i="27" s="1"/>
  <c r="AU72" i="27" s="1"/>
  <c r="BE72" i="27" s="1"/>
  <c r="AJ72" i="27"/>
  <c r="AW72" i="27" s="1"/>
  <c r="AK72" i="27"/>
  <c r="AX72" i="27" s="1"/>
  <c r="AL72" i="27"/>
  <c r="AM72" i="27"/>
  <c r="AN72" i="27"/>
  <c r="AR72" i="27"/>
  <c r="AS72" i="27"/>
  <c r="AY72" i="27"/>
  <c r="AZ72" i="27"/>
  <c r="BA72" i="27"/>
  <c r="BC72" i="27"/>
  <c r="AH73" i="27"/>
  <c r="AI73" i="27"/>
  <c r="AV73" i="27" s="1"/>
  <c r="AJ73" i="27"/>
  <c r="AW73" i="27" s="1"/>
  <c r="AK73" i="27"/>
  <c r="AX73" i="27" s="1"/>
  <c r="AL73" i="27"/>
  <c r="AY73" i="27" s="1"/>
  <c r="AM73" i="27"/>
  <c r="AN73" i="27"/>
  <c r="BA73" i="27" s="1"/>
  <c r="AR73" i="27"/>
  <c r="AS73" i="27"/>
  <c r="AZ73" i="27"/>
  <c r="BC73" i="27"/>
  <c r="AH74" i="27"/>
  <c r="AI74" i="27"/>
  <c r="AV74" i="27" s="1"/>
  <c r="AU74" i="27" s="1"/>
  <c r="BE74" i="27" s="1"/>
  <c r="AJ74" i="27"/>
  <c r="AW74" i="27" s="1"/>
  <c r="AK74" i="27"/>
  <c r="AL74" i="27"/>
  <c r="AM74" i="27"/>
  <c r="AN74" i="27"/>
  <c r="AR74" i="27"/>
  <c r="AS74" i="27"/>
  <c r="AX74" i="27"/>
  <c r="AY74" i="27"/>
  <c r="AZ74" i="27"/>
  <c r="BA74" i="27"/>
  <c r="BC74" i="27"/>
  <c r="AH75" i="27"/>
  <c r="AI75" i="27"/>
  <c r="AJ75" i="27"/>
  <c r="AK75" i="27"/>
  <c r="AL75" i="27"/>
  <c r="AM75" i="27"/>
  <c r="AZ75" i="27" s="1"/>
  <c r="AN75" i="27"/>
  <c r="AR75" i="27"/>
  <c r="BC75" i="27" s="1"/>
  <c r="AS75" i="27"/>
  <c r="AV75" i="27"/>
  <c r="AW75" i="27"/>
  <c r="AU75" i="27" s="1"/>
  <c r="BE75" i="27" s="1"/>
  <c r="AX75" i="27"/>
  <c r="AY75" i="27"/>
  <c r="BA75" i="27"/>
  <c r="AH76" i="27"/>
  <c r="AI76" i="27"/>
  <c r="AV76" i="27" s="1"/>
  <c r="AJ76" i="27"/>
  <c r="AK76" i="27"/>
  <c r="AL76" i="27"/>
  <c r="AM76" i="27"/>
  <c r="AZ76" i="27" s="1"/>
  <c r="AN76" i="27"/>
  <c r="BA76" i="27" s="1"/>
  <c r="AR76" i="27"/>
  <c r="BC76" i="27" s="1"/>
  <c r="AS76" i="27"/>
  <c r="AW76" i="27"/>
  <c r="AX76" i="27"/>
  <c r="AU76" i="27" s="1"/>
  <c r="BE76" i="27" s="1"/>
  <c r="AY76" i="27"/>
  <c r="AH77" i="27"/>
  <c r="AI77" i="27"/>
  <c r="AJ77" i="27"/>
  <c r="AW77" i="27" s="1"/>
  <c r="AK77" i="27"/>
  <c r="AX77" i="27" s="1"/>
  <c r="AL77" i="27"/>
  <c r="AY77" i="27" s="1"/>
  <c r="AM77" i="27"/>
  <c r="AN77" i="27"/>
  <c r="BA77" i="27" s="1"/>
  <c r="AR77" i="27"/>
  <c r="AS77" i="27"/>
  <c r="AV77" i="27"/>
  <c r="AU77" i="27" s="1"/>
  <c r="BE77" i="27" s="1"/>
  <c r="AZ77" i="27"/>
  <c r="BC77" i="27"/>
  <c r="AH78" i="27"/>
  <c r="AI78" i="27"/>
  <c r="AV78" i="27" s="1"/>
  <c r="AJ78" i="27"/>
  <c r="AW78" i="27" s="1"/>
  <c r="AK78" i="27"/>
  <c r="AL78" i="27"/>
  <c r="AY78" i="27" s="1"/>
  <c r="AM78" i="27"/>
  <c r="AN78" i="27"/>
  <c r="AR78" i="27"/>
  <c r="AS78" i="27"/>
  <c r="AX78" i="27"/>
  <c r="AZ78" i="27"/>
  <c r="BA78" i="27"/>
  <c r="BC78" i="27"/>
  <c r="AH79" i="27"/>
  <c r="AI79" i="27"/>
  <c r="AJ79" i="27"/>
  <c r="AK79" i="27"/>
  <c r="AX79" i="27" s="1"/>
  <c r="AL79" i="27"/>
  <c r="AY79" i="27" s="1"/>
  <c r="AM79" i="27"/>
  <c r="AZ79" i="27" s="1"/>
  <c r="AN79" i="27"/>
  <c r="BA79" i="27" s="1"/>
  <c r="AR79" i="27"/>
  <c r="AS79" i="27"/>
  <c r="AV79" i="27"/>
  <c r="AW79" i="27"/>
  <c r="BC79" i="27"/>
  <c r="AH80" i="27"/>
  <c r="AI80" i="27"/>
  <c r="AV80" i="27" s="1"/>
  <c r="AJ80" i="27"/>
  <c r="AW80" i="27" s="1"/>
  <c r="AK80" i="27"/>
  <c r="AX80" i="27" s="1"/>
  <c r="AL80" i="27"/>
  <c r="AM80" i="27"/>
  <c r="AN80" i="27"/>
  <c r="AR80" i="27"/>
  <c r="BC80" i="27" s="1"/>
  <c r="AS80" i="27"/>
  <c r="AY80" i="27"/>
  <c r="AZ80" i="27"/>
  <c r="BA80" i="27"/>
  <c r="AH81" i="27"/>
  <c r="AI81" i="27"/>
  <c r="AJ81" i="27"/>
  <c r="AK81" i="27"/>
  <c r="AL81" i="27"/>
  <c r="AM81" i="27"/>
  <c r="AN81" i="27"/>
  <c r="BA81" i="27" s="1"/>
  <c r="AR81" i="27"/>
  <c r="AS81" i="27"/>
  <c r="AV81" i="27"/>
  <c r="AW81" i="27"/>
  <c r="AX81" i="27"/>
  <c r="AY81" i="27"/>
  <c r="AZ81" i="27"/>
  <c r="BC81" i="27"/>
  <c r="AH82" i="27"/>
  <c r="AI82" i="27"/>
  <c r="AV82" i="27" s="1"/>
  <c r="AJ82" i="27"/>
  <c r="AW82" i="27" s="1"/>
  <c r="AK82" i="27"/>
  <c r="AL82" i="27"/>
  <c r="AM82" i="27"/>
  <c r="AZ82" i="27" s="1"/>
  <c r="AN82" i="27"/>
  <c r="BA82" i="27" s="1"/>
  <c r="AR82" i="27"/>
  <c r="BC82" i="27" s="1"/>
  <c r="AS82" i="27"/>
  <c r="AX82" i="27"/>
  <c r="AY82" i="27"/>
  <c r="AH83" i="27"/>
  <c r="AI83" i="27"/>
  <c r="AV83" i="27" s="1"/>
  <c r="AJ83" i="27"/>
  <c r="AW83" i="27" s="1"/>
  <c r="AK83" i="27"/>
  <c r="AX83" i="27" s="1"/>
  <c r="AL83" i="27"/>
  <c r="AY83" i="27" s="1"/>
  <c r="AM83" i="27"/>
  <c r="AZ83" i="27" s="1"/>
  <c r="AN83" i="27"/>
  <c r="BA83" i="27" s="1"/>
  <c r="AR83" i="27"/>
  <c r="BC83" i="27" s="1"/>
  <c r="AS83" i="27"/>
  <c r="AH84" i="27"/>
  <c r="AI84" i="27"/>
  <c r="AV84" i="27" s="1"/>
  <c r="AJ84" i="27"/>
  <c r="AW84" i="27" s="1"/>
  <c r="AK84" i="27"/>
  <c r="AL84" i="27"/>
  <c r="AM84" i="27"/>
  <c r="AZ84" i="27" s="1"/>
  <c r="AN84" i="27"/>
  <c r="BA84" i="27" s="1"/>
  <c r="AR84" i="27"/>
  <c r="BC84" i="27" s="1"/>
  <c r="AS84" i="27"/>
  <c r="AX84" i="27"/>
  <c r="AY84" i="27"/>
  <c r="AH85" i="27"/>
  <c r="AI85" i="27"/>
  <c r="AV85" i="27" s="1"/>
  <c r="AJ85" i="27"/>
  <c r="AW85" i="27" s="1"/>
  <c r="AK85" i="27"/>
  <c r="AX85" i="27" s="1"/>
  <c r="AL85" i="27"/>
  <c r="AM85" i="27"/>
  <c r="AN85" i="27"/>
  <c r="BA85" i="27" s="1"/>
  <c r="AR85" i="27"/>
  <c r="AS85" i="27"/>
  <c r="AY85" i="27"/>
  <c r="AZ85" i="27"/>
  <c r="BC85" i="27"/>
  <c r="AH86" i="27"/>
  <c r="AI86" i="27"/>
  <c r="AJ86" i="27"/>
  <c r="AW86" i="27" s="1"/>
  <c r="AK86" i="27"/>
  <c r="AL86" i="27"/>
  <c r="AM86" i="27"/>
  <c r="AN86" i="27"/>
  <c r="AR86" i="27"/>
  <c r="AS86" i="27"/>
  <c r="AV86" i="27"/>
  <c r="AX86" i="27"/>
  <c r="AY86" i="27"/>
  <c r="AZ86" i="27"/>
  <c r="BA86" i="27"/>
  <c r="BC86" i="27"/>
  <c r="AH87" i="27"/>
  <c r="AI87" i="27"/>
  <c r="AJ87" i="27"/>
  <c r="AK87" i="27"/>
  <c r="AL87" i="27"/>
  <c r="AM87" i="27"/>
  <c r="AZ87" i="27" s="1"/>
  <c r="AN87" i="27"/>
  <c r="AR87" i="27"/>
  <c r="AS87" i="27"/>
  <c r="AV87" i="27"/>
  <c r="AW87" i="27"/>
  <c r="AX87" i="27"/>
  <c r="AY87" i="27"/>
  <c r="AU87" i="27" s="1"/>
  <c r="BE87" i="27" s="1"/>
  <c r="BA87" i="27"/>
  <c r="BC87" i="27"/>
  <c r="AH88" i="27"/>
  <c r="AI88" i="27"/>
  <c r="AV88" i="27" s="1"/>
  <c r="AJ88" i="27"/>
  <c r="AK88" i="27"/>
  <c r="AL88" i="27"/>
  <c r="AM88" i="27"/>
  <c r="AZ88" i="27" s="1"/>
  <c r="AN88" i="27"/>
  <c r="BA88" i="27" s="1"/>
  <c r="AR88" i="27"/>
  <c r="BC88" i="27" s="1"/>
  <c r="AS88" i="27"/>
  <c r="AW88" i="27"/>
  <c r="AX88" i="27"/>
  <c r="AU88" i="27" s="1"/>
  <c r="BE88" i="27" s="1"/>
  <c r="AY88" i="27"/>
  <c r="AH89" i="27"/>
  <c r="AI89" i="27"/>
  <c r="AV89" i="27" s="1"/>
  <c r="AJ89" i="27"/>
  <c r="AW89" i="27" s="1"/>
  <c r="AK89" i="27"/>
  <c r="AX89" i="27" s="1"/>
  <c r="AL89" i="27"/>
  <c r="AM89" i="27"/>
  <c r="AN89" i="27"/>
  <c r="BA89" i="27" s="1"/>
  <c r="AR89" i="27"/>
  <c r="AS89" i="27"/>
  <c r="AY89" i="27"/>
  <c r="AZ89" i="27"/>
  <c r="AU89" i="27" s="1"/>
  <c r="BE89" i="27" s="1"/>
  <c r="BC89" i="27"/>
  <c r="AH90" i="27"/>
  <c r="AI90" i="27"/>
  <c r="AJ90" i="27"/>
  <c r="AW90" i="27" s="1"/>
  <c r="AK90" i="27"/>
  <c r="AL90" i="27"/>
  <c r="AM90" i="27"/>
  <c r="AN90" i="27"/>
  <c r="AR90" i="27"/>
  <c r="AS90" i="27"/>
  <c r="AV90" i="27"/>
  <c r="AX90" i="27"/>
  <c r="AY90" i="27"/>
  <c r="AZ90" i="27"/>
  <c r="BA90" i="27"/>
  <c r="BC90" i="27"/>
  <c r="AH91" i="27"/>
  <c r="AI91" i="27"/>
  <c r="AJ91" i="27"/>
  <c r="AK91" i="27"/>
  <c r="AL91" i="27"/>
  <c r="AM91" i="27"/>
  <c r="AZ91" i="27" s="1"/>
  <c r="AN91" i="27"/>
  <c r="AR91" i="27"/>
  <c r="AS91" i="27"/>
  <c r="AV91" i="27"/>
  <c r="AW91" i="27"/>
  <c r="AU91" i="27" s="1"/>
  <c r="BE91" i="27" s="1"/>
  <c r="AX91" i="27"/>
  <c r="AY91" i="27"/>
  <c r="BA91" i="27"/>
  <c r="BC91" i="27"/>
  <c r="AH92" i="27"/>
  <c r="AI92" i="27"/>
  <c r="AV92" i="27" s="1"/>
  <c r="AJ92" i="27"/>
  <c r="AK92" i="27"/>
  <c r="AL92" i="27"/>
  <c r="AM92" i="27"/>
  <c r="AN92" i="27"/>
  <c r="BA92" i="27" s="1"/>
  <c r="AU92" i="27" s="1"/>
  <c r="BE92" i="27" s="1"/>
  <c r="AR92" i="27"/>
  <c r="BC92" i="27" s="1"/>
  <c r="AS92" i="27"/>
  <c r="AW92" i="27"/>
  <c r="AX92" i="27"/>
  <c r="AY92" i="27"/>
  <c r="AZ92" i="27"/>
  <c r="AH93" i="27"/>
  <c r="AI93" i="27"/>
  <c r="AJ93" i="27"/>
  <c r="AK93" i="27"/>
  <c r="AX93" i="27" s="1"/>
  <c r="AL93" i="27"/>
  <c r="AY93" i="27" s="1"/>
  <c r="AM93" i="27"/>
  <c r="AZ93" i="27" s="1"/>
  <c r="AN93" i="27"/>
  <c r="BA93" i="27" s="1"/>
  <c r="AR93" i="27"/>
  <c r="AS93" i="27"/>
  <c r="AV93" i="27"/>
  <c r="AU93" i="27" s="1"/>
  <c r="BE93" i="27" s="1"/>
  <c r="AW93" i="27"/>
  <c r="BC93" i="27"/>
  <c r="AH94" i="27"/>
  <c r="AI94" i="27"/>
  <c r="AV94" i="27" s="1"/>
  <c r="AU94" i="27" s="1"/>
  <c r="BE94" i="27" s="1"/>
  <c r="AJ94" i="27"/>
  <c r="AW94" i="27" s="1"/>
  <c r="AK94" i="27"/>
  <c r="AL94" i="27"/>
  <c r="AY94" i="27" s="1"/>
  <c r="AM94" i="27"/>
  <c r="AZ94" i="27" s="1"/>
  <c r="AN94" i="27"/>
  <c r="BA94" i="27" s="1"/>
  <c r="AR94" i="27"/>
  <c r="BC94" i="27" s="1"/>
  <c r="AS94" i="27"/>
  <c r="AX94" i="27"/>
  <c r="AH95" i="27"/>
  <c r="AI95" i="27"/>
  <c r="AV95" i="27" s="1"/>
  <c r="AJ95" i="27"/>
  <c r="AW95" i="27" s="1"/>
  <c r="AK95" i="27"/>
  <c r="AX95" i="27" s="1"/>
  <c r="AL95" i="27"/>
  <c r="AM95" i="27"/>
  <c r="AZ95" i="27" s="1"/>
  <c r="AN95" i="27"/>
  <c r="AR95" i="27"/>
  <c r="AS95" i="27"/>
  <c r="AY95" i="27"/>
  <c r="BA95" i="27"/>
  <c r="AU95" i="27" s="1"/>
  <c r="BE95" i="27" s="1"/>
  <c r="BC95" i="27"/>
  <c r="AH96" i="27"/>
  <c r="AI96" i="27"/>
  <c r="AV96" i="27" s="1"/>
  <c r="AJ96" i="27"/>
  <c r="AK96" i="27"/>
  <c r="AL96" i="27"/>
  <c r="AM96" i="27"/>
  <c r="AN96" i="27"/>
  <c r="AR96" i="27"/>
  <c r="BC96" i="27" s="1"/>
  <c r="AS96" i="27"/>
  <c r="AW96" i="27"/>
  <c r="AX96" i="27"/>
  <c r="AY96" i="27"/>
  <c r="AZ96" i="27"/>
  <c r="BA96" i="27"/>
  <c r="AH97" i="27"/>
  <c r="AI97" i="27"/>
  <c r="AJ97" i="27"/>
  <c r="AK97" i="27"/>
  <c r="AX97" i="27" s="1"/>
  <c r="AL97" i="27"/>
  <c r="AY97" i="27" s="1"/>
  <c r="AM97" i="27"/>
  <c r="AN97" i="27"/>
  <c r="BA97" i="27" s="1"/>
  <c r="AR97" i="27"/>
  <c r="AS97" i="27"/>
  <c r="AV97" i="27"/>
  <c r="AW97" i="27"/>
  <c r="AU97" i="27" s="1"/>
  <c r="BE97" i="27" s="1"/>
  <c r="AZ97" i="27"/>
  <c r="BC97" i="27"/>
  <c r="AH98" i="27"/>
  <c r="AI98" i="27"/>
  <c r="AV98" i="27" s="1"/>
  <c r="AJ98" i="27"/>
  <c r="AW98" i="27" s="1"/>
  <c r="AK98" i="27"/>
  <c r="AL98" i="27"/>
  <c r="AM98" i="27"/>
  <c r="AN98" i="27"/>
  <c r="AR98" i="27"/>
  <c r="AS98" i="27"/>
  <c r="AX98" i="27"/>
  <c r="AY98" i="27"/>
  <c r="AZ98" i="27"/>
  <c r="BA98" i="27"/>
  <c r="BC98" i="27"/>
  <c r="AH99" i="27"/>
  <c r="AI99" i="27"/>
  <c r="AJ99" i="27"/>
  <c r="AK99" i="27"/>
  <c r="AL99" i="27"/>
  <c r="AM99" i="27"/>
  <c r="AZ99" i="27" s="1"/>
  <c r="AN99" i="27"/>
  <c r="AR99" i="27"/>
  <c r="BC99" i="27" s="1"/>
  <c r="AS99" i="27"/>
  <c r="AV99" i="27"/>
  <c r="AW99" i="27"/>
  <c r="AX99" i="27"/>
  <c r="AY99" i="27"/>
  <c r="BA99" i="27"/>
  <c r="AH100" i="27"/>
  <c r="AI100" i="27"/>
  <c r="AV100" i="27" s="1"/>
  <c r="AJ100" i="27"/>
  <c r="AW100" i="27" s="1"/>
  <c r="AK100" i="27"/>
  <c r="AL100" i="27"/>
  <c r="AM100" i="27"/>
  <c r="AZ100" i="27" s="1"/>
  <c r="AN100" i="27"/>
  <c r="BA100" i="27" s="1"/>
  <c r="AR100" i="27"/>
  <c r="AS100" i="27"/>
  <c r="AX100" i="27"/>
  <c r="AY100" i="27"/>
  <c r="BC100" i="27"/>
  <c r="AH101" i="27"/>
  <c r="AI101" i="27"/>
  <c r="AV101" i="27" s="1"/>
  <c r="AJ101" i="27"/>
  <c r="AW101" i="27" s="1"/>
  <c r="AK101" i="27"/>
  <c r="AX101" i="27" s="1"/>
  <c r="AL101" i="27"/>
  <c r="AM101" i="27"/>
  <c r="AN101" i="27"/>
  <c r="BA101" i="27" s="1"/>
  <c r="AR101" i="27"/>
  <c r="AS101" i="27"/>
  <c r="AY101" i="27"/>
  <c r="AZ101" i="27"/>
  <c r="BC101" i="27"/>
  <c r="AH102" i="27"/>
  <c r="AI102" i="27"/>
  <c r="AV102" i="27" s="1"/>
  <c r="AJ102" i="27"/>
  <c r="AW102" i="27" s="1"/>
  <c r="AK102" i="27"/>
  <c r="AL102" i="27"/>
  <c r="AM102" i="27"/>
  <c r="AN102" i="27"/>
  <c r="AR102" i="27"/>
  <c r="AS102" i="27"/>
  <c r="AX102" i="27"/>
  <c r="AY102" i="27"/>
  <c r="AZ102" i="27"/>
  <c r="BA102" i="27"/>
  <c r="BC102" i="27"/>
  <c r="AH103" i="27"/>
  <c r="AI103" i="27"/>
  <c r="AV103" i="27" s="1"/>
  <c r="AU103" i="27" s="1"/>
  <c r="BE103" i="27" s="1"/>
  <c r="AJ103" i="27"/>
  <c r="AW103" i="27" s="1"/>
  <c r="AK103" i="27"/>
  <c r="AX103" i="27" s="1"/>
  <c r="AL103" i="27"/>
  <c r="AY103" i="27" s="1"/>
  <c r="AM103" i="27"/>
  <c r="AZ103" i="27" s="1"/>
  <c r="AN103" i="27"/>
  <c r="AR103" i="27"/>
  <c r="AS103" i="27"/>
  <c r="BA103" i="27"/>
  <c r="BC103" i="27"/>
  <c r="AH104" i="27"/>
  <c r="AI104" i="27"/>
  <c r="AV104" i="27" s="1"/>
  <c r="AU104" i="27" s="1"/>
  <c r="BE104" i="27" s="1"/>
  <c r="AJ104" i="27"/>
  <c r="AK104" i="27"/>
  <c r="AL104" i="27"/>
  <c r="AM104" i="27"/>
  <c r="AN104" i="27"/>
  <c r="AR104" i="27"/>
  <c r="AS104" i="27"/>
  <c r="AW104" i="27"/>
  <c r="AX104" i="27"/>
  <c r="AY104" i="27"/>
  <c r="AZ104" i="27"/>
  <c r="BA104" i="27"/>
  <c r="BC104" i="27"/>
  <c r="AH105" i="27"/>
  <c r="AI105" i="27"/>
  <c r="AJ105" i="27"/>
  <c r="AK105" i="27"/>
  <c r="AL105" i="27"/>
  <c r="AM105" i="27"/>
  <c r="AZ105" i="27" s="1"/>
  <c r="AN105" i="27"/>
  <c r="BA105" i="27" s="1"/>
  <c r="AR105" i="27"/>
  <c r="AS105" i="27"/>
  <c r="AV105" i="27"/>
  <c r="AW105" i="27"/>
  <c r="AU105" i="27" s="1"/>
  <c r="BE105" i="27" s="1"/>
  <c r="AX105" i="27"/>
  <c r="AY105" i="27"/>
  <c r="BC105" i="27"/>
  <c r="AH106" i="27"/>
  <c r="AI106" i="27"/>
  <c r="AJ106" i="27"/>
  <c r="AW106" i="27" s="1"/>
  <c r="AK106" i="27"/>
  <c r="AL106" i="27"/>
  <c r="AY106" i="27" s="1"/>
  <c r="AM106" i="27"/>
  <c r="AZ106" i="27" s="1"/>
  <c r="AN106" i="27"/>
  <c r="AR106" i="27"/>
  <c r="AS106" i="27"/>
  <c r="AV106" i="27"/>
  <c r="AU106" i="27" s="1"/>
  <c r="BE106" i="27" s="1"/>
  <c r="AX106" i="27"/>
  <c r="BA106" i="27"/>
  <c r="BC106" i="27"/>
  <c r="AH107" i="27"/>
  <c r="AI107" i="27"/>
  <c r="AV107" i="27" s="1"/>
  <c r="AJ107" i="27"/>
  <c r="AW107" i="27" s="1"/>
  <c r="AK107" i="27"/>
  <c r="AL107" i="27"/>
  <c r="AM107" i="27"/>
  <c r="AZ107" i="27" s="1"/>
  <c r="AN107" i="27"/>
  <c r="AR107" i="27"/>
  <c r="AS107" i="27"/>
  <c r="AX107" i="27"/>
  <c r="AY107" i="27"/>
  <c r="BA107" i="27"/>
  <c r="BC107" i="27"/>
  <c r="AH108" i="27"/>
  <c r="AI108" i="27"/>
  <c r="AV108" i="27" s="1"/>
  <c r="AJ108" i="27"/>
  <c r="AK108" i="27"/>
  <c r="AL108" i="27"/>
  <c r="AM108" i="27"/>
  <c r="AN108" i="27"/>
  <c r="AR108" i="27"/>
  <c r="AS108" i="27"/>
  <c r="AW108" i="27"/>
  <c r="AX108" i="27"/>
  <c r="AU108" i="27" s="1"/>
  <c r="BE108" i="27" s="1"/>
  <c r="AY108" i="27"/>
  <c r="AZ108" i="27"/>
  <c r="BA108" i="27"/>
  <c r="BC108" i="27"/>
  <c r="AH109" i="27"/>
  <c r="AI109" i="27"/>
  <c r="AJ109" i="27"/>
  <c r="AK109" i="27"/>
  <c r="AL109" i="27"/>
  <c r="AM109" i="27"/>
  <c r="AN109" i="27"/>
  <c r="BA109" i="27" s="1"/>
  <c r="AR109" i="27"/>
  <c r="AS109" i="27"/>
  <c r="AU109" i="27"/>
  <c r="BE109" i="27" s="1"/>
  <c r="AV109" i="27"/>
  <c r="AW109" i="27"/>
  <c r="AX109" i="27"/>
  <c r="AY109" i="27"/>
  <c r="AZ109" i="27"/>
  <c r="BC109" i="27"/>
  <c r="AH110" i="27"/>
  <c r="AI110" i="27"/>
  <c r="AJ110" i="27"/>
  <c r="AW110" i="27" s="1"/>
  <c r="AK110" i="27"/>
  <c r="AL110" i="27"/>
  <c r="AY110" i="27" s="1"/>
  <c r="AM110" i="27"/>
  <c r="AZ110" i="27" s="1"/>
  <c r="AU110" i="27" s="1"/>
  <c r="BE110" i="27" s="1"/>
  <c r="AN110" i="27"/>
  <c r="BA110" i="27" s="1"/>
  <c r="AR110" i="27"/>
  <c r="BC110" i="27" s="1"/>
  <c r="AS110" i="27"/>
  <c r="AV110" i="27"/>
  <c r="AX110" i="27"/>
  <c r="AH111" i="27"/>
  <c r="AI111" i="27"/>
  <c r="AJ111" i="27"/>
  <c r="AW111" i="27" s="1"/>
  <c r="AK111" i="27"/>
  <c r="AX111" i="27" s="1"/>
  <c r="AL111" i="27"/>
  <c r="AM111" i="27"/>
  <c r="AZ111" i="27" s="1"/>
  <c r="AN111" i="27"/>
  <c r="BA111" i="27" s="1"/>
  <c r="AR111" i="27"/>
  <c r="BC111" i="27" s="1"/>
  <c r="AS111" i="27"/>
  <c r="AV111" i="27"/>
  <c r="AY111" i="27"/>
  <c r="AH112" i="27"/>
  <c r="AI112" i="27"/>
  <c r="AV112" i="27" s="1"/>
  <c r="AJ112" i="27"/>
  <c r="AW112" i="27" s="1"/>
  <c r="AK112" i="27"/>
  <c r="AX112" i="27" s="1"/>
  <c r="AL112" i="27"/>
  <c r="AM112" i="27"/>
  <c r="AZ112" i="27" s="1"/>
  <c r="AN112" i="27"/>
  <c r="BA112" i="27" s="1"/>
  <c r="AR112" i="27"/>
  <c r="AS112" i="27"/>
  <c r="AY112" i="27"/>
  <c r="BC112" i="27"/>
  <c r="AH113" i="27"/>
  <c r="AI113" i="27"/>
  <c r="AV113" i="27" s="1"/>
  <c r="AJ113" i="27"/>
  <c r="AW113" i="27" s="1"/>
  <c r="AK113" i="27"/>
  <c r="AX113" i="27" s="1"/>
  <c r="AL113" i="27"/>
  <c r="AY113" i="27" s="1"/>
  <c r="AM113" i="27"/>
  <c r="AN113" i="27"/>
  <c r="BA113" i="27" s="1"/>
  <c r="AR113" i="27"/>
  <c r="AS113" i="27"/>
  <c r="AZ113" i="27"/>
  <c r="BC113" i="27"/>
  <c r="AH114" i="27"/>
  <c r="AI114" i="27"/>
  <c r="AV114" i="27" s="1"/>
  <c r="AJ114" i="27"/>
  <c r="AW114" i="27" s="1"/>
  <c r="AK114" i="27"/>
  <c r="AL114" i="27"/>
  <c r="AM114" i="27"/>
  <c r="AN114" i="27"/>
  <c r="AR114" i="27"/>
  <c r="AS114" i="27"/>
  <c r="AX114" i="27"/>
  <c r="AY114" i="27"/>
  <c r="AZ114" i="27"/>
  <c r="BA114" i="27"/>
  <c r="BC114" i="27"/>
  <c r="AH115" i="27"/>
  <c r="AI115" i="27"/>
  <c r="AV115" i="27" s="1"/>
  <c r="AJ115" i="27"/>
  <c r="AW115" i="27" s="1"/>
  <c r="AK115" i="27"/>
  <c r="AX115" i="27" s="1"/>
  <c r="AL115" i="27"/>
  <c r="AM115" i="27"/>
  <c r="AN115" i="27"/>
  <c r="AR115" i="27"/>
  <c r="AS115" i="27"/>
  <c r="AY115" i="27"/>
  <c r="AZ115" i="27"/>
  <c r="BA115" i="27"/>
  <c r="BC115" i="27"/>
  <c r="AH116" i="27"/>
  <c r="AI116" i="27"/>
  <c r="AJ116" i="27"/>
  <c r="AK116" i="27"/>
  <c r="AL116" i="27"/>
  <c r="AM116" i="27"/>
  <c r="AN116" i="27"/>
  <c r="BA116" i="27" s="1"/>
  <c r="AR116" i="27"/>
  <c r="BC116" i="27" s="1"/>
  <c r="AS116" i="27"/>
  <c r="AV116" i="27"/>
  <c r="AW116" i="27"/>
  <c r="AU116" i="27" s="1"/>
  <c r="BE116" i="27" s="1"/>
  <c r="AX116" i="27"/>
  <c r="AY116" i="27"/>
  <c r="AZ116" i="27"/>
  <c r="AH117" i="27"/>
  <c r="AI117" i="27"/>
  <c r="AJ117" i="27"/>
  <c r="AW117" i="27" s="1"/>
  <c r="AK117" i="27"/>
  <c r="AX117" i="27" s="1"/>
  <c r="AL117" i="27"/>
  <c r="AY117" i="27" s="1"/>
  <c r="AM117" i="27"/>
  <c r="AN117" i="27"/>
  <c r="BA117" i="27" s="1"/>
  <c r="AR117" i="27"/>
  <c r="AS117" i="27"/>
  <c r="AV117" i="27"/>
  <c r="AU117" i="27" s="1"/>
  <c r="BE117" i="27" s="1"/>
  <c r="AZ117" i="27"/>
  <c r="BC117" i="27"/>
  <c r="AH118" i="27"/>
  <c r="AI118" i="27"/>
  <c r="AV118" i="27" s="1"/>
  <c r="AJ118" i="27"/>
  <c r="AW118" i="27" s="1"/>
  <c r="AK118" i="27"/>
  <c r="AL118" i="27"/>
  <c r="AM118" i="27"/>
  <c r="AN118" i="27"/>
  <c r="AR118" i="27"/>
  <c r="AS118" i="27"/>
  <c r="AX118" i="27"/>
  <c r="AY118" i="27"/>
  <c r="AZ118" i="27"/>
  <c r="BA118" i="27"/>
  <c r="BC118" i="27"/>
  <c r="AH119" i="27"/>
  <c r="AI119" i="27"/>
  <c r="AJ119" i="27"/>
  <c r="AK119" i="27"/>
  <c r="AL119" i="27"/>
  <c r="AM119" i="27"/>
  <c r="AN119" i="27"/>
  <c r="AR119" i="27"/>
  <c r="AS119" i="27"/>
  <c r="AV119" i="27"/>
  <c r="AU119" i="27" s="1"/>
  <c r="BE119" i="27" s="1"/>
  <c r="AW119" i="27"/>
  <c r="AX119" i="27"/>
  <c r="AY119" i="27"/>
  <c r="AZ119" i="27"/>
  <c r="BA119" i="27"/>
  <c r="BC119" i="27"/>
  <c r="AH120" i="27"/>
  <c r="AI120" i="27"/>
  <c r="AJ120" i="27"/>
  <c r="AK120" i="27"/>
  <c r="AL120" i="27"/>
  <c r="AM120" i="27"/>
  <c r="AZ120" i="27" s="1"/>
  <c r="AN120" i="27"/>
  <c r="BA120" i="27" s="1"/>
  <c r="AR120" i="27"/>
  <c r="BC120" i="27" s="1"/>
  <c r="AS120" i="27"/>
  <c r="AV120" i="27"/>
  <c r="AU120" i="27" s="1"/>
  <c r="BE120" i="27" s="1"/>
  <c r="AW120" i="27"/>
  <c r="AX120" i="27"/>
  <c r="AY120" i="27"/>
  <c r="AH121" i="27"/>
  <c r="AI121" i="27"/>
  <c r="AV121" i="27" s="1"/>
  <c r="AJ121" i="27"/>
  <c r="AK121" i="27"/>
  <c r="AX121" i="27" s="1"/>
  <c r="AL121" i="27"/>
  <c r="AY121" i="27" s="1"/>
  <c r="AM121" i="27"/>
  <c r="AZ121" i="27" s="1"/>
  <c r="AN121" i="27"/>
  <c r="BA121" i="27" s="1"/>
  <c r="AR121" i="27"/>
  <c r="BC121" i="27" s="1"/>
  <c r="AS121" i="27"/>
  <c r="AW121" i="27"/>
  <c r="AU121" i="27" s="1"/>
  <c r="BE121" i="27" s="1"/>
  <c r="AH122" i="27"/>
  <c r="AI122" i="27"/>
  <c r="AV122" i="27" s="1"/>
  <c r="AJ122" i="27"/>
  <c r="AW122" i="27" s="1"/>
  <c r="AK122" i="27"/>
  <c r="AX122" i="27" s="1"/>
  <c r="AL122" i="27"/>
  <c r="AY122" i="27" s="1"/>
  <c r="AM122" i="27"/>
  <c r="AZ122" i="27" s="1"/>
  <c r="AN122" i="27"/>
  <c r="AR122" i="27"/>
  <c r="BC122" i="27" s="1"/>
  <c r="AS122" i="27"/>
  <c r="BA122" i="27"/>
  <c r="AU122" i="27" s="1"/>
  <c r="BE122" i="27" s="1"/>
  <c r="AH123" i="27"/>
  <c r="AI123" i="27"/>
  <c r="AV123" i="27" s="1"/>
  <c r="AJ123" i="27"/>
  <c r="AW123" i="27" s="1"/>
  <c r="AK123" i="27"/>
  <c r="AX123" i="27" s="1"/>
  <c r="AL123" i="27"/>
  <c r="AM123" i="27"/>
  <c r="AZ123" i="27" s="1"/>
  <c r="AN123" i="27"/>
  <c r="BA123" i="27" s="1"/>
  <c r="AR123" i="27"/>
  <c r="AS123" i="27"/>
  <c r="AY123" i="27"/>
  <c r="BC123" i="27"/>
  <c r="AH124" i="27"/>
  <c r="AI124" i="27"/>
  <c r="AV124" i="27" s="1"/>
  <c r="AU124" i="27" s="1"/>
  <c r="BE124" i="27" s="1"/>
  <c r="AJ124" i="27"/>
  <c r="AW124" i="27" s="1"/>
  <c r="AK124" i="27"/>
  <c r="AX124" i="27" s="1"/>
  <c r="AL124" i="27"/>
  <c r="AM124" i="27"/>
  <c r="AN124" i="27"/>
  <c r="AR124" i="27"/>
  <c r="AS124" i="27"/>
  <c r="AY124" i="27"/>
  <c r="AZ124" i="27"/>
  <c r="BA124" i="27"/>
  <c r="BC124" i="27"/>
  <c r="AH125" i="27"/>
  <c r="AI125" i="27"/>
  <c r="AJ125" i="27"/>
  <c r="AK125" i="27"/>
  <c r="AL125" i="27"/>
  <c r="AM125" i="27"/>
  <c r="AN125" i="27"/>
  <c r="BA125" i="27" s="1"/>
  <c r="AR125" i="27"/>
  <c r="BC125" i="27" s="1"/>
  <c r="AS125" i="27"/>
  <c r="AV125" i="27"/>
  <c r="AU125" i="27" s="1"/>
  <c r="BE125" i="27" s="1"/>
  <c r="AW125" i="27"/>
  <c r="AX125" i="27"/>
  <c r="AY125" i="27"/>
  <c r="AZ125" i="27"/>
  <c r="AH126" i="27"/>
  <c r="AI126" i="27"/>
  <c r="AV126" i="27" s="1"/>
  <c r="AU126" i="27" s="1"/>
  <c r="BE126" i="27" s="1"/>
  <c r="AJ126" i="27"/>
  <c r="AW126" i="27" s="1"/>
  <c r="AK126" i="27"/>
  <c r="AL126" i="27"/>
  <c r="AY126" i="27" s="1"/>
  <c r="AM126" i="27"/>
  <c r="AZ126" i="27" s="1"/>
  <c r="AN126" i="27"/>
  <c r="BA126" i="27" s="1"/>
  <c r="AR126" i="27"/>
  <c r="AS126" i="27"/>
  <c r="AX126" i="27"/>
  <c r="BC126" i="27"/>
  <c r="AH127" i="27"/>
  <c r="AI127" i="27"/>
  <c r="AV127" i="27" s="1"/>
  <c r="AJ127" i="27"/>
  <c r="AW127" i="27" s="1"/>
  <c r="AK127" i="27"/>
  <c r="AL127" i="27"/>
  <c r="AM127" i="27"/>
  <c r="AN127" i="27"/>
  <c r="AR127" i="27"/>
  <c r="AS127" i="27"/>
  <c r="AX127" i="27"/>
  <c r="AY127" i="27"/>
  <c r="AZ127" i="27"/>
  <c r="BA127" i="27"/>
  <c r="BC127" i="27"/>
  <c r="AH128" i="27"/>
  <c r="AI128" i="27"/>
  <c r="AV128" i="27" s="1"/>
  <c r="AU128" i="27" s="1"/>
  <c r="BE128" i="27" s="1"/>
  <c r="AJ128" i="27"/>
  <c r="AK128" i="27"/>
  <c r="AL128" i="27"/>
  <c r="AM128" i="27"/>
  <c r="AN128" i="27"/>
  <c r="AR128" i="27"/>
  <c r="AS128" i="27"/>
  <c r="AW128" i="27"/>
  <c r="AX128" i="27"/>
  <c r="AY128" i="27"/>
  <c r="AZ128" i="27"/>
  <c r="BA128" i="27"/>
  <c r="BC128" i="27"/>
  <c r="AH129" i="27"/>
  <c r="AI129" i="27"/>
  <c r="AJ129" i="27"/>
  <c r="AK129" i="27"/>
  <c r="AL129" i="27"/>
  <c r="AM129" i="27"/>
  <c r="AZ129" i="27" s="1"/>
  <c r="AN129" i="27"/>
  <c r="BA129" i="27" s="1"/>
  <c r="AR129" i="27"/>
  <c r="BC129" i="27" s="1"/>
  <c r="AS129" i="27"/>
  <c r="AV129" i="27"/>
  <c r="AW129" i="27"/>
  <c r="AU129" i="27" s="1"/>
  <c r="BE129" i="27" s="1"/>
  <c r="AX129" i="27"/>
  <c r="AY129" i="27"/>
  <c r="AH130" i="27"/>
  <c r="AI130" i="27"/>
  <c r="AJ130" i="27"/>
  <c r="AW130" i="27" s="1"/>
  <c r="AK130" i="27"/>
  <c r="AL130" i="27"/>
  <c r="AY130" i="27" s="1"/>
  <c r="AM130" i="27"/>
  <c r="AZ130" i="27" s="1"/>
  <c r="AN130" i="27"/>
  <c r="BA130" i="27" s="1"/>
  <c r="AR130" i="27"/>
  <c r="BC130" i="27" s="1"/>
  <c r="AS130" i="27"/>
  <c r="AV130" i="27"/>
  <c r="AU130" i="27" s="1"/>
  <c r="BE130" i="27" s="1"/>
  <c r="AX130" i="27"/>
  <c r="AH131" i="27"/>
  <c r="AI131" i="27"/>
  <c r="AJ131" i="27"/>
  <c r="AW131" i="27" s="1"/>
  <c r="AK131" i="27"/>
  <c r="AX131" i="27" s="1"/>
  <c r="AL131" i="27"/>
  <c r="AY131" i="27" s="1"/>
  <c r="AM131" i="27"/>
  <c r="AN131" i="27"/>
  <c r="AR131" i="27"/>
  <c r="BC131" i="27" s="1"/>
  <c r="AS131" i="27"/>
  <c r="AV131" i="27"/>
  <c r="AZ131" i="27"/>
  <c r="AU131" i="27" s="1"/>
  <c r="BE131" i="27" s="1"/>
  <c r="BA131" i="27"/>
  <c r="AH132" i="27"/>
  <c r="AI132" i="27"/>
  <c r="AJ132" i="27"/>
  <c r="AK132" i="27"/>
  <c r="AL132" i="27"/>
  <c r="AM132" i="27"/>
  <c r="AZ132" i="27" s="1"/>
  <c r="AN132" i="27"/>
  <c r="AR132" i="27"/>
  <c r="BC132" i="27" s="1"/>
  <c r="AS132" i="27"/>
  <c r="AV132" i="27"/>
  <c r="AW132" i="27"/>
  <c r="AX132" i="27"/>
  <c r="AY132" i="27"/>
  <c r="BA132" i="27"/>
  <c r="AZ91" i="36" l="1"/>
  <c r="AZ40" i="36"/>
  <c r="AZ61" i="36"/>
  <c r="AZ62" i="36"/>
  <c r="AZ55" i="36"/>
  <c r="AZ65" i="36"/>
  <c r="AZ9" i="36"/>
  <c r="AZ46" i="36"/>
  <c r="AZ33" i="36"/>
  <c r="AZ15" i="36"/>
  <c r="AZ19" i="36"/>
  <c r="AZ20" i="36"/>
  <c r="AZ110" i="36"/>
  <c r="AZ35" i="36"/>
  <c r="AZ28" i="36"/>
  <c r="AZ49" i="36"/>
  <c r="AZ27" i="36"/>
  <c r="AZ11" i="36"/>
  <c r="BB16" i="37"/>
  <c r="BB107" i="37"/>
  <c r="BB104" i="37"/>
  <c r="BD105" i="37"/>
  <c r="BD43" i="37"/>
  <c r="BB41" i="37"/>
  <c r="BD25" i="37"/>
  <c r="BD13" i="37"/>
  <c r="BD33" i="37"/>
  <c r="BD12" i="37"/>
  <c r="BD28" i="37"/>
  <c r="BB11" i="37"/>
  <c r="BB21" i="37"/>
  <c r="BB80" i="37"/>
  <c r="BD80" i="37"/>
  <c r="BB47" i="37"/>
  <c r="BB98" i="37"/>
  <c r="BB20" i="37"/>
  <c r="BB85" i="37"/>
  <c r="BD85" i="37"/>
  <c r="BD118" i="37"/>
  <c r="BB118" i="37"/>
  <c r="BB81" i="37"/>
  <c r="BD81" i="37"/>
  <c r="BB101" i="37"/>
  <c r="BD101" i="37"/>
  <c r="BD62" i="37"/>
  <c r="BB62" i="37"/>
  <c r="BD110" i="37"/>
  <c r="BB110" i="37"/>
  <c r="BD54" i="37"/>
  <c r="BB54" i="37"/>
  <c r="BD48" i="37"/>
  <c r="BB48" i="37"/>
  <c r="BB60" i="37"/>
  <c r="BD60" i="37"/>
  <c r="BB127" i="37"/>
  <c r="BD127" i="37"/>
  <c r="BB122" i="37"/>
  <c r="BB4" i="37"/>
  <c r="BE4" i="37"/>
  <c r="BB6" i="37"/>
  <c r="BE6" i="37"/>
  <c r="BB79" i="37"/>
  <c r="BD79" i="37"/>
  <c r="BD112" i="37"/>
  <c r="BB112" i="37"/>
  <c r="BB75" i="37"/>
  <c r="BD75" i="37"/>
  <c r="BB61" i="37"/>
  <c r="BD61" i="37"/>
  <c r="BD108" i="37"/>
  <c r="BB108" i="37"/>
  <c r="BB95" i="37"/>
  <c r="BD95" i="37"/>
  <c r="BD59" i="37"/>
  <c r="BB59" i="37"/>
  <c r="BB53" i="37"/>
  <c r="BD53" i="37"/>
  <c r="BD66" i="37"/>
  <c r="BB66" i="37"/>
  <c r="BB97" i="37"/>
  <c r="BD97" i="37"/>
  <c r="BB70" i="37"/>
  <c r="BD70" i="37"/>
  <c r="BB73" i="37"/>
  <c r="BD73" i="37"/>
  <c r="BD106" i="37"/>
  <c r="BB106" i="37"/>
  <c r="BB99" i="37"/>
  <c r="BD99" i="37"/>
  <c r="BB116" i="37"/>
  <c r="BD130" i="37"/>
  <c r="BB130" i="37"/>
  <c r="BD58" i="37"/>
  <c r="BB58" i="37"/>
  <c r="BD52" i="37"/>
  <c r="BB52" i="37"/>
  <c r="BD72" i="37"/>
  <c r="BB72" i="37"/>
  <c r="BB103" i="37"/>
  <c r="BD103" i="37"/>
  <c r="BB76" i="37"/>
  <c r="BD76" i="37"/>
  <c r="BB123" i="37"/>
  <c r="BB45" i="37"/>
  <c r="BB27" i="37"/>
  <c r="BB67" i="37"/>
  <c r="BD67" i="37"/>
  <c r="BD100" i="37"/>
  <c r="BB100" i="37"/>
  <c r="BD86" i="37"/>
  <c r="BB86" i="37"/>
  <c r="BD128" i="37"/>
  <c r="BB128" i="37"/>
  <c r="BB129" i="37"/>
  <c r="BD129" i="37"/>
  <c r="BB89" i="37"/>
  <c r="BD89" i="37"/>
  <c r="BB57" i="37"/>
  <c r="BD57" i="37"/>
  <c r="BB51" i="37"/>
  <c r="BD51" i="37"/>
  <c r="BD78" i="37"/>
  <c r="BB78" i="37"/>
  <c r="BB109" i="37"/>
  <c r="BD109" i="37"/>
  <c r="BB82" i="37"/>
  <c r="BD82" i="37"/>
  <c r="BD94" i="37"/>
  <c r="BB94" i="37"/>
  <c r="BD63" i="37"/>
  <c r="BB63" i="37"/>
  <c r="BB119" i="37"/>
  <c r="BD119" i="37"/>
  <c r="BD74" i="37"/>
  <c r="BB74" i="37"/>
  <c r="BD126" i="37"/>
  <c r="BB126" i="37"/>
  <c r="BB96" i="37"/>
  <c r="BB77" i="37"/>
  <c r="BD77" i="37"/>
  <c r="BD56" i="37"/>
  <c r="BB56" i="37"/>
  <c r="BD50" i="37"/>
  <c r="BB50" i="37"/>
  <c r="BD84" i="37"/>
  <c r="BB84" i="37"/>
  <c r="BB115" i="37"/>
  <c r="BD115" i="37"/>
  <c r="BB88" i="37"/>
  <c r="BD88" i="37"/>
  <c r="BB83" i="37"/>
  <c r="BB26" i="37"/>
  <c r="BB8" i="37"/>
  <c r="BB39" i="37"/>
  <c r="BB35" i="37"/>
  <c r="BB125" i="37"/>
  <c r="BB23" i="37"/>
  <c r="BB14" i="37"/>
  <c r="BB69" i="37"/>
  <c r="BD69" i="37"/>
  <c r="BB92" i="37"/>
  <c r="BB102" i="37"/>
  <c r="BB114" i="37"/>
  <c r="BB22" i="37"/>
  <c r="BB9" i="37"/>
  <c r="BD93" i="37"/>
  <c r="BB93" i="37"/>
  <c r="BD124" i="37"/>
  <c r="BB124" i="37"/>
  <c r="BB131" i="37"/>
  <c r="BD131" i="37"/>
  <c r="BB87" i="37"/>
  <c r="BD87" i="37"/>
  <c r="BD64" i="37"/>
  <c r="BB64" i="37"/>
  <c r="BB117" i="37"/>
  <c r="BD117" i="37"/>
  <c r="BB113" i="37"/>
  <c r="BD113" i="37"/>
  <c r="BB65" i="37"/>
  <c r="BD65" i="37"/>
  <c r="BB55" i="37"/>
  <c r="BD55" i="37"/>
  <c r="BB49" i="37"/>
  <c r="BD49" i="37"/>
  <c r="BD90" i="37"/>
  <c r="BB90" i="37"/>
  <c r="BB121" i="37"/>
  <c r="BD121" i="37"/>
  <c r="BB111" i="37"/>
  <c r="BB91" i="37"/>
  <c r="BB19" i="37"/>
  <c r="BB10" i="37"/>
  <c r="BB32" i="37"/>
  <c r="BB17" i="37"/>
  <c r="BB15" i="37"/>
  <c r="AZ103" i="36"/>
  <c r="BB103" i="36"/>
  <c r="AZ66" i="36"/>
  <c r="BB66" i="36"/>
  <c r="AZ54" i="36"/>
  <c r="BB54" i="36"/>
  <c r="AZ98" i="36"/>
  <c r="BB98" i="36"/>
  <c r="BB87" i="36"/>
  <c r="AZ87" i="36"/>
  <c r="AZ124" i="36"/>
  <c r="BB124" i="36"/>
  <c r="AZ123" i="36"/>
  <c r="BB123" i="36"/>
  <c r="AZ99" i="36"/>
  <c r="BB99" i="36"/>
  <c r="AZ82" i="36"/>
  <c r="BB82" i="36"/>
  <c r="AZ70" i="36"/>
  <c r="BB70" i="36"/>
  <c r="AZ109" i="36"/>
  <c r="BB109" i="36"/>
  <c r="BB44" i="36"/>
  <c r="AZ44" i="36"/>
  <c r="BB26" i="36"/>
  <c r="AZ26" i="36"/>
  <c r="AZ96" i="36"/>
  <c r="BB96" i="36"/>
  <c r="AZ106" i="36"/>
  <c r="BB106" i="36"/>
  <c r="BB67" i="36"/>
  <c r="AZ67" i="36"/>
  <c r="BB77" i="36"/>
  <c r="AZ77" i="36"/>
  <c r="BB89" i="36"/>
  <c r="AZ89" i="36"/>
  <c r="AZ102" i="36"/>
  <c r="BB102" i="36"/>
  <c r="BB51" i="36"/>
  <c r="AZ51" i="36"/>
  <c r="AZ94" i="36"/>
  <c r="AZ95" i="36"/>
  <c r="BB95" i="36"/>
  <c r="AZ68" i="36"/>
  <c r="BB68" i="36"/>
  <c r="AZ105" i="36"/>
  <c r="BB105" i="36"/>
  <c r="AZ114" i="36"/>
  <c r="BB114" i="36"/>
  <c r="AZ63" i="36"/>
  <c r="BB63" i="36"/>
  <c r="AZ100" i="36"/>
  <c r="BB100" i="36"/>
  <c r="AZ31" i="36"/>
  <c r="BB31" i="36"/>
  <c r="AZ21" i="36"/>
  <c r="BB42" i="36"/>
  <c r="AZ42" i="36"/>
  <c r="BB24" i="36"/>
  <c r="AZ24" i="36"/>
  <c r="AZ115" i="36"/>
  <c r="BB115" i="36"/>
  <c r="AZ90" i="36"/>
  <c r="BB90" i="36"/>
  <c r="AZ78" i="36"/>
  <c r="BB78" i="36"/>
  <c r="BB60" i="36"/>
  <c r="AZ60" i="36"/>
  <c r="AZ125" i="36"/>
  <c r="BB125" i="36"/>
  <c r="AZ101" i="36"/>
  <c r="BB101" i="36"/>
  <c r="BB38" i="36"/>
  <c r="AZ38" i="36"/>
  <c r="AZ112" i="36"/>
  <c r="BB112" i="36"/>
  <c r="AZ122" i="36"/>
  <c r="BB122" i="36"/>
  <c r="BB69" i="36"/>
  <c r="AZ69" i="36"/>
  <c r="BB81" i="36"/>
  <c r="AZ81" i="36"/>
  <c r="AZ118" i="36"/>
  <c r="AZ13" i="36"/>
  <c r="BC13" i="36"/>
  <c r="AZ23" i="36"/>
  <c r="BB23" i="36"/>
  <c r="AZ50" i="36"/>
  <c r="AZ108" i="36"/>
  <c r="AZ10" i="36"/>
  <c r="AZ6" i="36"/>
  <c r="BC6" i="36"/>
  <c r="AZ127" i="36"/>
  <c r="BB127" i="36"/>
  <c r="AZ84" i="36"/>
  <c r="BB84" i="36"/>
  <c r="AZ72" i="36"/>
  <c r="BB72" i="36"/>
  <c r="AZ113" i="36"/>
  <c r="BB113" i="36"/>
  <c r="BB12" i="36"/>
  <c r="AZ12" i="36"/>
  <c r="AZ53" i="36"/>
  <c r="AZ48" i="36"/>
  <c r="BB48" i="36"/>
  <c r="AZ119" i="36"/>
  <c r="BB119" i="36"/>
  <c r="AZ80" i="36"/>
  <c r="BB80" i="36"/>
  <c r="AZ129" i="36"/>
  <c r="BB129" i="36"/>
  <c r="AZ104" i="36"/>
  <c r="BB104" i="36"/>
  <c r="BB79" i="36"/>
  <c r="AZ79" i="36"/>
  <c r="AZ111" i="36"/>
  <c r="BB111" i="36"/>
  <c r="AZ88" i="36"/>
  <c r="BB88" i="36"/>
  <c r="AZ76" i="36"/>
  <c r="BB76" i="36"/>
  <c r="AZ121" i="36"/>
  <c r="BB121" i="36"/>
  <c r="AZ97" i="36"/>
  <c r="BB97" i="36"/>
  <c r="AZ17" i="36"/>
  <c r="BB17" i="36"/>
  <c r="AZ120" i="36"/>
  <c r="BB120" i="36"/>
  <c r="AZ92" i="36"/>
  <c r="BB92" i="36"/>
  <c r="BB71" i="36"/>
  <c r="AZ71" i="36"/>
  <c r="BB83" i="36"/>
  <c r="AZ83" i="36"/>
  <c r="AZ43" i="36"/>
  <c r="BB43" i="36"/>
  <c r="AZ25" i="36"/>
  <c r="BB25" i="36"/>
  <c r="AZ64" i="36"/>
  <c r="BB64" i="36"/>
  <c r="BB36" i="36"/>
  <c r="AZ36" i="36"/>
  <c r="AZ29" i="36"/>
  <c r="AZ59" i="36"/>
  <c r="BB132" i="36"/>
  <c r="AZ132" i="36"/>
  <c r="BB75" i="36"/>
  <c r="AZ75" i="36"/>
  <c r="AZ37" i="36"/>
  <c r="BB37" i="36"/>
  <c r="AZ52" i="36"/>
  <c r="BB52" i="36"/>
  <c r="BB30" i="36"/>
  <c r="AZ30" i="36"/>
  <c r="AZ56" i="36"/>
  <c r="AZ131" i="36"/>
  <c r="BB131" i="36"/>
  <c r="AZ107" i="36"/>
  <c r="BB107" i="36"/>
  <c r="AZ86" i="36"/>
  <c r="BB86" i="36"/>
  <c r="AZ74" i="36"/>
  <c r="BB74" i="36"/>
  <c r="AZ117" i="36"/>
  <c r="BB117" i="36"/>
  <c r="AZ93" i="36"/>
  <c r="BB93" i="36"/>
  <c r="BB32" i="36"/>
  <c r="AZ32" i="36"/>
  <c r="AZ130" i="36"/>
  <c r="BB130" i="36"/>
  <c r="AZ128" i="36"/>
  <c r="BB128" i="36"/>
  <c r="BB73" i="36"/>
  <c r="AZ73" i="36"/>
  <c r="BB85" i="36"/>
  <c r="AZ85" i="36"/>
  <c r="AZ116" i="36"/>
  <c r="BB57" i="36"/>
  <c r="AZ57" i="36"/>
  <c r="AZ58" i="36"/>
  <c r="BB58" i="36"/>
  <c r="BB14" i="36"/>
  <c r="AZ14" i="36"/>
  <c r="AZ39" i="36"/>
  <c r="AZ126" i="36"/>
  <c r="AZ3" i="36"/>
  <c r="BC3" i="36"/>
  <c r="BC55" i="31"/>
  <c r="BC23" i="31"/>
  <c r="BC44" i="31"/>
  <c r="BC71" i="31"/>
  <c r="BC84" i="31"/>
  <c r="BC92" i="31"/>
  <c r="BC101" i="31"/>
  <c r="BC20" i="31"/>
  <c r="BC25" i="31"/>
  <c r="BC89" i="31"/>
  <c r="BC108" i="31"/>
  <c r="BC123" i="31"/>
  <c r="BC62" i="31"/>
  <c r="BC18" i="31"/>
  <c r="BC98" i="31"/>
  <c r="BC43" i="31"/>
  <c r="BC75" i="31"/>
  <c r="BC116" i="31"/>
  <c r="BC8" i="31"/>
  <c r="BC33" i="31"/>
  <c r="BC36" i="31"/>
  <c r="BC67" i="31"/>
  <c r="BC119" i="31"/>
  <c r="BC14" i="31"/>
  <c r="BC59" i="31"/>
  <c r="BC125" i="31"/>
  <c r="BC128" i="31"/>
  <c r="BC12" i="31"/>
  <c r="BC29" i="31"/>
  <c r="BC31" i="31"/>
  <c r="BC37" i="31"/>
  <c r="BC50" i="31"/>
  <c r="BC73" i="31"/>
  <c r="BC100" i="31"/>
  <c r="BC19" i="31"/>
  <c r="BC30" i="31"/>
  <c r="BC48" i="31"/>
  <c r="BC64" i="31"/>
  <c r="BC122" i="31"/>
  <c r="BC126" i="31"/>
  <c r="BC13" i="31"/>
  <c r="BC38" i="31"/>
  <c r="BC47" i="31"/>
  <c r="BC53" i="31"/>
  <c r="BC78" i="31"/>
  <c r="BC113" i="31"/>
  <c r="BC57" i="31"/>
  <c r="BC69" i="31"/>
  <c r="BC102" i="31"/>
  <c r="BC111" i="31"/>
  <c r="BC117" i="31"/>
  <c r="BC46" i="31"/>
  <c r="BC61" i="31"/>
  <c r="BC65" i="31"/>
  <c r="BC10" i="31"/>
  <c r="BC51" i="31"/>
  <c r="BC121" i="31"/>
  <c r="BD13" i="31"/>
  <c r="BD41" i="31"/>
  <c r="BC26" i="31"/>
  <c r="BD30" i="31"/>
  <c r="BD37" i="31"/>
  <c r="BC76" i="31"/>
  <c r="BC90" i="31"/>
  <c r="BD94" i="31"/>
  <c r="BD101" i="31"/>
  <c r="BD58" i="31"/>
  <c r="BD54" i="31"/>
  <c r="BD38" i="31"/>
  <c r="BD34" i="31"/>
  <c r="BC22" i="31"/>
  <c r="BD26" i="31"/>
  <c r="BD33" i="31"/>
  <c r="BC72" i="31"/>
  <c r="BC86" i="31"/>
  <c r="BD90" i="31"/>
  <c r="BD97" i="31"/>
  <c r="BD126" i="31"/>
  <c r="BD22" i="31"/>
  <c r="BD29" i="31"/>
  <c r="BC68" i="31"/>
  <c r="BC82" i="31"/>
  <c r="BD86" i="31"/>
  <c r="BD93" i="31"/>
  <c r="BC132" i="31"/>
  <c r="BD66" i="31"/>
  <c r="BD73" i="31"/>
  <c r="BD62" i="31"/>
  <c r="BD122" i="31"/>
  <c r="BD121" i="31"/>
  <c r="BD42" i="31"/>
  <c r="BD49" i="31"/>
  <c r="BD113" i="31"/>
  <c r="BD109" i="31"/>
  <c r="BD105" i="31"/>
  <c r="BD25" i="31"/>
  <c r="BD82" i="31"/>
  <c r="BD89" i="31"/>
  <c r="BD69" i="31"/>
  <c r="BD118" i="31"/>
  <c r="BD125" i="31"/>
  <c r="BD102" i="31"/>
  <c r="BD21" i="31"/>
  <c r="BC60" i="31"/>
  <c r="BC74" i="31"/>
  <c r="BD78" i="31"/>
  <c r="BD85" i="31"/>
  <c r="BC124" i="31"/>
  <c r="BD57" i="31"/>
  <c r="BD46" i="31"/>
  <c r="BD45" i="31"/>
  <c r="BD98" i="31"/>
  <c r="BC56" i="31"/>
  <c r="BC70" i="31"/>
  <c r="BD74" i="31"/>
  <c r="BD81" i="31"/>
  <c r="BC120" i="31"/>
  <c r="BD130" i="31"/>
  <c r="BD65" i="31"/>
  <c r="BD129" i="31"/>
  <c r="BD61" i="31"/>
  <c r="BD50" i="31"/>
  <c r="BD114" i="31"/>
  <c r="BD110" i="31"/>
  <c r="BD106" i="31"/>
  <c r="BC52" i="31"/>
  <c r="BC66" i="31"/>
  <c r="BD70" i="31"/>
  <c r="BD77" i="31"/>
  <c r="BC130" i="31"/>
  <c r="AU2" i="30"/>
  <c r="BE2" i="30" s="1"/>
  <c r="AU37" i="30"/>
  <c r="BE37" i="30" s="1"/>
  <c r="AU109" i="30"/>
  <c r="BE109" i="30" s="1"/>
  <c r="AU88" i="30"/>
  <c r="BE88" i="30" s="1"/>
  <c r="AU72" i="30"/>
  <c r="BE72" i="30" s="1"/>
  <c r="AU11" i="30"/>
  <c r="BE11" i="30" s="1"/>
  <c r="AU91" i="30"/>
  <c r="BE91" i="30" s="1"/>
  <c r="AU14" i="30"/>
  <c r="BE14" i="30" s="1"/>
  <c r="AU52" i="30"/>
  <c r="BE52" i="30" s="1"/>
  <c r="AU55" i="30"/>
  <c r="BE55" i="30" s="1"/>
  <c r="AU71" i="30"/>
  <c r="BE71" i="30" s="1"/>
  <c r="AU84" i="30"/>
  <c r="BE84" i="30" s="1"/>
  <c r="AU89" i="30"/>
  <c r="BE89" i="30" s="1"/>
  <c r="AU127" i="30"/>
  <c r="BE127" i="30" s="1"/>
  <c r="AU81" i="30"/>
  <c r="BE81" i="30" s="1"/>
  <c r="AU16" i="30"/>
  <c r="BE16" i="30" s="1"/>
  <c r="AU93" i="30"/>
  <c r="BE93" i="30" s="1"/>
  <c r="AU100" i="30"/>
  <c r="BE100" i="30" s="1"/>
  <c r="AU9" i="30"/>
  <c r="BE9" i="30" s="1"/>
  <c r="AU28" i="30"/>
  <c r="BE28" i="30" s="1"/>
  <c r="AU56" i="30"/>
  <c r="BE56" i="30" s="1"/>
  <c r="AU59" i="30"/>
  <c r="BE59" i="30" s="1"/>
  <c r="AU64" i="30"/>
  <c r="BE64" i="30" s="1"/>
  <c r="AU65" i="30"/>
  <c r="BE65" i="30" s="1"/>
  <c r="AU131" i="30"/>
  <c r="BE131" i="30" s="1"/>
  <c r="AU25" i="30"/>
  <c r="BE25" i="30" s="1"/>
  <c r="AU41" i="30"/>
  <c r="BE41" i="30" s="1"/>
  <c r="AU121" i="30"/>
  <c r="BE121" i="30" s="1"/>
  <c r="AT15" i="30"/>
  <c r="BD15" i="30" s="1"/>
  <c r="AT16" i="30"/>
  <c r="BD16" i="30" s="1"/>
  <c r="AU24" i="30"/>
  <c r="BE24" i="30" s="1"/>
  <c r="AT44" i="30"/>
  <c r="BD44" i="30" s="1"/>
  <c r="AU47" i="30"/>
  <c r="BE47" i="30" s="1"/>
  <c r="AT72" i="30"/>
  <c r="BD72" i="30" s="1"/>
  <c r="AT73" i="30"/>
  <c r="BD73" i="30" s="1"/>
  <c r="AT77" i="30"/>
  <c r="BD77" i="30" s="1"/>
  <c r="AU92" i="30"/>
  <c r="BE92" i="30" s="1"/>
  <c r="AU101" i="30"/>
  <c r="BE101" i="30" s="1"/>
  <c r="AT111" i="30"/>
  <c r="BD111" i="30" s="1"/>
  <c r="AU128" i="30"/>
  <c r="BE128" i="30" s="1"/>
  <c r="AU43" i="30"/>
  <c r="BE43" i="30" s="1"/>
  <c r="AU132" i="30"/>
  <c r="BE132" i="30" s="1"/>
  <c r="AU68" i="30"/>
  <c r="BE68" i="30" s="1"/>
  <c r="AU99" i="30"/>
  <c r="BE99" i="30" s="1"/>
  <c r="AU105" i="30"/>
  <c r="BE105" i="30" s="1"/>
  <c r="AU116" i="30"/>
  <c r="BE116" i="30" s="1"/>
  <c r="AT106" i="30"/>
  <c r="BD106" i="30" s="1"/>
  <c r="AT119" i="30"/>
  <c r="BD119" i="30" s="1"/>
  <c r="AT130" i="30"/>
  <c r="BD130" i="30" s="1"/>
  <c r="AU80" i="30"/>
  <c r="BE80" i="30" s="1"/>
  <c r="AU23" i="30"/>
  <c r="BE23" i="30" s="1"/>
  <c r="AU4" i="30"/>
  <c r="BE4" i="30" s="1"/>
  <c r="AT14" i="30"/>
  <c r="BD14" i="30" s="1"/>
  <c r="AU20" i="30"/>
  <c r="BE20" i="30" s="1"/>
  <c r="AT28" i="30"/>
  <c r="BD28" i="30" s="1"/>
  <c r="AU29" i="30"/>
  <c r="BE29" i="30" s="1"/>
  <c r="AT49" i="30"/>
  <c r="BD49" i="30" s="1"/>
  <c r="AT71" i="30"/>
  <c r="BD71" i="30" s="1"/>
  <c r="AT98" i="30"/>
  <c r="BD98" i="30" s="1"/>
  <c r="AT104" i="30"/>
  <c r="BD104" i="30" s="1"/>
  <c r="AT13" i="30"/>
  <c r="BD13" i="30" s="1"/>
  <c r="AT26" i="30"/>
  <c r="BD26" i="30" s="1"/>
  <c r="AT42" i="30"/>
  <c r="BD42" i="30" s="1"/>
  <c r="AU104" i="30"/>
  <c r="BE104" i="30" s="1"/>
  <c r="AT70" i="30"/>
  <c r="BD70" i="30" s="1"/>
  <c r="AU19" i="30"/>
  <c r="BE19" i="30" s="1"/>
  <c r="AU36" i="30"/>
  <c r="BE36" i="30" s="1"/>
  <c r="AT78" i="30"/>
  <c r="BD78" i="30" s="1"/>
  <c r="AT80" i="30"/>
  <c r="BD80" i="30" s="1"/>
  <c r="AT107" i="30"/>
  <c r="BD107" i="30" s="1"/>
  <c r="AT126" i="30"/>
  <c r="BD126" i="30" s="1"/>
  <c r="AU117" i="30"/>
  <c r="BE117" i="30" s="1"/>
  <c r="AU27" i="30"/>
  <c r="BE27" i="30" s="1"/>
  <c r="AU45" i="30"/>
  <c r="BE45" i="30" s="1"/>
  <c r="AU103" i="30"/>
  <c r="BE103" i="30" s="1"/>
  <c r="AU107" i="30"/>
  <c r="BE107" i="30" s="1"/>
  <c r="AU48" i="30"/>
  <c r="BE48" i="30" s="1"/>
  <c r="AT89" i="30"/>
  <c r="BD89" i="30" s="1"/>
  <c r="AT97" i="30"/>
  <c r="BD97" i="30" s="1"/>
  <c r="AU10" i="30"/>
  <c r="BE10" i="30" s="1"/>
  <c r="AU44" i="30"/>
  <c r="BE44" i="30" s="1"/>
  <c r="AU83" i="30"/>
  <c r="BE83" i="30" s="1"/>
  <c r="AU111" i="30"/>
  <c r="BE111" i="30" s="1"/>
  <c r="AT114" i="30"/>
  <c r="BD114" i="30" s="1"/>
  <c r="AT125" i="30"/>
  <c r="BD125" i="30" s="1"/>
  <c r="AU119" i="30"/>
  <c r="BE119" i="30" s="1"/>
  <c r="AU63" i="30"/>
  <c r="BE63" i="30" s="1"/>
  <c r="AU49" i="30"/>
  <c r="BE49" i="30" s="1"/>
  <c r="AU79" i="30"/>
  <c r="BE79" i="30" s="1"/>
  <c r="AU26" i="30"/>
  <c r="BE26" i="30" s="1"/>
  <c r="AU42" i="30"/>
  <c r="BE42" i="30" s="1"/>
  <c r="AU114" i="30"/>
  <c r="BE114" i="30" s="1"/>
  <c r="AU123" i="30"/>
  <c r="BE123" i="30" s="1"/>
  <c r="AU77" i="30"/>
  <c r="BE77" i="30" s="1"/>
  <c r="AU95" i="30"/>
  <c r="BE95" i="30" s="1"/>
  <c r="AU113" i="30"/>
  <c r="BE113" i="30" s="1"/>
  <c r="AU34" i="30"/>
  <c r="BE34" i="30" s="1"/>
  <c r="AU70" i="30"/>
  <c r="BE70" i="30" s="1"/>
  <c r="AU74" i="30"/>
  <c r="BE74" i="30" s="1"/>
  <c r="AU90" i="30"/>
  <c r="BE90" i="30" s="1"/>
  <c r="AU126" i="30"/>
  <c r="BE126" i="30" s="1"/>
  <c r="AU61" i="30"/>
  <c r="BE61" i="30" s="1"/>
  <c r="AU85" i="30"/>
  <c r="BE85" i="30" s="1"/>
  <c r="AU5" i="30"/>
  <c r="BE5" i="30" s="1"/>
  <c r="AU22" i="30"/>
  <c r="BE22" i="30" s="1"/>
  <c r="AU51" i="30"/>
  <c r="BE51" i="30" s="1"/>
  <c r="AU58" i="30"/>
  <c r="BE58" i="30" s="1"/>
  <c r="AU21" i="30"/>
  <c r="BE21" i="30" s="1"/>
  <c r="AU76" i="30"/>
  <c r="BE76" i="30" s="1"/>
  <c r="AU125" i="30"/>
  <c r="BE125" i="30" s="1"/>
  <c r="AU33" i="30"/>
  <c r="BE33" i="30" s="1"/>
  <c r="AU50" i="30"/>
  <c r="BE50" i="30" s="1"/>
  <c r="AU69" i="30"/>
  <c r="BE69" i="30" s="1"/>
  <c r="AU106" i="30"/>
  <c r="BE106" i="30" s="1"/>
  <c r="AU115" i="30"/>
  <c r="BE115" i="30" s="1"/>
  <c r="AU122" i="30"/>
  <c r="BE122" i="30" s="1"/>
  <c r="AU62" i="30"/>
  <c r="BE62" i="30" s="1"/>
  <c r="AU97" i="30"/>
  <c r="BE97" i="30" s="1"/>
  <c r="AU96" i="30"/>
  <c r="BE96" i="30" s="1"/>
  <c r="AU124" i="30"/>
  <c r="BE124" i="30" s="1"/>
  <c r="AU86" i="30"/>
  <c r="BE86" i="30" s="1"/>
  <c r="AU31" i="30"/>
  <c r="BE31" i="30" s="1"/>
  <c r="AU67" i="30"/>
  <c r="BE67" i="30" s="1"/>
  <c r="AU98" i="30"/>
  <c r="BE98" i="30" s="1"/>
  <c r="AU78" i="30"/>
  <c r="BE78" i="30" s="1"/>
  <c r="AU60" i="30"/>
  <c r="BE60" i="30" s="1"/>
  <c r="AU32" i="30"/>
  <c r="BE32" i="30" s="1"/>
  <c r="AU112" i="30"/>
  <c r="BE112" i="30" s="1"/>
  <c r="AU82" i="30"/>
  <c r="BE82" i="30" s="1"/>
  <c r="AU54" i="30"/>
  <c r="BE54" i="30" s="1"/>
  <c r="AU118" i="30"/>
  <c r="BE118" i="30" s="1"/>
  <c r="AU46" i="30"/>
  <c r="BE46" i="30" s="1"/>
  <c r="AU110" i="30"/>
  <c r="BE110" i="30" s="1"/>
  <c r="AU38" i="30"/>
  <c r="BE38" i="30" s="1"/>
  <c r="AU102" i="30"/>
  <c r="BE102" i="30" s="1"/>
  <c r="AU129" i="30"/>
  <c r="BE129" i="30" s="1"/>
  <c r="AU130" i="30"/>
  <c r="BE130" i="30" s="1"/>
  <c r="AU66" i="30"/>
  <c r="BE66" i="30" s="1"/>
  <c r="AU30" i="30"/>
  <c r="BE30" i="30" s="1"/>
  <c r="AU94" i="30"/>
  <c r="BE94" i="30" s="1"/>
  <c r="AU43" i="29"/>
  <c r="BE43" i="29" s="1"/>
  <c r="AU75" i="29"/>
  <c r="BE75" i="29" s="1"/>
  <c r="AU99" i="29"/>
  <c r="BE99" i="29" s="1"/>
  <c r="AU65" i="29"/>
  <c r="BE65" i="29" s="1"/>
  <c r="AU74" i="29"/>
  <c r="BE74" i="29" s="1"/>
  <c r="AU98" i="29"/>
  <c r="BE98" i="29" s="1"/>
  <c r="AU36" i="29"/>
  <c r="BE36" i="29" s="1"/>
  <c r="AU6" i="29"/>
  <c r="BE6" i="29" s="1"/>
  <c r="AU10" i="29"/>
  <c r="BE10" i="29" s="1"/>
  <c r="AU22" i="29"/>
  <c r="BE22" i="29" s="1"/>
  <c r="AU62" i="29"/>
  <c r="BE62" i="29" s="1"/>
  <c r="AU71" i="29"/>
  <c r="BE71" i="29" s="1"/>
  <c r="AU81" i="29"/>
  <c r="BE81" i="29" s="1"/>
  <c r="AU101" i="29"/>
  <c r="BE101" i="29" s="1"/>
  <c r="AU107" i="29"/>
  <c r="BE107" i="29" s="1"/>
  <c r="AU123" i="29"/>
  <c r="BE123" i="29" s="1"/>
  <c r="AU76" i="29"/>
  <c r="BE76" i="29" s="1"/>
  <c r="AU87" i="29"/>
  <c r="BE87" i="29" s="1"/>
  <c r="AU27" i="29"/>
  <c r="BE27" i="29" s="1"/>
  <c r="AU96" i="29"/>
  <c r="BE96" i="29" s="1"/>
  <c r="AU14" i="29"/>
  <c r="BE14" i="29" s="1"/>
  <c r="AU83" i="29"/>
  <c r="BE83" i="29" s="1"/>
  <c r="AU30" i="29"/>
  <c r="BE30" i="29" s="1"/>
  <c r="AU39" i="29"/>
  <c r="BE39" i="29" s="1"/>
  <c r="AU131" i="29"/>
  <c r="BE131" i="29" s="1"/>
  <c r="AU104" i="29"/>
  <c r="BE104" i="29" s="1"/>
  <c r="AU5" i="29"/>
  <c r="BE5" i="29" s="1"/>
  <c r="AU9" i="29"/>
  <c r="BE9" i="29" s="1"/>
  <c r="AU13" i="29"/>
  <c r="BE13" i="29" s="1"/>
  <c r="AU17" i="29"/>
  <c r="BE17" i="29" s="1"/>
  <c r="AU80" i="29"/>
  <c r="BE80" i="29" s="1"/>
  <c r="AU25" i="29"/>
  <c r="BE25" i="29" s="1"/>
  <c r="AU100" i="29"/>
  <c r="BE100" i="29" s="1"/>
  <c r="AU116" i="29"/>
  <c r="BE116" i="29" s="1"/>
  <c r="AU18" i="29"/>
  <c r="BE18" i="29" s="1"/>
  <c r="AU35" i="29"/>
  <c r="BE35" i="29" s="1"/>
  <c r="AU44" i="29"/>
  <c r="BE44" i="29" s="1"/>
  <c r="AU127" i="29"/>
  <c r="BE127" i="29" s="1"/>
  <c r="AU109" i="29"/>
  <c r="BE109" i="29" s="1"/>
  <c r="AU125" i="29"/>
  <c r="BE125" i="29" s="1"/>
  <c r="AU93" i="29"/>
  <c r="BE93" i="29" s="1"/>
  <c r="AU120" i="29"/>
  <c r="BE120" i="29" s="1"/>
  <c r="AU26" i="29"/>
  <c r="BE26" i="29" s="1"/>
  <c r="AU97" i="29"/>
  <c r="BE97" i="29" s="1"/>
  <c r="AU108" i="29"/>
  <c r="BE108" i="29" s="1"/>
  <c r="AU21" i="29"/>
  <c r="BE21" i="29" s="1"/>
  <c r="AU41" i="29"/>
  <c r="BE41" i="29" s="1"/>
  <c r="AU46" i="29"/>
  <c r="BE46" i="29" s="1"/>
  <c r="AU79" i="29"/>
  <c r="BE79" i="29" s="1"/>
  <c r="AU92" i="29"/>
  <c r="BE92" i="29" s="1"/>
  <c r="AU113" i="29"/>
  <c r="BE113" i="29" s="1"/>
  <c r="AU49" i="29"/>
  <c r="BE49" i="29" s="1"/>
  <c r="AU77" i="29"/>
  <c r="BE77" i="29" s="1"/>
  <c r="AU129" i="29"/>
  <c r="BE129" i="29" s="1"/>
  <c r="BD39" i="29"/>
  <c r="AU55" i="29"/>
  <c r="BE55" i="29" s="1"/>
  <c r="AU58" i="29"/>
  <c r="BE58" i="29" s="1"/>
  <c r="AU60" i="29"/>
  <c r="BE60" i="29" s="1"/>
  <c r="AU66" i="29"/>
  <c r="BE66" i="29" s="1"/>
  <c r="BD99" i="29"/>
  <c r="BD105" i="29"/>
  <c r="BD115" i="29"/>
  <c r="BD121" i="29"/>
  <c r="BD126" i="29"/>
  <c r="BD131" i="29"/>
  <c r="BD26" i="29"/>
  <c r="BD34" i="29"/>
  <c r="BD46" i="29"/>
  <c r="BD48" i="29"/>
  <c r="AU82" i="29"/>
  <c r="BE82" i="29" s="1"/>
  <c r="AU3" i="29"/>
  <c r="BE3" i="29" s="1"/>
  <c r="BD21" i="29"/>
  <c r="AU34" i="29"/>
  <c r="BE34" i="29" s="1"/>
  <c r="BD41" i="29"/>
  <c r="BD52" i="29"/>
  <c r="BD57" i="29"/>
  <c r="AU63" i="29"/>
  <c r="BE63" i="29" s="1"/>
  <c r="AU70" i="29"/>
  <c r="BE70" i="29" s="1"/>
  <c r="BD74" i="29"/>
  <c r="BD79" i="29"/>
  <c r="AU85" i="29"/>
  <c r="BE85" i="29" s="1"/>
  <c r="BD92" i="29"/>
  <c r="BD94" i="29"/>
  <c r="BD28" i="29"/>
  <c r="AU52" i="29"/>
  <c r="BE52" i="29" s="1"/>
  <c r="AU57" i="29"/>
  <c r="BE57" i="29" s="1"/>
  <c r="BD89" i="29"/>
  <c r="AU94" i="29"/>
  <c r="BE94" i="29" s="1"/>
  <c r="BD98" i="29"/>
  <c r="BD114" i="29"/>
  <c r="BD47" i="29"/>
  <c r="AU61" i="29"/>
  <c r="BE61" i="29" s="1"/>
  <c r="BD64" i="29"/>
  <c r="BD69" i="29"/>
  <c r="AU72" i="29"/>
  <c r="BE72" i="29" s="1"/>
  <c r="BD77" i="29"/>
  <c r="AU89" i="29"/>
  <c r="BE89" i="29" s="1"/>
  <c r="AU91" i="29"/>
  <c r="BE91" i="29" s="1"/>
  <c r="BD109" i="29"/>
  <c r="AU112" i="29"/>
  <c r="BE112" i="29" s="1"/>
  <c r="AU4" i="29"/>
  <c r="BE4" i="29" s="1"/>
  <c r="AU8" i="29"/>
  <c r="BE8" i="29" s="1"/>
  <c r="AU12" i="29"/>
  <c r="BE12" i="29" s="1"/>
  <c r="AU16" i="29"/>
  <c r="BE16" i="29" s="1"/>
  <c r="AU20" i="29"/>
  <c r="BE20" i="29" s="1"/>
  <c r="BD36" i="29"/>
  <c r="AU38" i="29"/>
  <c r="BE38" i="29" s="1"/>
  <c r="BD42" i="29"/>
  <c r="AU45" i="29"/>
  <c r="BE45" i="29" s="1"/>
  <c r="AU47" i="29"/>
  <c r="BE47" i="29" s="1"/>
  <c r="AU56" i="29"/>
  <c r="BE56" i="29" s="1"/>
  <c r="AU64" i="29"/>
  <c r="BE64" i="29" s="1"/>
  <c r="AU69" i="29"/>
  <c r="BE69" i="29" s="1"/>
  <c r="BD83" i="29"/>
  <c r="BD125" i="29"/>
  <c r="AU128" i="29"/>
  <c r="BE128" i="29" s="1"/>
  <c r="BD24" i="29"/>
  <c r="BD27" i="29"/>
  <c r="BD29" i="29"/>
  <c r="AU33" i="29"/>
  <c r="BE33" i="29" s="1"/>
  <c r="BD35" i="29"/>
  <c r="AU40" i="29"/>
  <c r="BE40" i="29" s="1"/>
  <c r="AU42" i="29"/>
  <c r="BE42" i="29" s="1"/>
  <c r="BD55" i="29"/>
  <c r="AU84" i="29"/>
  <c r="BE84" i="29" s="1"/>
  <c r="AU90" i="29"/>
  <c r="BE90" i="29" s="1"/>
  <c r="AU95" i="29"/>
  <c r="BE95" i="29" s="1"/>
  <c r="AU103" i="29"/>
  <c r="BE103" i="29" s="1"/>
  <c r="BD107" i="29"/>
  <c r="AU119" i="29"/>
  <c r="BE119" i="29" s="1"/>
  <c r="BD123" i="29"/>
  <c r="BD22" i="29"/>
  <c r="AU24" i="29"/>
  <c r="BE24" i="29" s="1"/>
  <c r="AU29" i="29"/>
  <c r="BE29" i="29" s="1"/>
  <c r="AU51" i="29"/>
  <c r="BE51" i="29" s="1"/>
  <c r="BD66" i="29"/>
  <c r="BD71" i="29"/>
  <c r="BD76" i="29"/>
  <c r="BD78" i="29"/>
  <c r="BD87" i="29"/>
  <c r="BD101" i="29"/>
  <c r="BD113" i="29"/>
  <c r="BD117" i="29"/>
  <c r="AU68" i="29"/>
  <c r="BE68" i="29" s="1"/>
  <c r="AU73" i="29"/>
  <c r="BE73" i="29" s="1"/>
  <c r="AU78" i="29"/>
  <c r="BE78" i="29" s="1"/>
  <c r="BD82" i="29"/>
  <c r="AU88" i="29"/>
  <c r="BE88" i="29" s="1"/>
  <c r="BD129" i="29"/>
  <c r="AU19" i="29"/>
  <c r="BE19" i="29" s="1"/>
  <c r="BD30" i="29"/>
  <c r="BD37" i="29"/>
  <c r="BD43" i="29"/>
  <c r="BD50" i="29"/>
  <c r="BD54" i="29"/>
  <c r="BD59" i="29"/>
  <c r="BD63" i="29"/>
  <c r="BD97" i="29"/>
  <c r="BD102" i="29"/>
  <c r="BD118" i="29"/>
  <c r="AU7" i="29"/>
  <c r="BE7" i="29" s="1"/>
  <c r="AU11" i="29"/>
  <c r="BE11" i="29" s="1"/>
  <c r="AU15" i="29"/>
  <c r="BE15" i="29" s="1"/>
  <c r="BD23" i="29"/>
  <c r="BD32" i="29"/>
  <c r="AU37" i="29"/>
  <c r="BE37" i="29" s="1"/>
  <c r="AU54" i="29"/>
  <c r="BE54" i="29" s="1"/>
  <c r="AU59" i="29"/>
  <c r="BE59" i="29" s="1"/>
  <c r="BD65" i="29"/>
  <c r="BD67" i="29"/>
  <c r="BD70" i="29"/>
  <c r="BD85" i="29"/>
  <c r="BD91" i="29"/>
  <c r="AU28" i="29"/>
  <c r="BE28" i="29" s="1"/>
  <c r="AU32" i="29"/>
  <c r="BE32" i="29" s="1"/>
  <c r="BD45" i="29"/>
  <c r="AU50" i="29"/>
  <c r="BE50" i="29" s="1"/>
  <c r="AU67" i="29"/>
  <c r="BE67" i="29" s="1"/>
  <c r="BD72" i="29"/>
  <c r="BD106" i="29"/>
  <c r="BD122" i="29"/>
  <c r="BD130" i="29"/>
  <c r="BD96" i="29"/>
  <c r="BD88" i="29"/>
  <c r="BD80" i="29"/>
  <c r="BD73" i="29"/>
  <c r="BD38" i="29"/>
  <c r="BD33" i="29"/>
  <c r="BD2" i="29"/>
  <c r="BD19" i="29"/>
  <c r="BD11" i="29"/>
  <c r="BD7" i="29"/>
  <c r="BD3" i="29"/>
  <c r="BD12" i="29"/>
  <c r="BD8" i="29"/>
  <c r="BD4" i="29"/>
  <c r="BD68" i="29"/>
  <c r="BD15" i="29"/>
  <c r="AU23" i="29"/>
  <c r="BE23" i="29" s="1"/>
  <c r="BD25" i="29"/>
  <c r="BD40" i="29"/>
  <c r="BD61" i="29"/>
  <c r="BD86" i="29"/>
  <c r="BD111" i="29"/>
  <c r="AU2" i="29"/>
  <c r="BE2" i="29" s="1"/>
  <c r="BD16" i="29"/>
  <c r="BD18" i="29"/>
  <c r="BD20" i="29"/>
  <c r="BD44" i="29"/>
  <c r="BD49" i="29"/>
  <c r="BD56" i="29"/>
  <c r="BD84" i="29"/>
  <c r="AU86" i="29"/>
  <c r="BE86" i="29" s="1"/>
  <c r="BD90" i="29"/>
  <c r="BD95" i="29"/>
  <c r="AU111" i="29"/>
  <c r="BE111" i="29" s="1"/>
  <c r="BD127" i="29"/>
  <c r="BD116" i="29"/>
  <c r="AU126" i="29"/>
  <c r="BE126" i="29" s="1"/>
  <c r="AU130" i="29"/>
  <c r="BE130" i="29" s="1"/>
  <c r="BD100" i="29"/>
  <c r="AU110" i="29"/>
  <c r="BE110" i="29" s="1"/>
  <c r="BD104" i="29"/>
  <c r="AU114" i="29"/>
  <c r="BE114" i="29" s="1"/>
  <c r="BD120" i="29"/>
  <c r="AU102" i="29"/>
  <c r="BE102" i="29" s="1"/>
  <c r="BD108" i="29"/>
  <c r="AU118" i="29"/>
  <c r="BE118" i="29" s="1"/>
  <c r="BD124" i="29"/>
  <c r="BD132" i="29"/>
  <c r="AU106" i="29"/>
  <c r="BE106" i="29" s="1"/>
  <c r="BD112" i="29"/>
  <c r="AU122" i="29"/>
  <c r="BE122" i="29" s="1"/>
  <c r="BD128" i="29"/>
  <c r="AU132" i="29"/>
  <c r="BE132" i="29" s="1"/>
  <c r="BD14" i="28"/>
  <c r="BD62" i="28"/>
  <c r="BD75" i="28"/>
  <c r="BD30" i="28"/>
  <c r="BD49" i="28"/>
  <c r="BD129" i="28"/>
  <c r="BD60" i="28"/>
  <c r="BD110" i="28"/>
  <c r="BD78" i="28"/>
  <c r="BD127" i="27"/>
  <c r="BD111" i="27"/>
  <c r="BD95" i="27"/>
  <c r="BD79" i="27"/>
  <c r="BD63" i="27"/>
  <c r="BD47" i="27"/>
  <c r="BD31" i="27"/>
  <c r="BD15" i="27"/>
  <c r="BD14" i="27"/>
  <c r="BD125" i="27"/>
  <c r="BD109" i="27"/>
  <c r="BD93" i="27"/>
  <c r="BD77" i="27"/>
  <c r="BD61" i="27"/>
  <c r="BD45" i="27"/>
  <c r="BD29" i="27"/>
  <c r="BD13" i="27"/>
  <c r="BD11" i="27"/>
  <c r="BD10" i="27"/>
  <c r="BD9" i="27"/>
  <c r="BD120" i="27"/>
  <c r="BD104" i="27"/>
  <c r="BD88" i="27"/>
  <c r="BD72" i="27"/>
  <c r="BD56" i="27"/>
  <c r="BD40" i="27"/>
  <c r="BD24" i="27"/>
  <c r="BD8" i="27"/>
  <c r="BD7" i="27"/>
  <c r="BD6" i="27"/>
  <c r="BD5" i="27"/>
  <c r="BD4" i="27"/>
  <c r="BD131" i="27"/>
  <c r="BD115" i="27"/>
  <c r="BD99" i="27"/>
  <c r="BD83" i="27"/>
  <c r="BD67" i="27"/>
  <c r="BD51" i="27"/>
  <c r="BD35" i="27"/>
  <c r="BD19" i="27"/>
  <c r="AU15" i="28"/>
  <c r="BE15" i="28" s="1"/>
  <c r="AU3" i="28"/>
  <c r="BE3" i="28" s="1"/>
  <c r="AU10" i="28"/>
  <c r="BE10" i="28" s="1"/>
  <c r="AU88" i="28"/>
  <c r="BE88" i="28" s="1"/>
  <c r="AU68" i="28"/>
  <c r="BE68" i="28" s="1"/>
  <c r="AU73" i="28"/>
  <c r="BE73" i="28" s="1"/>
  <c r="AU34" i="28"/>
  <c r="BE34" i="28" s="1"/>
  <c r="AU36" i="28"/>
  <c r="BE36" i="28" s="1"/>
  <c r="AU4" i="28"/>
  <c r="BE4" i="28" s="1"/>
  <c r="AU56" i="28"/>
  <c r="BE56" i="28" s="1"/>
  <c r="AU58" i="28"/>
  <c r="BE58" i="28" s="1"/>
  <c r="AU93" i="28"/>
  <c r="BE93" i="28" s="1"/>
  <c r="AU110" i="28"/>
  <c r="BE110" i="28" s="1"/>
  <c r="AU122" i="28"/>
  <c r="BE122" i="28" s="1"/>
  <c r="AU78" i="28"/>
  <c r="BE78" i="28" s="1"/>
  <c r="AU79" i="28"/>
  <c r="BE79" i="28" s="1"/>
  <c r="AU25" i="28"/>
  <c r="BE25" i="28" s="1"/>
  <c r="AU47" i="28"/>
  <c r="BE47" i="28" s="1"/>
  <c r="AU84" i="28"/>
  <c r="BE84" i="28" s="1"/>
  <c r="AU48" i="28"/>
  <c r="BE48" i="28" s="1"/>
  <c r="AU106" i="28"/>
  <c r="BE106" i="28" s="1"/>
  <c r="AU107" i="28"/>
  <c r="BE107" i="28" s="1"/>
  <c r="AU117" i="28"/>
  <c r="BE117" i="28" s="1"/>
  <c r="AU128" i="28"/>
  <c r="BE128" i="28" s="1"/>
  <c r="AU16" i="28"/>
  <c r="BE16" i="28" s="1"/>
  <c r="AU28" i="28"/>
  <c r="BE28" i="28" s="1"/>
  <c r="AU23" i="28"/>
  <c r="BE23" i="28" s="1"/>
  <c r="AU35" i="28"/>
  <c r="BE35" i="28" s="1"/>
  <c r="AU43" i="28"/>
  <c r="BE43" i="28" s="1"/>
  <c r="AU99" i="28"/>
  <c r="BE99" i="28" s="1"/>
  <c r="AU105" i="28"/>
  <c r="BE105" i="28" s="1"/>
  <c r="AU116" i="28"/>
  <c r="BE116" i="28" s="1"/>
  <c r="AU33" i="28"/>
  <c r="BE33" i="28" s="1"/>
  <c r="AU74" i="28"/>
  <c r="BE74" i="28" s="1"/>
  <c r="AU77" i="28"/>
  <c r="BE77" i="28" s="1"/>
  <c r="AU87" i="28"/>
  <c r="BE87" i="28" s="1"/>
  <c r="AU11" i="28"/>
  <c r="BE11" i="28" s="1"/>
  <c r="AU12" i="28"/>
  <c r="BE12" i="28" s="1"/>
  <c r="AU37" i="28"/>
  <c r="BE37" i="28" s="1"/>
  <c r="AU61" i="28"/>
  <c r="BE61" i="28" s="1"/>
  <c r="AU63" i="28"/>
  <c r="BE63" i="28" s="1"/>
  <c r="AU64" i="28"/>
  <c r="BE64" i="28" s="1"/>
  <c r="AU123" i="28"/>
  <c r="BE123" i="28" s="1"/>
  <c r="AU124" i="28"/>
  <c r="BE124" i="28" s="1"/>
  <c r="AU101" i="28"/>
  <c r="BE101" i="28" s="1"/>
  <c r="AU104" i="28"/>
  <c r="BE104" i="28" s="1"/>
  <c r="AU42" i="28"/>
  <c r="BE42" i="28" s="1"/>
  <c r="AU90" i="28"/>
  <c r="BE90" i="28" s="1"/>
  <c r="AU94" i="28"/>
  <c r="BE94" i="28" s="1"/>
  <c r="AU119" i="28"/>
  <c r="BE119" i="28" s="1"/>
  <c r="AU72" i="28"/>
  <c r="BE72" i="28" s="1"/>
  <c r="AU53" i="28"/>
  <c r="BE53" i="28" s="1"/>
  <c r="AU8" i="28"/>
  <c r="BE8" i="28" s="1"/>
  <c r="AU82" i="28"/>
  <c r="BE82" i="28" s="1"/>
  <c r="AU109" i="28"/>
  <c r="BE109" i="28" s="1"/>
  <c r="AU111" i="28"/>
  <c r="BE111" i="28" s="1"/>
  <c r="AU132" i="28"/>
  <c r="BE132" i="28" s="1"/>
  <c r="AU38" i="28"/>
  <c r="BE38" i="28" s="1"/>
  <c r="AU71" i="28"/>
  <c r="BE71" i="28" s="1"/>
  <c r="AU48" i="27"/>
  <c r="BE48" i="27" s="1"/>
  <c r="AU79" i="27"/>
  <c r="BE79" i="27" s="1"/>
  <c r="AU115" i="27"/>
  <c r="BE115" i="27" s="1"/>
  <c r="AU123" i="27"/>
  <c r="BE123" i="27" s="1"/>
  <c r="AU35" i="27"/>
  <c r="BE35" i="27" s="1"/>
  <c r="AU80" i="27"/>
  <c r="BE80" i="27" s="1"/>
  <c r="AU7" i="27"/>
  <c r="BE7" i="27" s="1"/>
  <c r="AU73" i="27"/>
  <c r="BE73" i="27" s="1"/>
  <c r="AU62" i="27"/>
  <c r="BE62" i="27" s="1"/>
  <c r="AU40" i="27"/>
  <c r="BE40" i="27" s="1"/>
  <c r="AU64" i="27"/>
  <c r="BE64" i="27" s="1"/>
  <c r="AU52" i="27"/>
  <c r="BE52" i="27" s="1"/>
  <c r="AU127" i="27"/>
  <c r="BE127" i="27" s="1"/>
  <c r="AU113" i="27"/>
  <c r="BE113" i="27" s="1"/>
  <c r="AU101" i="27"/>
  <c r="BE101" i="27" s="1"/>
  <c r="AU16" i="27"/>
  <c r="BE16" i="27" s="1"/>
  <c r="AU114" i="27"/>
  <c r="BE114" i="27" s="1"/>
  <c r="AU102" i="27"/>
  <c r="BE102" i="27" s="1"/>
  <c r="AU82" i="27"/>
  <c r="BE82" i="27" s="1"/>
  <c r="AU17" i="27"/>
  <c r="BE17" i="27" s="1"/>
  <c r="AU53" i="27"/>
  <c r="BE53" i="27" s="1"/>
  <c r="AU111" i="27"/>
  <c r="BE111" i="27" s="1"/>
  <c r="AU61" i="27"/>
  <c r="BE61" i="27" s="1"/>
  <c r="AU28" i="27"/>
  <c r="BE28" i="27" s="1"/>
  <c r="AU90" i="27"/>
  <c r="BE90" i="27" s="1"/>
  <c r="AU132" i="27"/>
  <c r="BE132" i="27" s="1"/>
  <c r="AU99" i="27"/>
  <c r="BE99" i="27" s="1"/>
  <c r="AU86" i="27"/>
  <c r="BE86" i="27" s="1"/>
  <c r="AU83" i="27"/>
  <c r="BE83" i="27" s="1"/>
  <c r="AU49" i="27"/>
  <c r="BE49" i="27" s="1"/>
  <c r="AU20" i="27"/>
  <c r="BE20" i="27" s="1"/>
  <c r="AU19" i="27"/>
  <c r="BE19" i="27" s="1"/>
  <c r="AU12" i="27"/>
  <c r="BE12" i="27" s="1"/>
  <c r="AU10" i="27"/>
  <c r="BE10" i="27" s="1"/>
  <c r="AU30" i="27"/>
  <c r="BE30" i="27" s="1"/>
  <c r="AU81" i="27"/>
  <c r="BE81" i="27" s="1"/>
  <c r="AU14" i="27"/>
  <c r="BE14" i="27" s="1"/>
  <c r="AU54" i="27"/>
  <c r="BE54" i="27" s="1"/>
  <c r="AU65" i="27"/>
  <c r="BE65" i="27" s="1"/>
  <c r="AU31" i="27"/>
  <c r="BE31" i="27" s="1"/>
  <c r="AU84" i="27"/>
  <c r="BE84" i="27" s="1"/>
  <c r="AU3" i="27"/>
  <c r="BE3" i="27" s="1"/>
  <c r="AU85" i="27"/>
  <c r="BE85" i="27" s="1"/>
  <c r="AU43" i="27"/>
  <c r="BE43" i="27" s="1"/>
  <c r="AU55" i="27"/>
  <c r="BE55" i="27" s="1"/>
  <c r="AU98" i="27"/>
  <c r="BE98" i="27" s="1"/>
  <c r="AU66" i="27"/>
  <c r="BE66" i="27" s="1"/>
  <c r="AU32" i="27"/>
  <c r="BE32" i="27" s="1"/>
  <c r="AU112" i="27"/>
  <c r="BE112" i="27" s="1"/>
  <c r="AU100" i="27"/>
  <c r="BE100" i="27" s="1"/>
  <c r="AU96" i="27"/>
  <c r="BE96" i="27" s="1"/>
  <c r="AU78" i="27"/>
  <c r="BE78" i="27" s="1"/>
  <c r="AU33" i="27"/>
  <c r="BE33" i="27" s="1"/>
  <c r="AU42" i="27"/>
  <c r="BE42" i="27" s="1"/>
  <c r="AU107" i="27"/>
  <c r="BE107" i="27" s="1"/>
  <c r="AU34" i="27"/>
  <c r="BE34" i="27" s="1"/>
  <c r="AU118" i="27"/>
  <c r="BE118" i="27" s="1"/>
  <c r="AU26" i="27"/>
  <c r="BE26" i="27" s="1"/>
  <c r="AU22" i="27"/>
  <c r="BE22" i="27" s="1"/>
  <c r="AU18" i="27"/>
  <c r="BE18" i="27" s="1"/>
  <c r="AX132" i="26"/>
  <c r="AW132" i="26"/>
  <c r="AV132" i="26"/>
  <c r="AT132" i="26"/>
  <c r="BD132" i="26" s="1"/>
  <c r="AS132" i="26"/>
  <c r="AR132" i="26"/>
  <c r="BC132" i="26" s="1"/>
  <c r="AN132" i="26"/>
  <c r="BA132" i="26" s="1"/>
  <c r="AM132" i="26"/>
  <c r="AZ132" i="26" s="1"/>
  <c r="AL132" i="26"/>
  <c r="AY132" i="26" s="1"/>
  <c r="AU132" i="26" s="1"/>
  <c r="BE132" i="26" s="1"/>
  <c r="AK132" i="26"/>
  <c r="AJ132" i="26"/>
  <c r="AI132" i="26"/>
  <c r="AH132" i="26"/>
  <c r="BC131" i="26"/>
  <c r="BA131" i="26"/>
  <c r="AZ131" i="26"/>
  <c r="AY131" i="26"/>
  <c r="AX131" i="26"/>
  <c r="AW131" i="26"/>
  <c r="AS131" i="26"/>
  <c r="AR131" i="26"/>
  <c r="AN131" i="26"/>
  <c r="AM131" i="26"/>
  <c r="AL131" i="26"/>
  <c r="AK131" i="26"/>
  <c r="AJ131" i="26"/>
  <c r="AI131" i="26"/>
  <c r="AV131" i="26" s="1"/>
  <c r="AU131" i="26" s="1"/>
  <c r="BE131" i="26" s="1"/>
  <c r="AH131" i="26"/>
  <c r="AT131" i="26" s="1"/>
  <c r="BD131" i="26" s="1"/>
  <c r="BD130" i="26"/>
  <c r="BC130" i="26"/>
  <c r="BA130" i="26"/>
  <c r="AW130" i="26"/>
  <c r="AS130" i="26"/>
  <c r="AR130" i="26"/>
  <c r="AN130" i="26"/>
  <c r="AM130" i="26"/>
  <c r="AZ130" i="26" s="1"/>
  <c r="AL130" i="26"/>
  <c r="AY130" i="26" s="1"/>
  <c r="AK130" i="26"/>
  <c r="AX130" i="26" s="1"/>
  <c r="AJ130" i="26"/>
  <c r="AI130" i="26"/>
  <c r="AV130" i="26" s="1"/>
  <c r="AH130" i="26"/>
  <c r="AT130" i="26" s="1"/>
  <c r="AT129" i="26"/>
  <c r="BD129" i="26" s="1"/>
  <c r="AS129" i="26"/>
  <c r="AR129" i="26"/>
  <c r="BC129" i="26" s="1"/>
  <c r="AN129" i="26"/>
  <c r="BA129" i="26" s="1"/>
  <c r="AM129" i="26"/>
  <c r="AZ129" i="26" s="1"/>
  <c r="AL129" i="26"/>
  <c r="AY129" i="26" s="1"/>
  <c r="AK129" i="26"/>
  <c r="AX129" i="26" s="1"/>
  <c r="AJ129" i="26"/>
  <c r="AW129" i="26" s="1"/>
  <c r="AI129" i="26"/>
  <c r="AV129" i="26" s="1"/>
  <c r="AH129" i="26"/>
  <c r="AX128" i="26"/>
  <c r="AW128" i="26"/>
  <c r="AV128" i="26"/>
  <c r="AU128" i="26" s="1"/>
  <c r="BE128" i="26" s="1"/>
  <c r="AT128" i="26"/>
  <c r="BD128" i="26" s="1"/>
  <c r="AS128" i="26"/>
  <c r="AR128" i="26"/>
  <c r="BC128" i="26" s="1"/>
  <c r="AN128" i="26"/>
  <c r="BA128" i="26" s="1"/>
  <c r="AM128" i="26"/>
  <c r="AZ128" i="26" s="1"/>
  <c r="AL128" i="26"/>
  <c r="AY128" i="26" s="1"/>
  <c r="AK128" i="26"/>
  <c r="AJ128" i="26"/>
  <c r="AI128" i="26"/>
  <c r="AH128" i="26"/>
  <c r="BC127" i="26"/>
  <c r="BA127" i="26"/>
  <c r="AZ127" i="26"/>
  <c r="AY127" i="26"/>
  <c r="AX127" i="26"/>
  <c r="AW127" i="26"/>
  <c r="AT127" i="26"/>
  <c r="BD127" i="26" s="1"/>
  <c r="AS127" i="26"/>
  <c r="AR127" i="26"/>
  <c r="AN127" i="26"/>
  <c r="AM127" i="26"/>
  <c r="AL127" i="26"/>
  <c r="AK127" i="26"/>
  <c r="AJ127" i="26"/>
  <c r="AI127" i="26"/>
  <c r="AV127" i="26" s="1"/>
  <c r="AU127" i="26" s="1"/>
  <c r="BE127" i="26" s="1"/>
  <c r="AH127" i="26"/>
  <c r="BC126" i="26"/>
  <c r="BA126" i="26"/>
  <c r="AS126" i="26"/>
  <c r="AR126" i="26"/>
  <c r="AN126" i="26"/>
  <c r="AM126" i="26"/>
  <c r="AZ126" i="26" s="1"/>
  <c r="AL126" i="26"/>
  <c r="AY126" i="26" s="1"/>
  <c r="AK126" i="26"/>
  <c r="AX126" i="26" s="1"/>
  <c r="AJ126" i="26"/>
  <c r="AW126" i="26" s="1"/>
  <c r="AI126" i="26"/>
  <c r="AV126" i="26" s="1"/>
  <c r="AH126" i="26"/>
  <c r="AT126" i="26" s="1"/>
  <c r="BD126" i="26" s="1"/>
  <c r="AS125" i="26"/>
  <c r="AR125" i="26"/>
  <c r="BC125" i="26" s="1"/>
  <c r="AN125" i="26"/>
  <c r="BA125" i="26" s="1"/>
  <c r="AM125" i="26"/>
  <c r="AZ125" i="26" s="1"/>
  <c r="AL125" i="26"/>
  <c r="AY125" i="26" s="1"/>
  <c r="AK125" i="26"/>
  <c r="AX125" i="26" s="1"/>
  <c r="AJ125" i="26"/>
  <c r="AW125" i="26" s="1"/>
  <c r="AI125" i="26"/>
  <c r="AV125" i="26" s="1"/>
  <c r="AH125" i="26"/>
  <c r="AT125" i="26" s="1"/>
  <c r="BD125" i="26" s="1"/>
  <c r="AX124" i="26"/>
  <c r="AW124" i="26"/>
  <c r="AU124" i="26" s="1"/>
  <c r="BE124" i="26" s="1"/>
  <c r="AV124" i="26"/>
  <c r="AT124" i="26"/>
  <c r="BD124" i="26" s="1"/>
  <c r="AS124" i="26"/>
  <c r="AR124" i="26"/>
  <c r="BC124" i="26" s="1"/>
  <c r="AN124" i="26"/>
  <c r="BA124" i="26" s="1"/>
  <c r="AM124" i="26"/>
  <c r="AZ124" i="26" s="1"/>
  <c r="AL124" i="26"/>
  <c r="AY124" i="26" s="1"/>
  <c r="AK124" i="26"/>
  <c r="AJ124" i="26"/>
  <c r="AI124" i="26"/>
  <c r="AH124" i="26"/>
  <c r="BC123" i="26"/>
  <c r="BA123" i="26"/>
  <c r="AZ123" i="26"/>
  <c r="AY123" i="26"/>
  <c r="AX123" i="26"/>
  <c r="AW123" i="26"/>
  <c r="AS123" i="26"/>
  <c r="AR123" i="26"/>
  <c r="AN123" i="26"/>
  <c r="AM123" i="26"/>
  <c r="AL123" i="26"/>
  <c r="AK123" i="26"/>
  <c r="AJ123" i="26"/>
  <c r="AI123" i="26"/>
  <c r="AV123" i="26" s="1"/>
  <c r="AU123" i="26" s="1"/>
  <c r="BE123" i="26" s="1"/>
  <c r="AH123" i="26"/>
  <c r="AT123" i="26" s="1"/>
  <c r="BD123" i="26" s="1"/>
  <c r="BD122" i="26"/>
  <c r="BC122" i="26"/>
  <c r="BA122" i="26"/>
  <c r="AS122" i="26"/>
  <c r="AR122" i="26"/>
  <c r="AN122" i="26"/>
  <c r="AM122" i="26"/>
  <c r="AZ122" i="26" s="1"/>
  <c r="AL122" i="26"/>
  <c r="AY122" i="26" s="1"/>
  <c r="AK122" i="26"/>
  <c r="AX122" i="26" s="1"/>
  <c r="AJ122" i="26"/>
  <c r="AW122" i="26" s="1"/>
  <c r="AI122" i="26"/>
  <c r="AV122" i="26" s="1"/>
  <c r="AH122" i="26"/>
  <c r="AT122" i="26" s="1"/>
  <c r="AS121" i="26"/>
  <c r="AR121" i="26"/>
  <c r="BC121" i="26" s="1"/>
  <c r="AN121" i="26"/>
  <c r="BA121" i="26" s="1"/>
  <c r="AM121" i="26"/>
  <c r="AZ121" i="26" s="1"/>
  <c r="AL121" i="26"/>
  <c r="AY121" i="26" s="1"/>
  <c r="AK121" i="26"/>
  <c r="AX121" i="26" s="1"/>
  <c r="AJ121" i="26"/>
  <c r="AW121" i="26" s="1"/>
  <c r="AI121" i="26"/>
  <c r="AV121" i="26" s="1"/>
  <c r="AH121" i="26"/>
  <c r="AT121" i="26" s="1"/>
  <c r="BD121" i="26" s="1"/>
  <c r="AX120" i="26"/>
  <c r="AW120" i="26"/>
  <c r="AV120" i="26"/>
  <c r="AU120" i="26" s="1"/>
  <c r="BE120" i="26" s="1"/>
  <c r="AT120" i="26"/>
  <c r="BD120" i="26" s="1"/>
  <c r="AS120" i="26"/>
  <c r="AR120" i="26"/>
  <c r="BC120" i="26" s="1"/>
  <c r="AN120" i="26"/>
  <c r="BA120" i="26" s="1"/>
  <c r="AM120" i="26"/>
  <c r="AZ120" i="26" s="1"/>
  <c r="AL120" i="26"/>
  <c r="AY120" i="26" s="1"/>
  <c r="AK120" i="26"/>
  <c r="AJ120" i="26"/>
  <c r="AI120" i="26"/>
  <c r="AH120" i="26"/>
  <c r="BC119" i="26"/>
  <c r="BA119" i="26"/>
  <c r="AZ119" i="26"/>
  <c r="AY119" i="26"/>
  <c r="AX119" i="26"/>
  <c r="AW119" i="26"/>
  <c r="AS119" i="26"/>
  <c r="AR119" i="26"/>
  <c r="AN119" i="26"/>
  <c r="AM119" i="26"/>
  <c r="AL119" i="26"/>
  <c r="AK119" i="26"/>
  <c r="AJ119" i="26"/>
  <c r="AI119" i="26"/>
  <c r="AV119" i="26" s="1"/>
  <c r="AU119" i="26" s="1"/>
  <c r="BE119" i="26" s="1"/>
  <c r="AH119" i="26"/>
  <c r="AT119" i="26" s="1"/>
  <c r="BD119" i="26" s="1"/>
  <c r="BC118" i="26"/>
  <c r="BA118" i="26"/>
  <c r="AS118" i="26"/>
  <c r="AR118" i="26"/>
  <c r="AN118" i="26"/>
  <c r="AM118" i="26"/>
  <c r="AZ118" i="26" s="1"/>
  <c r="AL118" i="26"/>
  <c r="AY118" i="26" s="1"/>
  <c r="AK118" i="26"/>
  <c r="AX118" i="26" s="1"/>
  <c r="AJ118" i="26"/>
  <c r="AW118" i="26" s="1"/>
  <c r="AI118" i="26"/>
  <c r="AV118" i="26" s="1"/>
  <c r="AH118" i="26"/>
  <c r="AT118" i="26" s="1"/>
  <c r="BD118" i="26" s="1"/>
  <c r="AS117" i="26"/>
  <c r="AR117" i="26"/>
  <c r="BC117" i="26" s="1"/>
  <c r="AN117" i="26"/>
  <c r="BA117" i="26" s="1"/>
  <c r="AM117" i="26"/>
  <c r="AZ117" i="26" s="1"/>
  <c r="AL117" i="26"/>
  <c r="AY117" i="26" s="1"/>
  <c r="AK117" i="26"/>
  <c r="AX117" i="26" s="1"/>
  <c r="AJ117" i="26"/>
  <c r="AW117" i="26" s="1"/>
  <c r="AI117" i="26"/>
  <c r="AV117" i="26" s="1"/>
  <c r="AH117" i="26"/>
  <c r="AT117" i="26" s="1"/>
  <c r="BD117" i="26" s="1"/>
  <c r="AX116" i="26"/>
  <c r="AW116" i="26"/>
  <c r="AV116" i="26"/>
  <c r="AU116" i="26"/>
  <c r="BE116" i="26" s="1"/>
  <c r="AT116" i="26"/>
  <c r="BD116" i="26" s="1"/>
  <c r="AS116" i="26"/>
  <c r="AR116" i="26"/>
  <c r="BC116" i="26" s="1"/>
  <c r="AN116" i="26"/>
  <c r="BA116" i="26" s="1"/>
  <c r="AM116" i="26"/>
  <c r="AZ116" i="26" s="1"/>
  <c r="AL116" i="26"/>
  <c r="AY116" i="26" s="1"/>
  <c r="AK116" i="26"/>
  <c r="AJ116" i="26"/>
  <c r="AI116" i="26"/>
  <c r="AH116" i="26"/>
  <c r="BC115" i="26"/>
  <c r="BA115" i="26"/>
  <c r="AZ115" i="26"/>
  <c r="AY115" i="26"/>
  <c r="AX115" i="26"/>
  <c r="AW115" i="26"/>
  <c r="AS115" i="26"/>
  <c r="AR115" i="26"/>
  <c r="AN115" i="26"/>
  <c r="AM115" i="26"/>
  <c r="AL115" i="26"/>
  <c r="AK115" i="26"/>
  <c r="AJ115" i="26"/>
  <c r="AI115" i="26"/>
  <c r="AV115" i="26" s="1"/>
  <c r="AU115" i="26" s="1"/>
  <c r="BE115" i="26" s="1"/>
  <c r="AH115" i="26"/>
  <c r="AT115" i="26" s="1"/>
  <c r="BD115" i="26" s="1"/>
  <c r="BD114" i="26"/>
  <c r="BC114" i="26"/>
  <c r="BA114" i="26"/>
  <c r="AS114" i="26"/>
  <c r="AR114" i="26"/>
  <c r="AN114" i="26"/>
  <c r="AM114" i="26"/>
  <c r="AZ114" i="26" s="1"/>
  <c r="AL114" i="26"/>
  <c r="AY114" i="26" s="1"/>
  <c r="AK114" i="26"/>
  <c r="AX114" i="26" s="1"/>
  <c r="AJ114" i="26"/>
  <c r="AW114" i="26" s="1"/>
  <c r="AI114" i="26"/>
  <c r="AV114" i="26" s="1"/>
  <c r="AH114" i="26"/>
  <c r="AT114" i="26" s="1"/>
  <c r="BC113" i="26"/>
  <c r="AS113" i="26"/>
  <c r="AR113" i="26"/>
  <c r="AN113" i="26"/>
  <c r="BA113" i="26" s="1"/>
  <c r="AM113" i="26"/>
  <c r="AZ113" i="26" s="1"/>
  <c r="AL113" i="26"/>
  <c r="AY113" i="26" s="1"/>
  <c r="AK113" i="26"/>
  <c r="AX113" i="26" s="1"/>
  <c r="AJ113" i="26"/>
  <c r="AW113" i="26" s="1"/>
  <c r="AI113" i="26"/>
  <c r="AV113" i="26" s="1"/>
  <c r="AH113" i="26"/>
  <c r="AT113" i="26" s="1"/>
  <c r="BD113" i="26" s="1"/>
  <c r="AX112" i="26"/>
  <c r="AW112" i="26"/>
  <c r="AV112" i="26"/>
  <c r="AU112" i="26" s="1"/>
  <c r="BE112" i="26" s="1"/>
  <c r="AT112" i="26"/>
  <c r="BD112" i="26" s="1"/>
  <c r="AS112" i="26"/>
  <c r="AR112" i="26"/>
  <c r="BC112" i="26" s="1"/>
  <c r="AN112" i="26"/>
  <c r="BA112" i="26" s="1"/>
  <c r="AM112" i="26"/>
  <c r="AZ112" i="26" s="1"/>
  <c r="AL112" i="26"/>
  <c r="AY112" i="26" s="1"/>
  <c r="AK112" i="26"/>
  <c r="AJ112" i="26"/>
  <c r="AI112" i="26"/>
  <c r="AH112" i="26"/>
  <c r="BC111" i="26"/>
  <c r="BA111" i="26"/>
  <c r="AZ111" i="26"/>
  <c r="AY111" i="26"/>
  <c r="AX111" i="26"/>
  <c r="AW111" i="26"/>
  <c r="AS111" i="26"/>
  <c r="AR111" i="26"/>
  <c r="AN111" i="26"/>
  <c r="AM111" i="26"/>
  <c r="AL111" i="26"/>
  <c r="AK111" i="26"/>
  <c r="AJ111" i="26"/>
  <c r="AI111" i="26"/>
  <c r="AV111" i="26" s="1"/>
  <c r="AU111" i="26" s="1"/>
  <c r="BE111" i="26" s="1"/>
  <c r="AH111" i="26"/>
  <c r="AT111" i="26" s="1"/>
  <c r="BD111" i="26" s="1"/>
  <c r="BC110" i="26"/>
  <c r="BA110" i="26"/>
  <c r="AZ110" i="26"/>
  <c r="AS110" i="26"/>
  <c r="AR110" i="26"/>
  <c r="AN110" i="26"/>
  <c r="AM110" i="26"/>
  <c r="AL110" i="26"/>
  <c r="AY110" i="26" s="1"/>
  <c r="AK110" i="26"/>
  <c r="AX110" i="26" s="1"/>
  <c r="AJ110" i="26"/>
  <c r="AW110" i="26" s="1"/>
  <c r="AI110" i="26"/>
  <c r="AV110" i="26" s="1"/>
  <c r="AH110" i="26"/>
  <c r="AT110" i="26" s="1"/>
  <c r="BD110" i="26" s="1"/>
  <c r="BC109" i="26"/>
  <c r="BA109" i="26"/>
  <c r="AS109" i="26"/>
  <c r="AR109" i="26"/>
  <c r="AN109" i="26"/>
  <c r="AM109" i="26"/>
  <c r="AZ109" i="26" s="1"/>
  <c r="AL109" i="26"/>
  <c r="AY109" i="26" s="1"/>
  <c r="AK109" i="26"/>
  <c r="AX109" i="26" s="1"/>
  <c r="AJ109" i="26"/>
  <c r="AW109" i="26" s="1"/>
  <c r="AI109" i="26"/>
  <c r="AV109" i="26" s="1"/>
  <c r="AU109" i="26" s="1"/>
  <c r="BE109" i="26" s="1"/>
  <c r="AH109" i="26"/>
  <c r="AT109" i="26" s="1"/>
  <c r="BD109" i="26" s="1"/>
  <c r="AX108" i="26"/>
  <c r="AW108" i="26"/>
  <c r="AU108" i="26" s="1"/>
  <c r="BE108" i="26" s="1"/>
  <c r="AV108" i="26"/>
  <c r="AT108" i="26"/>
  <c r="BD108" i="26" s="1"/>
  <c r="AS108" i="26"/>
  <c r="AR108" i="26"/>
  <c r="BC108" i="26" s="1"/>
  <c r="AN108" i="26"/>
  <c r="BA108" i="26" s="1"/>
  <c r="AM108" i="26"/>
  <c r="AZ108" i="26" s="1"/>
  <c r="AL108" i="26"/>
  <c r="AY108" i="26" s="1"/>
  <c r="AK108" i="26"/>
  <c r="AJ108" i="26"/>
  <c r="AI108" i="26"/>
  <c r="AH108" i="26"/>
  <c r="BC107" i="26"/>
  <c r="BA107" i="26"/>
  <c r="AZ107" i="26"/>
  <c r="AY107" i="26"/>
  <c r="AX107" i="26"/>
  <c r="AW107" i="26"/>
  <c r="AS107" i="26"/>
  <c r="AR107" i="26"/>
  <c r="AN107" i="26"/>
  <c r="AM107" i="26"/>
  <c r="AL107" i="26"/>
  <c r="AK107" i="26"/>
  <c r="AJ107" i="26"/>
  <c r="AI107" i="26"/>
  <c r="AV107" i="26" s="1"/>
  <c r="AU107" i="26" s="1"/>
  <c r="BE107" i="26" s="1"/>
  <c r="AH107" i="26"/>
  <c r="AT107" i="26" s="1"/>
  <c r="BD107" i="26" s="1"/>
  <c r="BD106" i="26"/>
  <c r="BC106" i="26"/>
  <c r="BA106" i="26"/>
  <c r="AY106" i="26"/>
  <c r="AS106" i="26"/>
  <c r="AR106" i="26"/>
  <c r="AN106" i="26"/>
  <c r="AM106" i="26"/>
  <c r="AZ106" i="26" s="1"/>
  <c r="AL106" i="26"/>
  <c r="AK106" i="26"/>
  <c r="AX106" i="26" s="1"/>
  <c r="AJ106" i="26"/>
  <c r="AW106" i="26" s="1"/>
  <c r="AI106" i="26"/>
  <c r="AV106" i="26" s="1"/>
  <c r="AH106" i="26"/>
  <c r="AT106" i="26" s="1"/>
  <c r="BE105" i="26"/>
  <c r="BC105" i="26"/>
  <c r="BA105" i="26"/>
  <c r="AS105" i="26"/>
  <c r="AR105" i="26"/>
  <c r="AN105" i="26"/>
  <c r="AM105" i="26"/>
  <c r="AZ105" i="26" s="1"/>
  <c r="AL105" i="26"/>
  <c r="AY105" i="26" s="1"/>
  <c r="AK105" i="26"/>
  <c r="AX105" i="26" s="1"/>
  <c r="AJ105" i="26"/>
  <c r="AW105" i="26" s="1"/>
  <c r="AI105" i="26"/>
  <c r="AV105" i="26" s="1"/>
  <c r="AU105" i="26" s="1"/>
  <c r="AH105" i="26"/>
  <c r="AT105" i="26" s="1"/>
  <c r="BD105" i="26" s="1"/>
  <c r="AX104" i="26"/>
  <c r="AW104" i="26"/>
  <c r="AV104" i="26"/>
  <c r="AU104" i="26" s="1"/>
  <c r="BE104" i="26" s="1"/>
  <c r="AT104" i="26"/>
  <c r="BD104" i="26" s="1"/>
  <c r="AS104" i="26"/>
  <c r="AR104" i="26"/>
  <c r="BC104" i="26" s="1"/>
  <c r="AN104" i="26"/>
  <c r="BA104" i="26" s="1"/>
  <c r="AM104" i="26"/>
  <c r="AZ104" i="26" s="1"/>
  <c r="AL104" i="26"/>
  <c r="AY104" i="26" s="1"/>
  <c r="AK104" i="26"/>
  <c r="AJ104" i="26"/>
  <c r="AI104" i="26"/>
  <c r="AH104" i="26"/>
  <c r="BC103" i="26"/>
  <c r="BA103" i="26"/>
  <c r="AZ103" i="26"/>
  <c r="AY103" i="26"/>
  <c r="AX103" i="26"/>
  <c r="AW103" i="26"/>
  <c r="AV103" i="26"/>
  <c r="AU103" i="26" s="1"/>
  <c r="BE103" i="26" s="1"/>
  <c r="AS103" i="26"/>
  <c r="AR103" i="26"/>
  <c r="AN103" i="26"/>
  <c r="AM103" i="26"/>
  <c r="AL103" i="26"/>
  <c r="AK103" i="26"/>
  <c r="AJ103" i="26"/>
  <c r="AI103" i="26"/>
  <c r="AH103" i="26"/>
  <c r="AT103" i="26" s="1"/>
  <c r="BD103" i="26" s="1"/>
  <c r="BD102" i="26"/>
  <c r="BC102" i="26"/>
  <c r="BA102" i="26"/>
  <c r="AZ102" i="26"/>
  <c r="AX102" i="26"/>
  <c r="AS102" i="26"/>
  <c r="AR102" i="26"/>
  <c r="AN102" i="26"/>
  <c r="AM102" i="26"/>
  <c r="AL102" i="26"/>
  <c r="AY102" i="26" s="1"/>
  <c r="AK102" i="26"/>
  <c r="AJ102" i="26"/>
  <c r="AW102" i="26" s="1"/>
  <c r="AI102" i="26"/>
  <c r="AV102" i="26" s="1"/>
  <c r="AH102" i="26"/>
  <c r="AT102" i="26" s="1"/>
  <c r="BC101" i="26"/>
  <c r="BA101" i="26"/>
  <c r="AS101" i="26"/>
  <c r="AR101" i="26"/>
  <c r="AN101" i="26"/>
  <c r="AM101" i="26"/>
  <c r="AZ101" i="26" s="1"/>
  <c r="AL101" i="26"/>
  <c r="AY101" i="26" s="1"/>
  <c r="AK101" i="26"/>
  <c r="AX101" i="26" s="1"/>
  <c r="AJ101" i="26"/>
  <c r="AW101" i="26" s="1"/>
  <c r="AI101" i="26"/>
  <c r="AV101" i="26" s="1"/>
  <c r="AH101" i="26"/>
  <c r="AT101" i="26" s="1"/>
  <c r="BD101" i="26" s="1"/>
  <c r="AX100" i="26"/>
  <c r="AW100" i="26"/>
  <c r="AV100" i="26"/>
  <c r="AU100" i="26"/>
  <c r="BE100" i="26" s="1"/>
  <c r="AT100" i="26"/>
  <c r="BD100" i="26" s="1"/>
  <c r="AS100" i="26"/>
  <c r="AR100" i="26"/>
  <c r="BC100" i="26" s="1"/>
  <c r="AN100" i="26"/>
  <c r="BA100" i="26" s="1"/>
  <c r="AM100" i="26"/>
  <c r="AZ100" i="26" s="1"/>
  <c r="AL100" i="26"/>
  <c r="AY100" i="26" s="1"/>
  <c r="AK100" i="26"/>
  <c r="AJ100" i="26"/>
  <c r="AI100" i="26"/>
  <c r="AH100" i="26"/>
  <c r="BC99" i="26"/>
  <c r="BA99" i="26"/>
  <c r="AZ99" i="26"/>
  <c r="AY99" i="26"/>
  <c r="AX99" i="26"/>
  <c r="AW99" i="26"/>
  <c r="AU99" i="26" s="1"/>
  <c r="BE99" i="26" s="1"/>
  <c r="AV99" i="26"/>
  <c r="AS99" i="26"/>
  <c r="AR99" i="26"/>
  <c r="AN99" i="26"/>
  <c r="AM99" i="26"/>
  <c r="AL99" i="26"/>
  <c r="AK99" i="26"/>
  <c r="AJ99" i="26"/>
  <c r="AI99" i="26"/>
  <c r="AH99" i="26"/>
  <c r="AT99" i="26" s="1"/>
  <c r="BD99" i="26" s="1"/>
  <c r="BD98" i="26"/>
  <c r="BC98" i="26"/>
  <c r="BA98" i="26"/>
  <c r="AZ98" i="26"/>
  <c r="AY98" i="26"/>
  <c r="AW98" i="26"/>
  <c r="AS98" i="26"/>
  <c r="AR98" i="26"/>
  <c r="AN98" i="26"/>
  <c r="AM98" i="26"/>
  <c r="AL98" i="26"/>
  <c r="AK98" i="26"/>
  <c r="AX98" i="26" s="1"/>
  <c r="AJ98" i="26"/>
  <c r="AI98" i="26"/>
  <c r="AV98" i="26" s="1"/>
  <c r="AH98" i="26"/>
  <c r="AT98" i="26" s="1"/>
  <c r="BD97" i="26"/>
  <c r="BC97" i="26"/>
  <c r="BA97" i="26"/>
  <c r="AT97" i="26"/>
  <c r="AS97" i="26"/>
  <c r="AR97" i="26"/>
  <c r="AN97" i="26"/>
  <c r="AM97" i="26"/>
  <c r="AZ97" i="26" s="1"/>
  <c r="AL97" i="26"/>
  <c r="AY97" i="26" s="1"/>
  <c r="AK97" i="26"/>
  <c r="AX97" i="26" s="1"/>
  <c r="AJ97" i="26"/>
  <c r="AW97" i="26" s="1"/>
  <c r="AI97" i="26"/>
  <c r="AV97" i="26" s="1"/>
  <c r="AH97" i="26"/>
  <c r="AX96" i="26"/>
  <c r="AW96" i="26"/>
  <c r="AV96" i="26"/>
  <c r="AU96" i="26"/>
  <c r="BE96" i="26" s="1"/>
  <c r="AT96" i="26"/>
  <c r="BD96" i="26" s="1"/>
  <c r="AS96" i="26"/>
  <c r="AR96" i="26"/>
  <c r="BC96" i="26" s="1"/>
  <c r="AN96" i="26"/>
  <c r="BA96" i="26" s="1"/>
  <c r="AM96" i="26"/>
  <c r="AZ96" i="26" s="1"/>
  <c r="AL96" i="26"/>
  <c r="AY96" i="26" s="1"/>
  <c r="AK96" i="26"/>
  <c r="AJ96" i="26"/>
  <c r="AI96" i="26"/>
  <c r="AH96" i="26"/>
  <c r="BC95" i="26"/>
  <c r="BA95" i="26"/>
  <c r="AZ95" i="26"/>
  <c r="AY95" i="26"/>
  <c r="AX95" i="26"/>
  <c r="AW95" i="26"/>
  <c r="AV95" i="26"/>
  <c r="AU95" i="26" s="1"/>
  <c r="BE95" i="26" s="1"/>
  <c r="AT95" i="26"/>
  <c r="BD95" i="26" s="1"/>
  <c r="AS95" i="26"/>
  <c r="AR95" i="26"/>
  <c r="AN95" i="26"/>
  <c r="AM95" i="26"/>
  <c r="AL95" i="26"/>
  <c r="AK95" i="26"/>
  <c r="AJ95" i="26"/>
  <c r="AI95" i="26"/>
  <c r="AH95" i="26"/>
  <c r="BD94" i="26"/>
  <c r="BC94" i="26"/>
  <c r="BA94" i="26"/>
  <c r="AZ94" i="26"/>
  <c r="AY94" i="26"/>
  <c r="AX94" i="26"/>
  <c r="AS94" i="26"/>
  <c r="AR94" i="26"/>
  <c r="AN94" i="26"/>
  <c r="AM94" i="26"/>
  <c r="AL94" i="26"/>
  <c r="AK94" i="26"/>
  <c r="AJ94" i="26"/>
  <c r="AW94" i="26" s="1"/>
  <c r="AI94" i="26"/>
  <c r="AV94" i="26" s="1"/>
  <c r="AH94" i="26"/>
  <c r="AT94" i="26" s="1"/>
  <c r="BD93" i="26"/>
  <c r="BC93" i="26"/>
  <c r="BA93" i="26"/>
  <c r="AT93" i="26"/>
  <c r="AS93" i="26"/>
  <c r="AR93" i="26"/>
  <c r="AN93" i="26"/>
  <c r="AM93" i="26"/>
  <c r="AZ93" i="26" s="1"/>
  <c r="AL93" i="26"/>
  <c r="AY93" i="26" s="1"/>
  <c r="AK93" i="26"/>
  <c r="AX93" i="26" s="1"/>
  <c r="AJ93" i="26"/>
  <c r="AW93" i="26" s="1"/>
  <c r="AI93" i="26"/>
  <c r="AV93" i="26" s="1"/>
  <c r="AH93" i="26"/>
  <c r="AX92" i="26"/>
  <c r="AW92" i="26"/>
  <c r="AV92" i="26"/>
  <c r="AU92" i="26"/>
  <c r="BE92" i="26" s="1"/>
  <c r="AT92" i="26"/>
  <c r="BD92" i="26" s="1"/>
  <c r="AS92" i="26"/>
  <c r="AR92" i="26"/>
  <c r="BC92" i="26" s="1"/>
  <c r="AN92" i="26"/>
  <c r="BA92" i="26" s="1"/>
  <c r="AM92" i="26"/>
  <c r="AZ92" i="26" s="1"/>
  <c r="AL92" i="26"/>
  <c r="AY92" i="26" s="1"/>
  <c r="AK92" i="26"/>
  <c r="AJ92" i="26"/>
  <c r="AI92" i="26"/>
  <c r="AH92" i="26"/>
  <c r="BC91" i="26"/>
  <c r="BA91" i="26"/>
  <c r="AZ91" i="26"/>
  <c r="AY91" i="26"/>
  <c r="AX91" i="26"/>
  <c r="AW91" i="26"/>
  <c r="AV91" i="26"/>
  <c r="AU91" i="26"/>
  <c r="BE91" i="26" s="1"/>
  <c r="AT91" i="26"/>
  <c r="BD91" i="26" s="1"/>
  <c r="AS91" i="26"/>
  <c r="AR91" i="26"/>
  <c r="AN91" i="26"/>
  <c r="AM91" i="26"/>
  <c r="AL91" i="26"/>
  <c r="AK91" i="26"/>
  <c r="AJ91" i="26"/>
  <c r="AI91" i="26"/>
  <c r="AH91" i="26"/>
  <c r="BD90" i="26"/>
  <c r="BC90" i="26"/>
  <c r="BA90" i="26"/>
  <c r="AZ90" i="26"/>
  <c r="AY90" i="26"/>
  <c r="AX90" i="26"/>
  <c r="AW90" i="26"/>
  <c r="AS90" i="26"/>
  <c r="AR90" i="26"/>
  <c r="AN90" i="26"/>
  <c r="AM90" i="26"/>
  <c r="AL90" i="26"/>
  <c r="AK90" i="26"/>
  <c r="AJ90" i="26"/>
  <c r="AI90" i="26"/>
  <c r="AV90" i="26" s="1"/>
  <c r="AH90" i="26"/>
  <c r="AT90" i="26" s="1"/>
  <c r="BC89" i="26"/>
  <c r="BA89" i="26"/>
  <c r="AT89" i="26"/>
  <c r="BD89" i="26" s="1"/>
  <c r="AS89" i="26"/>
  <c r="AR89" i="26"/>
  <c r="AN89" i="26"/>
  <c r="AM89" i="26"/>
  <c r="AZ89" i="26" s="1"/>
  <c r="AL89" i="26"/>
  <c r="AY89" i="26" s="1"/>
  <c r="AK89" i="26"/>
  <c r="AX89" i="26" s="1"/>
  <c r="AJ89" i="26"/>
  <c r="AW89" i="26" s="1"/>
  <c r="AI89" i="26"/>
  <c r="AV89" i="26" s="1"/>
  <c r="AH89" i="26"/>
  <c r="AX88" i="26"/>
  <c r="AW88" i="26"/>
  <c r="AV88" i="26"/>
  <c r="AU88" i="26"/>
  <c r="BE88" i="26" s="1"/>
  <c r="AT88" i="26"/>
  <c r="BD88" i="26" s="1"/>
  <c r="AS88" i="26"/>
  <c r="AR88" i="26"/>
  <c r="BC88" i="26" s="1"/>
  <c r="AN88" i="26"/>
  <c r="BA88" i="26" s="1"/>
  <c r="AM88" i="26"/>
  <c r="AZ88" i="26" s="1"/>
  <c r="AL88" i="26"/>
  <c r="AY88" i="26" s="1"/>
  <c r="AK88" i="26"/>
  <c r="AJ88" i="26"/>
  <c r="AI88" i="26"/>
  <c r="AH88" i="26"/>
  <c r="BC87" i="26"/>
  <c r="BA87" i="26"/>
  <c r="AZ87" i="26"/>
  <c r="AY87" i="26"/>
  <c r="AX87" i="26"/>
  <c r="AW87" i="26"/>
  <c r="AV87" i="26"/>
  <c r="AU87" i="26"/>
  <c r="BE87" i="26" s="1"/>
  <c r="AT87" i="26"/>
  <c r="BD87" i="26" s="1"/>
  <c r="AS87" i="26"/>
  <c r="AR87" i="26"/>
  <c r="AN87" i="26"/>
  <c r="AM87" i="26"/>
  <c r="AL87" i="26"/>
  <c r="AK87" i="26"/>
  <c r="AJ87" i="26"/>
  <c r="AI87" i="26"/>
  <c r="AH87" i="26"/>
  <c r="BD86" i="26"/>
  <c r="BC86" i="26"/>
  <c r="BA86" i="26"/>
  <c r="AZ86" i="26"/>
  <c r="AY86" i="26"/>
  <c r="AX86" i="26"/>
  <c r="AW86" i="26"/>
  <c r="AS86" i="26"/>
  <c r="AR86" i="26"/>
  <c r="AN86" i="26"/>
  <c r="AM86" i="26"/>
  <c r="AL86" i="26"/>
  <c r="AK86" i="26"/>
  <c r="AJ86" i="26"/>
  <c r="AI86" i="26"/>
  <c r="AV86" i="26" s="1"/>
  <c r="AH86" i="26"/>
  <c r="AT86" i="26" s="1"/>
  <c r="BC85" i="26"/>
  <c r="BA85" i="26"/>
  <c r="AT85" i="26"/>
  <c r="BD85" i="26" s="1"/>
  <c r="AS85" i="26"/>
  <c r="AR85" i="26"/>
  <c r="AN85" i="26"/>
  <c r="AM85" i="26"/>
  <c r="AZ85" i="26" s="1"/>
  <c r="AL85" i="26"/>
  <c r="AY85" i="26" s="1"/>
  <c r="AK85" i="26"/>
  <c r="AX85" i="26" s="1"/>
  <c r="AJ85" i="26"/>
  <c r="AW85" i="26" s="1"/>
  <c r="AI85" i="26"/>
  <c r="AV85" i="26" s="1"/>
  <c r="AH85" i="26"/>
  <c r="AX84" i="26"/>
  <c r="AW84" i="26"/>
  <c r="AV84" i="26"/>
  <c r="AT84" i="26"/>
  <c r="BD84" i="26" s="1"/>
  <c r="AS84" i="26"/>
  <c r="AR84" i="26"/>
  <c r="BC84" i="26" s="1"/>
  <c r="AN84" i="26"/>
  <c r="BA84" i="26" s="1"/>
  <c r="AM84" i="26"/>
  <c r="AZ84" i="26" s="1"/>
  <c r="AL84" i="26"/>
  <c r="AY84" i="26" s="1"/>
  <c r="AU84" i="26" s="1"/>
  <c r="BE84" i="26" s="1"/>
  <c r="AK84" i="26"/>
  <c r="AJ84" i="26"/>
  <c r="AI84" i="26"/>
  <c r="AH84" i="26"/>
  <c r="BC83" i="26"/>
  <c r="BA83" i="26"/>
  <c r="AZ83" i="26"/>
  <c r="AY83" i="26"/>
  <c r="AX83" i="26"/>
  <c r="AW83" i="26"/>
  <c r="AV83" i="26"/>
  <c r="AU83" i="26"/>
  <c r="BE83" i="26" s="1"/>
  <c r="AT83" i="26"/>
  <c r="BD83" i="26" s="1"/>
  <c r="AS83" i="26"/>
  <c r="AR83" i="26"/>
  <c r="AN83" i="26"/>
  <c r="AM83" i="26"/>
  <c r="AL83" i="26"/>
  <c r="AK83" i="26"/>
  <c r="AJ83" i="26"/>
  <c r="AI83" i="26"/>
  <c r="AH83" i="26"/>
  <c r="BD82" i="26"/>
  <c r="BC82" i="26"/>
  <c r="BA82" i="26"/>
  <c r="AZ82" i="26"/>
  <c r="AY82" i="26"/>
  <c r="AX82" i="26"/>
  <c r="AW82" i="26"/>
  <c r="AS82" i="26"/>
  <c r="AR82" i="26"/>
  <c r="AN82" i="26"/>
  <c r="AM82" i="26"/>
  <c r="AL82" i="26"/>
  <c r="AK82" i="26"/>
  <c r="AJ82" i="26"/>
  <c r="AI82" i="26"/>
  <c r="AV82" i="26" s="1"/>
  <c r="AH82" i="26"/>
  <c r="AT82" i="26" s="1"/>
  <c r="BA81" i="26"/>
  <c r="AT81" i="26"/>
  <c r="BD81" i="26" s="1"/>
  <c r="AS81" i="26"/>
  <c r="AR81" i="26"/>
  <c r="BC81" i="26" s="1"/>
  <c r="AN81" i="26"/>
  <c r="AM81" i="26"/>
  <c r="AZ81" i="26" s="1"/>
  <c r="AL81" i="26"/>
  <c r="AY81" i="26" s="1"/>
  <c r="AK81" i="26"/>
  <c r="AX81" i="26" s="1"/>
  <c r="AJ81" i="26"/>
  <c r="AW81" i="26" s="1"/>
  <c r="AI81" i="26"/>
  <c r="AV81" i="26" s="1"/>
  <c r="AH81" i="26"/>
  <c r="AX80" i="26"/>
  <c r="AW80" i="26"/>
  <c r="AV80" i="26"/>
  <c r="AT80" i="26"/>
  <c r="BD80" i="26" s="1"/>
  <c r="AS80" i="26"/>
  <c r="AR80" i="26"/>
  <c r="BC80" i="26" s="1"/>
  <c r="AN80" i="26"/>
  <c r="BA80" i="26" s="1"/>
  <c r="AM80" i="26"/>
  <c r="AZ80" i="26" s="1"/>
  <c r="AL80" i="26"/>
  <c r="AY80" i="26" s="1"/>
  <c r="AU80" i="26" s="1"/>
  <c r="BE80" i="26" s="1"/>
  <c r="AK80" i="26"/>
  <c r="AJ80" i="26"/>
  <c r="AI80" i="26"/>
  <c r="AH80" i="26"/>
  <c r="BC79" i="26"/>
  <c r="BA79" i="26"/>
  <c r="AZ79" i="26"/>
  <c r="AY79" i="26"/>
  <c r="AX79" i="26"/>
  <c r="AW79" i="26"/>
  <c r="AV79" i="26"/>
  <c r="AU79" i="26"/>
  <c r="BE79" i="26" s="1"/>
  <c r="AT79" i="26"/>
  <c r="BD79" i="26" s="1"/>
  <c r="AS79" i="26"/>
  <c r="AR79" i="26"/>
  <c r="AN79" i="26"/>
  <c r="AM79" i="26"/>
  <c r="AL79" i="26"/>
  <c r="AK79" i="26"/>
  <c r="AJ79" i="26"/>
  <c r="AI79" i="26"/>
  <c r="AH79" i="26"/>
  <c r="BD78" i="26"/>
  <c r="BC78" i="26"/>
  <c r="BA78" i="26"/>
  <c r="AZ78" i="26"/>
  <c r="AY78" i="26"/>
  <c r="AX78" i="26"/>
  <c r="AW78" i="26"/>
  <c r="AS78" i="26"/>
  <c r="AR78" i="26"/>
  <c r="AN78" i="26"/>
  <c r="AM78" i="26"/>
  <c r="AL78" i="26"/>
  <c r="AK78" i="26"/>
  <c r="AJ78" i="26"/>
  <c r="AI78" i="26"/>
  <c r="AV78" i="26" s="1"/>
  <c r="AH78" i="26"/>
  <c r="AT78" i="26" s="1"/>
  <c r="BC77" i="26"/>
  <c r="BA77" i="26"/>
  <c r="AV77" i="26"/>
  <c r="AU77" i="26" s="1"/>
  <c r="BE77" i="26" s="1"/>
  <c r="AT77" i="26"/>
  <c r="BD77" i="26" s="1"/>
  <c r="AS77" i="26"/>
  <c r="AR77" i="26"/>
  <c r="AN77" i="26"/>
  <c r="AM77" i="26"/>
  <c r="AZ77" i="26" s="1"/>
  <c r="AL77" i="26"/>
  <c r="AY77" i="26" s="1"/>
  <c r="AK77" i="26"/>
  <c r="AX77" i="26" s="1"/>
  <c r="AJ77" i="26"/>
  <c r="AW77" i="26" s="1"/>
  <c r="AI77" i="26"/>
  <c r="AH77" i="26"/>
  <c r="AZ76" i="26"/>
  <c r="AX76" i="26"/>
  <c r="AW76" i="26"/>
  <c r="AV76" i="26"/>
  <c r="AU76" i="26"/>
  <c r="BE76" i="26" s="1"/>
  <c r="AT76" i="26"/>
  <c r="BD76" i="26" s="1"/>
  <c r="AS76" i="26"/>
  <c r="AR76" i="26"/>
  <c r="BC76" i="26" s="1"/>
  <c r="AN76" i="26"/>
  <c r="BA76" i="26" s="1"/>
  <c r="AM76" i="26"/>
  <c r="AL76" i="26"/>
  <c r="AY76" i="26" s="1"/>
  <c r="AK76" i="26"/>
  <c r="AJ76" i="26"/>
  <c r="AI76" i="26"/>
  <c r="AH76" i="26"/>
  <c r="BC75" i="26"/>
  <c r="BA75" i="26"/>
  <c r="AZ75" i="26"/>
  <c r="AY75" i="26"/>
  <c r="AX75" i="26"/>
  <c r="AW75" i="26"/>
  <c r="AV75" i="26"/>
  <c r="AU75" i="26" s="1"/>
  <c r="BE75" i="26" s="1"/>
  <c r="AT75" i="26"/>
  <c r="BD75" i="26" s="1"/>
  <c r="AS75" i="26"/>
  <c r="AR75" i="26"/>
  <c r="AN75" i="26"/>
  <c r="AM75" i="26"/>
  <c r="AL75" i="26"/>
  <c r="AK75" i="26"/>
  <c r="AJ75" i="26"/>
  <c r="AI75" i="26"/>
  <c r="AH75" i="26"/>
  <c r="BD74" i="26"/>
  <c r="BC74" i="26"/>
  <c r="BA74" i="26"/>
  <c r="AZ74" i="26"/>
  <c r="AY74" i="26"/>
  <c r="AX74" i="26"/>
  <c r="AS74" i="26"/>
  <c r="AR74" i="26"/>
  <c r="AN74" i="26"/>
  <c r="AM74" i="26"/>
  <c r="AL74" i="26"/>
  <c r="AK74" i="26"/>
  <c r="AJ74" i="26"/>
  <c r="AW74" i="26" s="1"/>
  <c r="AI74" i="26"/>
  <c r="AV74" i="26" s="1"/>
  <c r="AH74" i="26"/>
  <c r="AT74" i="26" s="1"/>
  <c r="BD73" i="26"/>
  <c r="BC73" i="26"/>
  <c r="BA73" i="26"/>
  <c r="AV73" i="26"/>
  <c r="AT73" i="26"/>
  <c r="AS73" i="26"/>
  <c r="AR73" i="26"/>
  <c r="AN73" i="26"/>
  <c r="AM73" i="26"/>
  <c r="AZ73" i="26" s="1"/>
  <c r="AL73" i="26"/>
  <c r="AY73" i="26" s="1"/>
  <c r="AK73" i="26"/>
  <c r="AX73" i="26" s="1"/>
  <c r="AJ73" i="26"/>
  <c r="AW73" i="26" s="1"/>
  <c r="AI73" i="26"/>
  <c r="AH73" i="26"/>
  <c r="AZ72" i="26"/>
  <c r="AX72" i="26"/>
  <c r="AW72" i="26"/>
  <c r="AV72" i="26"/>
  <c r="AU72" i="26"/>
  <c r="BE72" i="26" s="1"/>
  <c r="AT72" i="26"/>
  <c r="BD72" i="26" s="1"/>
  <c r="AS72" i="26"/>
  <c r="AR72" i="26"/>
  <c r="BC72" i="26" s="1"/>
  <c r="AN72" i="26"/>
  <c r="BA72" i="26" s="1"/>
  <c r="AM72" i="26"/>
  <c r="AL72" i="26"/>
  <c r="AY72" i="26" s="1"/>
  <c r="AK72" i="26"/>
  <c r="AJ72" i="26"/>
  <c r="AI72" i="26"/>
  <c r="AH72" i="26"/>
  <c r="BC71" i="26"/>
  <c r="BA71" i="26"/>
  <c r="AZ71" i="26"/>
  <c r="AY71" i="26"/>
  <c r="AX71" i="26"/>
  <c r="AW71" i="26"/>
  <c r="AV71" i="26"/>
  <c r="AU71" i="26" s="1"/>
  <c r="BE71" i="26" s="1"/>
  <c r="AS71" i="26"/>
  <c r="AR71" i="26"/>
  <c r="AN71" i="26"/>
  <c r="AM71" i="26"/>
  <c r="AL71" i="26"/>
  <c r="AK71" i="26"/>
  <c r="AJ71" i="26"/>
  <c r="AI71" i="26"/>
  <c r="AH71" i="26"/>
  <c r="AT71" i="26" s="1"/>
  <c r="BD71" i="26" s="1"/>
  <c r="BD70" i="26"/>
  <c r="BC70" i="26"/>
  <c r="BA70" i="26"/>
  <c r="AZ70" i="26"/>
  <c r="AX70" i="26"/>
  <c r="AS70" i="26"/>
  <c r="AR70" i="26"/>
  <c r="AN70" i="26"/>
  <c r="AM70" i="26"/>
  <c r="AL70" i="26"/>
  <c r="AY70" i="26" s="1"/>
  <c r="AK70" i="26"/>
  <c r="AJ70" i="26"/>
  <c r="AW70" i="26" s="1"/>
  <c r="AI70" i="26"/>
  <c r="AV70" i="26" s="1"/>
  <c r="AH70" i="26"/>
  <c r="AT70" i="26" s="1"/>
  <c r="BC69" i="26"/>
  <c r="BA69" i="26"/>
  <c r="AS69" i="26"/>
  <c r="AR69" i="26"/>
  <c r="AN69" i="26"/>
  <c r="AM69" i="26"/>
  <c r="AZ69" i="26" s="1"/>
  <c r="AL69" i="26"/>
  <c r="AY69" i="26" s="1"/>
  <c r="AK69" i="26"/>
  <c r="AX69" i="26" s="1"/>
  <c r="AJ69" i="26"/>
  <c r="AW69" i="26" s="1"/>
  <c r="AI69" i="26"/>
  <c r="AV69" i="26" s="1"/>
  <c r="AU69" i="26" s="1"/>
  <c r="BE69" i="26" s="1"/>
  <c r="AH69" i="26"/>
  <c r="AT69" i="26" s="1"/>
  <c r="BD69" i="26" s="1"/>
  <c r="AZ68" i="26"/>
  <c r="AX68" i="26"/>
  <c r="AW68" i="26"/>
  <c r="AU68" i="26" s="1"/>
  <c r="BE68" i="26" s="1"/>
  <c r="AV68" i="26"/>
  <c r="AT68" i="26"/>
  <c r="BD68" i="26" s="1"/>
  <c r="AS68" i="26"/>
  <c r="AR68" i="26"/>
  <c r="BC68" i="26" s="1"/>
  <c r="AN68" i="26"/>
  <c r="BA68" i="26" s="1"/>
  <c r="AM68" i="26"/>
  <c r="AL68" i="26"/>
  <c r="AY68" i="26" s="1"/>
  <c r="AK68" i="26"/>
  <c r="AJ68" i="26"/>
  <c r="AI68" i="26"/>
  <c r="AH68" i="26"/>
  <c r="BC67" i="26"/>
  <c r="BA67" i="26"/>
  <c r="AZ67" i="26"/>
  <c r="AY67" i="26"/>
  <c r="AX67" i="26"/>
  <c r="AW67" i="26"/>
  <c r="AS67" i="26"/>
  <c r="AR67" i="26"/>
  <c r="AN67" i="26"/>
  <c r="AM67" i="26"/>
  <c r="AL67" i="26"/>
  <c r="AK67" i="26"/>
  <c r="AJ67" i="26"/>
  <c r="AI67" i="26"/>
  <c r="AV67" i="26" s="1"/>
  <c r="AU67" i="26" s="1"/>
  <c r="BE67" i="26" s="1"/>
  <c r="AH67" i="26"/>
  <c r="AT67" i="26" s="1"/>
  <c r="BD67" i="26" s="1"/>
  <c r="BC66" i="26"/>
  <c r="BA66" i="26"/>
  <c r="AZ66" i="26"/>
  <c r="AS66" i="26"/>
  <c r="AR66" i="26"/>
  <c r="AN66" i="26"/>
  <c r="AM66" i="26"/>
  <c r="AL66" i="26"/>
  <c r="AY66" i="26" s="1"/>
  <c r="AK66" i="26"/>
  <c r="AX66" i="26" s="1"/>
  <c r="AJ66" i="26"/>
  <c r="AW66" i="26" s="1"/>
  <c r="AI66" i="26"/>
  <c r="AV66" i="26" s="1"/>
  <c r="AH66" i="26"/>
  <c r="AT66" i="26" s="1"/>
  <c r="BD66" i="26" s="1"/>
  <c r="BC65" i="26"/>
  <c r="BA65" i="26"/>
  <c r="AS65" i="26"/>
  <c r="AR65" i="26"/>
  <c r="AN65" i="26"/>
  <c r="AM65" i="26"/>
  <c r="AZ65" i="26" s="1"/>
  <c r="AL65" i="26"/>
  <c r="AY65" i="26" s="1"/>
  <c r="AK65" i="26"/>
  <c r="AX65" i="26" s="1"/>
  <c r="AJ65" i="26"/>
  <c r="AW65" i="26" s="1"/>
  <c r="AI65" i="26"/>
  <c r="AV65" i="26" s="1"/>
  <c r="AU65" i="26" s="1"/>
  <c r="BE65" i="26" s="1"/>
  <c r="AH65" i="26"/>
  <c r="AT65" i="26" s="1"/>
  <c r="BD65" i="26" s="1"/>
  <c r="AZ64" i="26"/>
  <c r="AU64" i="26" s="1"/>
  <c r="BE64" i="26" s="1"/>
  <c r="AX64" i="26"/>
  <c r="AW64" i="26"/>
  <c r="AV64" i="26"/>
  <c r="AT64" i="26"/>
  <c r="BD64" i="26" s="1"/>
  <c r="AS64" i="26"/>
  <c r="AR64" i="26"/>
  <c r="BC64" i="26" s="1"/>
  <c r="AN64" i="26"/>
  <c r="BA64" i="26" s="1"/>
  <c r="AM64" i="26"/>
  <c r="AL64" i="26"/>
  <c r="AY64" i="26" s="1"/>
  <c r="AK64" i="26"/>
  <c r="AJ64" i="26"/>
  <c r="AI64" i="26"/>
  <c r="AH64" i="26"/>
  <c r="BC63" i="26"/>
  <c r="BA63" i="26"/>
  <c r="AZ63" i="26"/>
  <c r="AY63" i="26"/>
  <c r="AW63" i="26"/>
  <c r="AS63" i="26"/>
  <c r="AR63" i="26"/>
  <c r="AN63" i="26"/>
  <c r="AM63" i="26"/>
  <c r="AL63" i="26"/>
  <c r="AK63" i="26"/>
  <c r="AX63" i="26" s="1"/>
  <c r="AJ63" i="26"/>
  <c r="AI63" i="26"/>
  <c r="AV63" i="26" s="1"/>
  <c r="AH63" i="26"/>
  <c r="AT63" i="26" s="1"/>
  <c r="BD63" i="26" s="1"/>
  <c r="BC62" i="26"/>
  <c r="BA62" i="26"/>
  <c r="AS62" i="26"/>
  <c r="AR62" i="26"/>
  <c r="AN62" i="26"/>
  <c r="AM62" i="26"/>
  <c r="AZ62" i="26" s="1"/>
  <c r="AL62" i="26"/>
  <c r="AY62" i="26" s="1"/>
  <c r="AK62" i="26"/>
  <c r="AX62" i="26" s="1"/>
  <c r="AJ62" i="26"/>
  <c r="AW62" i="26" s="1"/>
  <c r="AI62" i="26"/>
  <c r="AV62" i="26" s="1"/>
  <c r="AH62" i="26"/>
  <c r="AT62" i="26" s="1"/>
  <c r="BD62" i="26" s="1"/>
  <c r="AS61" i="26"/>
  <c r="AR61" i="26"/>
  <c r="BC61" i="26" s="1"/>
  <c r="AN61" i="26"/>
  <c r="BA61" i="26" s="1"/>
  <c r="AM61" i="26"/>
  <c r="AZ61" i="26" s="1"/>
  <c r="AL61" i="26"/>
  <c r="AY61" i="26" s="1"/>
  <c r="AK61" i="26"/>
  <c r="AX61" i="26" s="1"/>
  <c r="AJ61" i="26"/>
  <c r="AW61" i="26" s="1"/>
  <c r="AI61" i="26"/>
  <c r="AV61" i="26" s="1"/>
  <c r="AH61" i="26"/>
  <c r="AT61" i="26" s="1"/>
  <c r="BD61" i="26" s="1"/>
  <c r="AZ60" i="26"/>
  <c r="AX60" i="26"/>
  <c r="AW60" i="26"/>
  <c r="AU60" i="26" s="1"/>
  <c r="BE60" i="26" s="1"/>
  <c r="AV60" i="26"/>
  <c r="AT60" i="26"/>
  <c r="BD60" i="26" s="1"/>
  <c r="AS60" i="26"/>
  <c r="AR60" i="26"/>
  <c r="BC60" i="26" s="1"/>
  <c r="AN60" i="26"/>
  <c r="BA60" i="26" s="1"/>
  <c r="AM60" i="26"/>
  <c r="AL60" i="26"/>
  <c r="AY60" i="26" s="1"/>
  <c r="AK60" i="26"/>
  <c r="AJ60" i="26"/>
  <c r="AI60" i="26"/>
  <c r="AH60" i="26"/>
  <c r="BC59" i="26"/>
  <c r="BA59" i="26"/>
  <c r="AZ59" i="26"/>
  <c r="AY59" i="26"/>
  <c r="AW59" i="26"/>
  <c r="AT59" i="26"/>
  <c r="BD59" i="26" s="1"/>
  <c r="AS59" i="26"/>
  <c r="AR59" i="26"/>
  <c r="AN59" i="26"/>
  <c r="AM59" i="26"/>
  <c r="AL59" i="26"/>
  <c r="AK59" i="26"/>
  <c r="AX59" i="26" s="1"/>
  <c r="AJ59" i="26"/>
  <c r="AI59" i="26"/>
  <c r="AV59" i="26" s="1"/>
  <c r="AH59" i="26"/>
  <c r="BA58" i="26"/>
  <c r="AS58" i="26"/>
  <c r="AR58" i="26"/>
  <c r="BC58" i="26" s="1"/>
  <c r="AN58" i="26"/>
  <c r="AM58" i="26"/>
  <c r="AZ58" i="26" s="1"/>
  <c r="AL58" i="26"/>
  <c r="AY58" i="26" s="1"/>
  <c r="AK58" i="26"/>
  <c r="AX58" i="26" s="1"/>
  <c r="AJ58" i="26"/>
  <c r="AW58" i="26" s="1"/>
  <c r="AI58" i="26"/>
  <c r="AV58" i="26" s="1"/>
  <c r="AH58" i="26"/>
  <c r="AT58" i="26" s="1"/>
  <c r="BD58" i="26" s="1"/>
  <c r="AT57" i="26"/>
  <c r="BD57" i="26" s="1"/>
  <c r="AS57" i="26"/>
  <c r="AR57" i="26"/>
  <c r="BC57" i="26" s="1"/>
  <c r="AN57" i="26"/>
  <c r="BA57" i="26" s="1"/>
  <c r="AM57" i="26"/>
  <c r="AZ57" i="26" s="1"/>
  <c r="AL57" i="26"/>
  <c r="AY57" i="26" s="1"/>
  <c r="AK57" i="26"/>
  <c r="AX57" i="26" s="1"/>
  <c r="AJ57" i="26"/>
  <c r="AW57" i="26" s="1"/>
  <c r="AI57" i="26"/>
  <c r="AV57" i="26" s="1"/>
  <c r="AH57" i="26"/>
  <c r="AX56" i="26"/>
  <c r="AW56" i="26"/>
  <c r="AV56" i="26"/>
  <c r="AT56" i="26"/>
  <c r="BD56" i="26" s="1"/>
  <c r="AS56" i="26"/>
  <c r="AR56" i="26"/>
  <c r="BC56" i="26" s="1"/>
  <c r="AN56" i="26"/>
  <c r="BA56" i="26" s="1"/>
  <c r="AM56" i="26"/>
  <c r="AZ56" i="26" s="1"/>
  <c r="AL56" i="26"/>
  <c r="AY56" i="26" s="1"/>
  <c r="AU56" i="26" s="1"/>
  <c r="BE56" i="26" s="1"/>
  <c r="AK56" i="26"/>
  <c r="AJ56" i="26"/>
  <c r="AI56" i="26"/>
  <c r="AH56" i="26"/>
  <c r="BC55" i="26"/>
  <c r="BA55" i="26"/>
  <c r="AZ55" i="26"/>
  <c r="AY55" i="26"/>
  <c r="AW55" i="26"/>
  <c r="AT55" i="26"/>
  <c r="BD55" i="26" s="1"/>
  <c r="AS55" i="26"/>
  <c r="AR55" i="26"/>
  <c r="AN55" i="26"/>
  <c r="AM55" i="26"/>
  <c r="AL55" i="26"/>
  <c r="AK55" i="26"/>
  <c r="AX55" i="26" s="1"/>
  <c r="AJ55" i="26"/>
  <c r="AI55" i="26"/>
  <c r="AV55" i="26" s="1"/>
  <c r="AH55" i="26"/>
  <c r="BA54" i="26"/>
  <c r="AX54" i="26"/>
  <c r="AW54" i="26"/>
  <c r="AS54" i="26"/>
  <c r="AR54" i="26"/>
  <c r="BC54" i="26" s="1"/>
  <c r="AN54" i="26"/>
  <c r="AM54" i="26"/>
  <c r="AZ54" i="26" s="1"/>
  <c r="AL54" i="26"/>
  <c r="AY54" i="26" s="1"/>
  <c r="AK54" i="26"/>
  <c r="AJ54" i="26"/>
  <c r="AI54" i="26"/>
  <c r="AV54" i="26" s="1"/>
  <c r="AH54" i="26"/>
  <c r="AT54" i="26" s="1"/>
  <c r="BD54" i="26" s="1"/>
  <c r="AT53" i="26"/>
  <c r="BD53" i="26" s="1"/>
  <c r="AS53" i="26"/>
  <c r="AR53" i="26"/>
  <c r="BC53" i="26" s="1"/>
  <c r="AN53" i="26"/>
  <c r="BA53" i="26" s="1"/>
  <c r="AM53" i="26"/>
  <c r="AZ53" i="26" s="1"/>
  <c r="AL53" i="26"/>
  <c r="AY53" i="26" s="1"/>
  <c r="AK53" i="26"/>
  <c r="AX53" i="26" s="1"/>
  <c r="AJ53" i="26"/>
  <c r="AW53" i="26" s="1"/>
  <c r="AI53" i="26"/>
  <c r="AV53" i="26" s="1"/>
  <c r="AH53" i="26"/>
  <c r="AX52" i="26"/>
  <c r="AW52" i="26"/>
  <c r="AV52" i="26"/>
  <c r="AT52" i="26"/>
  <c r="BD52" i="26" s="1"/>
  <c r="AS52" i="26"/>
  <c r="AR52" i="26"/>
  <c r="BC52" i="26" s="1"/>
  <c r="AN52" i="26"/>
  <c r="BA52" i="26" s="1"/>
  <c r="AM52" i="26"/>
  <c r="AZ52" i="26" s="1"/>
  <c r="AL52" i="26"/>
  <c r="AY52" i="26" s="1"/>
  <c r="AK52" i="26"/>
  <c r="AJ52" i="26"/>
  <c r="AI52" i="26"/>
  <c r="AH52" i="26"/>
  <c r="BC51" i="26"/>
  <c r="BA51" i="26"/>
  <c r="AZ51" i="26"/>
  <c r="AY51" i="26"/>
  <c r="AW51" i="26"/>
  <c r="AV51" i="26"/>
  <c r="AT51" i="26"/>
  <c r="BD51" i="26" s="1"/>
  <c r="AS51" i="26"/>
  <c r="AR51" i="26"/>
  <c r="AN51" i="26"/>
  <c r="AM51" i="26"/>
  <c r="AL51" i="26"/>
  <c r="AK51" i="26"/>
  <c r="AX51" i="26" s="1"/>
  <c r="AU51" i="26" s="1"/>
  <c r="BE51" i="26" s="1"/>
  <c r="AJ51" i="26"/>
  <c r="AI51" i="26"/>
  <c r="AH51" i="26"/>
  <c r="BD50" i="26"/>
  <c r="BA50" i="26"/>
  <c r="AZ50" i="26"/>
  <c r="AY50" i="26"/>
  <c r="AX50" i="26"/>
  <c r="AW50" i="26"/>
  <c r="AS50" i="26"/>
  <c r="AR50" i="26"/>
  <c r="BC50" i="26" s="1"/>
  <c r="AN50" i="26"/>
  <c r="AM50" i="26"/>
  <c r="AL50" i="26"/>
  <c r="AK50" i="26"/>
  <c r="AJ50" i="26"/>
  <c r="AI50" i="26"/>
  <c r="AV50" i="26" s="1"/>
  <c r="AH50" i="26"/>
  <c r="AT50" i="26" s="1"/>
  <c r="AV49" i="26"/>
  <c r="AT49" i="26"/>
  <c r="BD49" i="26" s="1"/>
  <c r="AS49" i="26"/>
  <c r="AR49" i="26"/>
  <c r="BC49" i="26" s="1"/>
  <c r="AN49" i="26"/>
  <c r="BA49" i="26" s="1"/>
  <c r="AM49" i="26"/>
  <c r="AZ49" i="26" s="1"/>
  <c r="AL49" i="26"/>
  <c r="AY49" i="26" s="1"/>
  <c r="AK49" i="26"/>
  <c r="AX49" i="26" s="1"/>
  <c r="AJ49" i="26"/>
  <c r="AW49" i="26" s="1"/>
  <c r="AI49" i="26"/>
  <c r="AH49" i="26"/>
  <c r="AX48" i="26"/>
  <c r="AW48" i="26"/>
  <c r="AV48" i="26"/>
  <c r="AT48" i="26"/>
  <c r="BD48" i="26" s="1"/>
  <c r="AS48" i="26"/>
  <c r="AR48" i="26"/>
  <c r="BC48" i="26" s="1"/>
  <c r="AN48" i="26"/>
  <c r="BA48" i="26" s="1"/>
  <c r="AM48" i="26"/>
  <c r="AZ48" i="26" s="1"/>
  <c r="AL48" i="26"/>
  <c r="AY48" i="26" s="1"/>
  <c r="AU48" i="26" s="1"/>
  <c r="BE48" i="26" s="1"/>
  <c r="AK48" i="26"/>
  <c r="AJ48" i="26"/>
  <c r="AI48" i="26"/>
  <c r="AH48" i="26"/>
  <c r="BC47" i="26"/>
  <c r="BA47" i="26"/>
  <c r="AZ47" i="26"/>
  <c r="AY47" i="26"/>
  <c r="AX47" i="26"/>
  <c r="AW47" i="26"/>
  <c r="AV47" i="26"/>
  <c r="AU47" i="26"/>
  <c r="BE47" i="26" s="1"/>
  <c r="AT47" i="26"/>
  <c r="BD47" i="26" s="1"/>
  <c r="AS47" i="26"/>
  <c r="AR47" i="26"/>
  <c r="AN47" i="26"/>
  <c r="AM47" i="26"/>
  <c r="AL47" i="26"/>
  <c r="AK47" i="26"/>
  <c r="AJ47" i="26"/>
  <c r="AI47" i="26"/>
  <c r="AH47" i="26"/>
  <c r="BD46" i="26"/>
  <c r="BC46" i="26"/>
  <c r="BA46" i="26"/>
  <c r="AZ46" i="26"/>
  <c r="AY46" i="26"/>
  <c r="AX46" i="26"/>
  <c r="AW46" i="26"/>
  <c r="AS46" i="26"/>
  <c r="AR46" i="26"/>
  <c r="AN46" i="26"/>
  <c r="AM46" i="26"/>
  <c r="AL46" i="26"/>
  <c r="AK46" i="26"/>
  <c r="AJ46" i="26"/>
  <c r="AI46" i="26"/>
  <c r="AV46" i="26" s="1"/>
  <c r="AH46" i="26"/>
  <c r="AT46" i="26" s="1"/>
  <c r="BC45" i="26"/>
  <c r="BA45" i="26"/>
  <c r="AV45" i="26"/>
  <c r="AU45" i="26" s="1"/>
  <c r="BE45" i="26" s="1"/>
  <c r="AT45" i="26"/>
  <c r="BD45" i="26" s="1"/>
  <c r="AS45" i="26"/>
  <c r="AR45" i="26"/>
  <c r="AN45" i="26"/>
  <c r="AM45" i="26"/>
  <c r="AZ45" i="26" s="1"/>
  <c r="AL45" i="26"/>
  <c r="AY45" i="26" s="1"/>
  <c r="AK45" i="26"/>
  <c r="AX45" i="26" s="1"/>
  <c r="AJ45" i="26"/>
  <c r="AW45" i="26" s="1"/>
  <c r="AI45" i="26"/>
  <c r="AH45" i="26"/>
  <c r="AZ44" i="26"/>
  <c r="AX44" i="26"/>
  <c r="AW44" i="26"/>
  <c r="AV44" i="26"/>
  <c r="AU44" i="26"/>
  <c r="BE44" i="26" s="1"/>
  <c r="AT44" i="26"/>
  <c r="BD44" i="26" s="1"/>
  <c r="AS44" i="26"/>
  <c r="AR44" i="26"/>
  <c r="BC44" i="26" s="1"/>
  <c r="AN44" i="26"/>
  <c r="BA44" i="26" s="1"/>
  <c r="AM44" i="26"/>
  <c r="AL44" i="26"/>
  <c r="AY44" i="26" s="1"/>
  <c r="AK44" i="26"/>
  <c r="AJ44" i="26"/>
  <c r="AI44" i="26"/>
  <c r="AH44" i="26"/>
  <c r="BC43" i="26"/>
  <c r="BA43" i="26"/>
  <c r="AZ43" i="26"/>
  <c r="AY43" i="26"/>
  <c r="AX43" i="26"/>
  <c r="AW43" i="26"/>
  <c r="AV43" i="26"/>
  <c r="AU43" i="26" s="1"/>
  <c r="BE43" i="26" s="1"/>
  <c r="AT43" i="26"/>
  <c r="BD43" i="26" s="1"/>
  <c r="AS43" i="26"/>
  <c r="AR43" i="26"/>
  <c r="AN43" i="26"/>
  <c r="AM43" i="26"/>
  <c r="AL43" i="26"/>
  <c r="AK43" i="26"/>
  <c r="AJ43" i="26"/>
  <c r="AI43" i="26"/>
  <c r="AH43" i="26"/>
  <c r="BD42" i="26"/>
  <c r="BC42" i="26"/>
  <c r="BA42" i="26"/>
  <c r="AZ42" i="26"/>
  <c r="AY42" i="26"/>
  <c r="AX42" i="26"/>
  <c r="AS42" i="26"/>
  <c r="AR42" i="26"/>
  <c r="AN42" i="26"/>
  <c r="AM42" i="26"/>
  <c r="AL42" i="26"/>
  <c r="AK42" i="26"/>
  <c r="AJ42" i="26"/>
  <c r="AW42" i="26" s="1"/>
  <c r="AI42" i="26"/>
  <c r="AV42" i="26" s="1"/>
  <c r="AH42" i="26"/>
  <c r="AT42" i="26" s="1"/>
  <c r="BD41" i="26"/>
  <c r="BC41" i="26"/>
  <c r="BA41" i="26"/>
  <c r="AV41" i="26"/>
  <c r="AT41" i="26"/>
  <c r="AS41" i="26"/>
  <c r="AR41" i="26"/>
  <c r="AN41" i="26"/>
  <c r="AM41" i="26"/>
  <c r="AZ41" i="26" s="1"/>
  <c r="AL41" i="26"/>
  <c r="AY41" i="26" s="1"/>
  <c r="AK41" i="26"/>
  <c r="AX41" i="26" s="1"/>
  <c r="AJ41" i="26"/>
  <c r="AW41" i="26" s="1"/>
  <c r="AI41" i="26"/>
  <c r="AH41" i="26"/>
  <c r="AZ40" i="26"/>
  <c r="AX40" i="26"/>
  <c r="AW40" i="26"/>
  <c r="AV40" i="26"/>
  <c r="AU40" i="26"/>
  <c r="BE40" i="26" s="1"/>
  <c r="AT40" i="26"/>
  <c r="BD40" i="26" s="1"/>
  <c r="AS40" i="26"/>
  <c r="AR40" i="26"/>
  <c r="BC40" i="26" s="1"/>
  <c r="AN40" i="26"/>
  <c r="BA40" i="26" s="1"/>
  <c r="AM40" i="26"/>
  <c r="AL40" i="26"/>
  <c r="AY40" i="26" s="1"/>
  <c r="AK40" i="26"/>
  <c r="AJ40" i="26"/>
  <c r="AI40" i="26"/>
  <c r="AH40" i="26"/>
  <c r="BC39" i="26"/>
  <c r="BA39" i="26"/>
  <c r="AZ39" i="26"/>
  <c r="AY39" i="26"/>
  <c r="AX39" i="26"/>
  <c r="AW39" i="26"/>
  <c r="AV39" i="26"/>
  <c r="AU39" i="26" s="1"/>
  <c r="BE39" i="26" s="1"/>
  <c r="AS39" i="26"/>
  <c r="AR39" i="26"/>
  <c r="AN39" i="26"/>
  <c r="AM39" i="26"/>
  <c r="AL39" i="26"/>
  <c r="AK39" i="26"/>
  <c r="AJ39" i="26"/>
  <c r="AI39" i="26"/>
  <c r="AH39" i="26"/>
  <c r="AT39" i="26" s="1"/>
  <c r="BD39" i="26" s="1"/>
  <c r="BD38" i="26"/>
  <c r="BC38" i="26"/>
  <c r="BA38" i="26"/>
  <c r="AZ38" i="26"/>
  <c r="AX38" i="26"/>
  <c r="AS38" i="26"/>
  <c r="AR38" i="26"/>
  <c r="AN38" i="26"/>
  <c r="AM38" i="26"/>
  <c r="AL38" i="26"/>
  <c r="AY38" i="26" s="1"/>
  <c r="AK38" i="26"/>
  <c r="AJ38" i="26"/>
  <c r="AW38" i="26" s="1"/>
  <c r="AI38" i="26"/>
  <c r="AV38" i="26" s="1"/>
  <c r="AH38" i="26"/>
  <c r="AT38" i="26" s="1"/>
  <c r="BC37" i="26"/>
  <c r="BA37" i="26"/>
  <c r="AS37" i="26"/>
  <c r="AR37" i="26"/>
  <c r="AN37" i="26"/>
  <c r="AM37" i="26"/>
  <c r="AZ37" i="26" s="1"/>
  <c r="AL37" i="26"/>
  <c r="AY37" i="26" s="1"/>
  <c r="AK37" i="26"/>
  <c r="AX37" i="26" s="1"/>
  <c r="AJ37" i="26"/>
  <c r="AW37" i="26" s="1"/>
  <c r="AI37" i="26"/>
  <c r="AV37" i="26" s="1"/>
  <c r="AU37" i="26" s="1"/>
  <c r="BE37" i="26" s="1"/>
  <c r="AH37" i="26"/>
  <c r="AT37" i="26" s="1"/>
  <c r="BD37" i="26" s="1"/>
  <c r="AZ36" i="26"/>
  <c r="AX36" i="26"/>
  <c r="AW36" i="26"/>
  <c r="AV36" i="26"/>
  <c r="AU36" i="26" s="1"/>
  <c r="BE36" i="26" s="1"/>
  <c r="AT36" i="26"/>
  <c r="BD36" i="26" s="1"/>
  <c r="AS36" i="26"/>
  <c r="AR36" i="26"/>
  <c r="BC36" i="26" s="1"/>
  <c r="AN36" i="26"/>
  <c r="BA36" i="26" s="1"/>
  <c r="AM36" i="26"/>
  <c r="AL36" i="26"/>
  <c r="AY36" i="26" s="1"/>
  <c r="AK36" i="26"/>
  <c r="AJ36" i="26"/>
  <c r="AI36" i="26"/>
  <c r="AH36" i="26"/>
  <c r="BC35" i="26"/>
  <c r="BA35" i="26"/>
  <c r="AZ35" i="26"/>
  <c r="AY35" i="26"/>
  <c r="AX35" i="26"/>
  <c r="AW35" i="26"/>
  <c r="AS35" i="26"/>
  <c r="AR35" i="26"/>
  <c r="AN35" i="26"/>
  <c r="AM35" i="26"/>
  <c r="AL35" i="26"/>
  <c r="AK35" i="26"/>
  <c r="AJ35" i="26"/>
  <c r="AI35" i="26"/>
  <c r="AV35" i="26" s="1"/>
  <c r="AU35" i="26" s="1"/>
  <c r="BE35" i="26" s="1"/>
  <c r="AH35" i="26"/>
  <c r="AT35" i="26" s="1"/>
  <c r="BD35" i="26" s="1"/>
  <c r="BC34" i="26"/>
  <c r="BA34" i="26"/>
  <c r="AZ34" i="26"/>
  <c r="AS34" i="26"/>
  <c r="AR34" i="26"/>
  <c r="AN34" i="26"/>
  <c r="AM34" i="26"/>
  <c r="AL34" i="26"/>
  <c r="AY34" i="26" s="1"/>
  <c r="AK34" i="26"/>
  <c r="AX34" i="26" s="1"/>
  <c r="AJ34" i="26"/>
  <c r="AW34" i="26" s="1"/>
  <c r="AI34" i="26"/>
  <c r="AV34" i="26" s="1"/>
  <c r="AH34" i="26"/>
  <c r="AT34" i="26" s="1"/>
  <c r="BD34" i="26" s="1"/>
  <c r="BC33" i="26"/>
  <c r="BA33" i="26"/>
  <c r="AS33" i="26"/>
  <c r="AR33" i="26"/>
  <c r="AN33" i="26"/>
  <c r="AM33" i="26"/>
  <c r="AZ33" i="26" s="1"/>
  <c r="AL33" i="26"/>
  <c r="AY33" i="26" s="1"/>
  <c r="AK33" i="26"/>
  <c r="AX33" i="26" s="1"/>
  <c r="AJ33" i="26"/>
  <c r="AW33" i="26" s="1"/>
  <c r="AI33" i="26"/>
  <c r="AV33" i="26" s="1"/>
  <c r="AU33" i="26" s="1"/>
  <c r="BE33" i="26" s="1"/>
  <c r="AH33" i="26"/>
  <c r="AT33" i="26" s="1"/>
  <c r="BD33" i="26" s="1"/>
  <c r="AZ32" i="26"/>
  <c r="AU32" i="26" s="1"/>
  <c r="BE32" i="26" s="1"/>
  <c r="AX32" i="26"/>
  <c r="AW32" i="26"/>
  <c r="AV32" i="26"/>
  <c r="AT32" i="26"/>
  <c r="BD32" i="26" s="1"/>
  <c r="AS32" i="26"/>
  <c r="AR32" i="26"/>
  <c r="BC32" i="26" s="1"/>
  <c r="AN32" i="26"/>
  <c r="BA32" i="26" s="1"/>
  <c r="AM32" i="26"/>
  <c r="AL32" i="26"/>
  <c r="AY32" i="26" s="1"/>
  <c r="AK32" i="26"/>
  <c r="AJ32" i="26"/>
  <c r="AI32" i="26"/>
  <c r="AH32" i="26"/>
  <c r="BC31" i="26"/>
  <c r="BA31" i="26"/>
  <c r="AZ31" i="26"/>
  <c r="AY31" i="26"/>
  <c r="AW31" i="26"/>
  <c r="AS31" i="26"/>
  <c r="AR31" i="26"/>
  <c r="AN31" i="26"/>
  <c r="AM31" i="26"/>
  <c r="AL31" i="26"/>
  <c r="AK31" i="26"/>
  <c r="AX31" i="26" s="1"/>
  <c r="AJ31" i="26"/>
  <c r="AI31" i="26"/>
  <c r="AV31" i="26" s="1"/>
  <c r="AU31" i="26" s="1"/>
  <c r="BE31" i="26" s="1"/>
  <c r="AH31" i="26"/>
  <c r="AT31" i="26" s="1"/>
  <c r="BD31" i="26" s="1"/>
  <c r="BC30" i="26"/>
  <c r="BA30" i="26"/>
  <c r="AS30" i="26"/>
  <c r="AR30" i="26"/>
  <c r="AN30" i="26"/>
  <c r="AM30" i="26"/>
  <c r="AZ30" i="26" s="1"/>
  <c r="AL30" i="26"/>
  <c r="AY30" i="26" s="1"/>
  <c r="AK30" i="26"/>
  <c r="AX30" i="26" s="1"/>
  <c r="AJ30" i="26"/>
  <c r="AW30" i="26" s="1"/>
  <c r="AI30" i="26"/>
  <c r="AV30" i="26" s="1"/>
  <c r="AH30" i="26"/>
  <c r="AT30" i="26" s="1"/>
  <c r="BD30" i="26" s="1"/>
  <c r="AS29" i="26"/>
  <c r="AR29" i="26"/>
  <c r="BC29" i="26" s="1"/>
  <c r="AN29" i="26"/>
  <c r="BA29" i="26" s="1"/>
  <c r="AM29" i="26"/>
  <c r="AZ29" i="26" s="1"/>
  <c r="AL29" i="26"/>
  <c r="AY29" i="26" s="1"/>
  <c r="AK29" i="26"/>
  <c r="AX29" i="26" s="1"/>
  <c r="AJ29" i="26"/>
  <c r="AW29" i="26" s="1"/>
  <c r="AI29" i="26"/>
  <c r="AV29" i="26" s="1"/>
  <c r="AH29" i="26"/>
  <c r="AT29" i="26" s="1"/>
  <c r="BD29" i="26" s="1"/>
  <c r="AZ28" i="26"/>
  <c r="AX28" i="26"/>
  <c r="AW28" i="26"/>
  <c r="AU28" i="26" s="1"/>
  <c r="BE28" i="26" s="1"/>
  <c r="AV28" i="26"/>
  <c r="AT28" i="26"/>
  <c r="BD28" i="26" s="1"/>
  <c r="AS28" i="26"/>
  <c r="AR28" i="26"/>
  <c r="BC28" i="26" s="1"/>
  <c r="AN28" i="26"/>
  <c r="BA28" i="26" s="1"/>
  <c r="AM28" i="26"/>
  <c r="AL28" i="26"/>
  <c r="AY28" i="26" s="1"/>
  <c r="AK28" i="26"/>
  <c r="AJ28" i="26"/>
  <c r="AI28" i="26"/>
  <c r="AH28" i="26"/>
  <c r="BC27" i="26"/>
  <c r="BA27" i="26"/>
  <c r="AZ27" i="26"/>
  <c r="AY27" i="26"/>
  <c r="AW27" i="26"/>
  <c r="AS27" i="26"/>
  <c r="AR27" i="26"/>
  <c r="AN27" i="26"/>
  <c r="AM27" i="26"/>
  <c r="AL27" i="26"/>
  <c r="AK27" i="26"/>
  <c r="AX27" i="26" s="1"/>
  <c r="AJ27" i="26"/>
  <c r="AI27" i="26"/>
  <c r="AV27" i="26" s="1"/>
  <c r="AU27" i="26" s="1"/>
  <c r="BE27" i="26" s="1"/>
  <c r="AH27" i="26"/>
  <c r="AT27" i="26" s="1"/>
  <c r="BD27" i="26" s="1"/>
  <c r="BA26" i="26"/>
  <c r="AS26" i="26"/>
  <c r="AR26" i="26"/>
  <c r="BC26" i="26" s="1"/>
  <c r="AN26" i="26"/>
  <c r="AM26" i="26"/>
  <c r="AZ26" i="26" s="1"/>
  <c r="AL26" i="26"/>
  <c r="AY26" i="26" s="1"/>
  <c r="AK26" i="26"/>
  <c r="AX26" i="26" s="1"/>
  <c r="AJ26" i="26"/>
  <c r="AW26" i="26" s="1"/>
  <c r="AI26" i="26"/>
  <c r="AV26" i="26" s="1"/>
  <c r="AH26" i="26"/>
  <c r="AT26" i="26" s="1"/>
  <c r="BD26" i="26" s="1"/>
  <c r="AS25" i="26"/>
  <c r="AR25" i="26"/>
  <c r="BC25" i="26" s="1"/>
  <c r="AN25" i="26"/>
  <c r="BA25" i="26" s="1"/>
  <c r="AM25" i="26"/>
  <c r="AZ25" i="26" s="1"/>
  <c r="AL25" i="26"/>
  <c r="AY25" i="26" s="1"/>
  <c r="AK25" i="26"/>
  <c r="AX25" i="26" s="1"/>
  <c r="AJ25" i="26"/>
  <c r="AW25" i="26" s="1"/>
  <c r="AI25" i="26"/>
  <c r="AV25" i="26" s="1"/>
  <c r="AH25" i="26"/>
  <c r="AT25" i="26" s="1"/>
  <c r="BD25" i="26" s="1"/>
  <c r="AX24" i="26"/>
  <c r="AW24" i="26"/>
  <c r="AV24" i="26"/>
  <c r="AT24" i="26"/>
  <c r="BD24" i="26" s="1"/>
  <c r="AS24" i="26"/>
  <c r="AR24" i="26"/>
  <c r="BC24" i="26" s="1"/>
  <c r="AN24" i="26"/>
  <c r="BA24" i="26" s="1"/>
  <c r="AM24" i="26"/>
  <c r="AZ24" i="26" s="1"/>
  <c r="AL24" i="26"/>
  <c r="AY24" i="26" s="1"/>
  <c r="AK24" i="26"/>
  <c r="AJ24" i="26"/>
  <c r="AI24" i="26"/>
  <c r="AH24" i="26"/>
  <c r="BC23" i="26"/>
  <c r="BA23" i="26"/>
  <c r="AZ23" i="26"/>
  <c r="AY23" i="26"/>
  <c r="AW23" i="26"/>
  <c r="AT23" i="26"/>
  <c r="BD23" i="26" s="1"/>
  <c r="AS23" i="26"/>
  <c r="AR23" i="26"/>
  <c r="AN23" i="26"/>
  <c r="AM23" i="26"/>
  <c r="AL23" i="26"/>
  <c r="AK23" i="26"/>
  <c r="AX23" i="26" s="1"/>
  <c r="AJ23" i="26"/>
  <c r="AI23" i="26"/>
  <c r="AV23" i="26" s="1"/>
  <c r="AU23" i="26" s="1"/>
  <c r="BE23" i="26" s="1"/>
  <c r="AH23" i="26"/>
  <c r="BA22" i="26"/>
  <c r="AX22" i="26"/>
  <c r="AW22" i="26"/>
  <c r="AS22" i="26"/>
  <c r="AR22" i="26"/>
  <c r="BC22" i="26" s="1"/>
  <c r="AN22" i="26"/>
  <c r="AM22" i="26"/>
  <c r="AZ22" i="26" s="1"/>
  <c r="AL22" i="26"/>
  <c r="AY22" i="26" s="1"/>
  <c r="AK22" i="26"/>
  <c r="AJ22" i="26"/>
  <c r="AI22" i="26"/>
  <c r="AV22" i="26" s="1"/>
  <c r="AH22" i="26"/>
  <c r="AT22" i="26" s="1"/>
  <c r="BD22" i="26" s="1"/>
  <c r="AT21" i="26"/>
  <c r="BD21" i="26" s="1"/>
  <c r="AS21" i="26"/>
  <c r="AR21" i="26"/>
  <c r="BC21" i="26" s="1"/>
  <c r="AN21" i="26"/>
  <c r="BA21" i="26" s="1"/>
  <c r="AM21" i="26"/>
  <c r="AZ21" i="26" s="1"/>
  <c r="AL21" i="26"/>
  <c r="AY21" i="26" s="1"/>
  <c r="AK21" i="26"/>
  <c r="AX21" i="26" s="1"/>
  <c r="AJ21" i="26"/>
  <c r="AW21" i="26" s="1"/>
  <c r="AI21" i="26"/>
  <c r="AV21" i="26" s="1"/>
  <c r="AH21" i="26"/>
  <c r="AT20" i="26"/>
  <c r="BD20" i="26" s="1"/>
  <c r="AS20" i="26"/>
  <c r="AR20" i="26"/>
  <c r="BC20" i="26" s="1"/>
  <c r="AN20" i="26"/>
  <c r="BA20" i="26" s="1"/>
  <c r="AM20" i="26"/>
  <c r="AZ20" i="26" s="1"/>
  <c r="AL20" i="26"/>
  <c r="AY20" i="26" s="1"/>
  <c r="AK20" i="26"/>
  <c r="AX20" i="26" s="1"/>
  <c r="AJ20" i="26"/>
  <c r="AW20" i="26" s="1"/>
  <c r="AI20" i="26"/>
  <c r="AV20" i="26" s="1"/>
  <c r="AU20" i="26" s="1"/>
  <c r="BE20" i="26" s="1"/>
  <c r="AH20" i="26"/>
  <c r="AX19" i="26"/>
  <c r="AW19" i="26"/>
  <c r="AV19" i="26"/>
  <c r="AT19" i="26"/>
  <c r="BD19" i="26" s="1"/>
  <c r="AS19" i="26"/>
  <c r="AR19" i="26"/>
  <c r="BC19" i="26" s="1"/>
  <c r="AN19" i="26"/>
  <c r="BA19" i="26" s="1"/>
  <c r="AM19" i="26"/>
  <c r="AZ19" i="26" s="1"/>
  <c r="AL19" i="26"/>
  <c r="AY19" i="26" s="1"/>
  <c r="AU19" i="26" s="1"/>
  <c r="BE19" i="26" s="1"/>
  <c r="AK19" i="26"/>
  <c r="AJ19" i="26"/>
  <c r="AI19" i="26"/>
  <c r="AH19" i="26"/>
  <c r="BC18" i="26"/>
  <c r="BA18" i="26"/>
  <c r="AZ18" i="26"/>
  <c r="AY18" i="26"/>
  <c r="AX18" i="26"/>
  <c r="AW18" i="26"/>
  <c r="AV18" i="26"/>
  <c r="AU18" i="26" s="1"/>
  <c r="BE18" i="26" s="1"/>
  <c r="AS18" i="26"/>
  <c r="AR18" i="26"/>
  <c r="AN18" i="26"/>
  <c r="AM18" i="26"/>
  <c r="AL18" i="26"/>
  <c r="AK18" i="26"/>
  <c r="AJ18" i="26"/>
  <c r="AI18" i="26"/>
  <c r="AH18" i="26"/>
  <c r="AT18" i="26" s="1"/>
  <c r="BD18" i="26" s="1"/>
  <c r="BC17" i="26"/>
  <c r="BA17" i="26"/>
  <c r="AZ17" i="26"/>
  <c r="AS17" i="26"/>
  <c r="AR17" i="26"/>
  <c r="AN17" i="26"/>
  <c r="AM17" i="26"/>
  <c r="AL17" i="26"/>
  <c r="AY17" i="26" s="1"/>
  <c r="AK17" i="26"/>
  <c r="AX17" i="26" s="1"/>
  <c r="AJ17" i="26"/>
  <c r="AW17" i="26" s="1"/>
  <c r="AI17" i="26"/>
  <c r="AV17" i="26" s="1"/>
  <c r="AU17" i="26" s="1"/>
  <c r="BE17" i="26" s="1"/>
  <c r="AH17" i="26"/>
  <c r="AT17" i="26" s="1"/>
  <c r="BD17" i="26" s="1"/>
  <c r="AS16" i="26"/>
  <c r="AR16" i="26"/>
  <c r="BC16" i="26" s="1"/>
  <c r="AN16" i="26"/>
  <c r="BA16" i="26" s="1"/>
  <c r="AM16" i="26"/>
  <c r="AZ16" i="26" s="1"/>
  <c r="AL16" i="26"/>
  <c r="AY16" i="26" s="1"/>
  <c r="AK16" i="26"/>
  <c r="AX16" i="26" s="1"/>
  <c r="AJ16" i="26"/>
  <c r="AW16" i="26" s="1"/>
  <c r="AI16" i="26"/>
  <c r="AV16" i="26" s="1"/>
  <c r="AH16" i="26"/>
  <c r="AT16" i="26" s="1"/>
  <c r="BD16" i="26" s="1"/>
  <c r="AX15" i="26"/>
  <c r="AW15" i="26"/>
  <c r="AV15" i="26"/>
  <c r="AT15" i="26"/>
  <c r="BD15" i="26" s="1"/>
  <c r="AS15" i="26"/>
  <c r="AR15" i="26"/>
  <c r="BC15" i="26" s="1"/>
  <c r="AN15" i="26"/>
  <c r="BA15" i="26" s="1"/>
  <c r="AM15" i="26"/>
  <c r="AZ15" i="26" s="1"/>
  <c r="AL15" i="26"/>
  <c r="AY15" i="26" s="1"/>
  <c r="AK15" i="26"/>
  <c r="AJ15" i="26"/>
  <c r="AI15" i="26"/>
  <c r="AH15" i="26"/>
  <c r="BC14" i="26"/>
  <c r="BA14" i="26"/>
  <c r="AZ14" i="26"/>
  <c r="AY14" i="26"/>
  <c r="AX14" i="26"/>
  <c r="AW14" i="26"/>
  <c r="AV14" i="26"/>
  <c r="AU14" i="26" s="1"/>
  <c r="BE14" i="26" s="1"/>
  <c r="AS14" i="26"/>
  <c r="AR14" i="26"/>
  <c r="AN14" i="26"/>
  <c r="AM14" i="26"/>
  <c r="AL14" i="26"/>
  <c r="AK14" i="26"/>
  <c r="AJ14" i="26"/>
  <c r="AI14" i="26"/>
  <c r="AH14" i="26"/>
  <c r="AT14" i="26" s="1"/>
  <c r="BD14" i="26" s="1"/>
  <c r="BC13" i="26"/>
  <c r="BA13" i="26"/>
  <c r="AZ13" i="26"/>
  <c r="AS13" i="26"/>
  <c r="AR13" i="26"/>
  <c r="AN13" i="26"/>
  <c r="AM13" i="26"/>
  <c r="AL13" i="26"/>
  <c r="AY13" i="26" s="1"/>
  <c r="AK13" i="26"/>
  <c r="AX13" i="26" s="1"/>
  <c r="AJ13" i="26"/>
  <c r="AW13" i="26" s="1"/>
  <c r="AI13" i="26"/>
  <c r="AV13" i="26" s="1"/>
  <c r="AU13" i="26" s="1"/>
  <c r="BE13" i="26" s="1"/>
  <c r="AH13" i="26"/>
  <c r="AT13" i="26" s="1"/>
  <c r="BD13" i="26" s="1"/>
  <c r="AS12" i="26"/>
  <c r="AR12" i="26"/>
  <c r="BC12" i="26" s="1"/>
  <c r="AN12" i="26"/>
  <c r="BA12" i="26" s="1"/>
  <c r="AM12" i="26"/>
  <c r="AZ12" i="26" s="1"/>
  <c r="AL12" i="26"/>
  <c r="AY12" i="26" s="1"/>
  <c r="AK12" i="26"/>
  <c r="AX12" i="26" s="1"/>
  <c r="AJ12" i="26"/>
  <c r="AW12" i="26" s="1"/>
  <c r="AI12" i="26"/>
  <c r="AV12" i="26" s="1"/>
  <c r="AH12" i="26"/>
  <c r="AT12" i="26" s="1"/>
  <c r="BD12" i="26" s="1"/>
  <c r="AX11" i="26"/>
  <c r="AW11" i="26"/>
  <c r="AV11" i="26"/>
  <c r="AT11" i="26"/>
  <c r="BD11" i="26" s="1"/>
  <c r="AS11" i="26"/>
  <c r="AR11" i="26"/>
  <c r="BC11" i="26" s="1"/>
  <c r="AN11" i="26"/>
  <c r="BA11" i="26" s="1"/>
  <c r="AM11" i="26"/>
  <c r="AZ11" i="26" s="1"/>
  <c r="AL11" i="26"/>
  <c r="AY11" i="26" s="1"/>
  <c r="AK11" i="26"/>
  <c r="AJ11" i="26"/>
  <c r="AI11" i="26"/>
  <c r="AH11" i="26"/>
  <c r="BC10" i="26"/>
  <c r="BA10" i="26"/>
  <c r="AZ10" i="26"/>
  <c r="AY10" i="26"/>
  <c r="AX10" i="26"/>
  <c r="AW10" i="26"/>
  <c r="AV10" i="26"/>
  <c r="AU10" i="26" s="1"/>
  <c r="BE10" i="26" s="1"/>
  <c r="AS10" i="26"/>
  <c r="AR10" i="26"/>
  <c r="AN10" i="26"/>
  <c r="AM10" i="26"/>
  <c r="AL10" i="26"/>
  <c r="AK10" i="26"/>
  <c r="AJ10" i="26"/>
  <c r="AI10" i="26"/>
  <c r="AH10" i="26"/>
  <c r="AT10" i="26" s="1"/>
  <c r="BD10" i="26" s="1"/>
  <c r="BC9" i="26"/>
  <c r="BA9" i="26"/>
  <c r="AZ9" i="26"/>
  <c r="AY9" i="26"/>
  <c r="AS9" i="26"/>
  <c r="AR9" i="26"/>
  <c r="AN9" i="26"/>
  <c r="AM9" i="26"/>
  <c r="AL9" i="26"/>
  <c r="AK9" i="26"/>
  <c r="AX9" i="26" s="1"/>
  <c r="AJ9" i="26"/>
  <c r="AW9" i="26" s="1"/>
  <c r="AI9" i="26"/>
  <c r="AV9" i="26" s="1"/>
  <c r="AH9" i="26"/>
  <c r="AT9" i="26" s="1"/>
  <c r="BD9" i="26" s="1"/>
  <c r="AS8" i="26"/>
  <c r="AR8" i="26"/>
  <c r="BC8" i="26" s="1"/>
  <c r="AN8" i="26"/>
  <c r="BA8" i="26" s="1"/>
  <c r="AM8" i="26"/>
  <c r="AZ8" i="26" s="1"/>
  <c r="AL8" i="26"/>
  <c r="AY8" i="26" s="1"/>
  <c r="AK8" i="26"/>
  <c r="AX8" i="26" s="1"/>
  <c r="AJ8" i="26"/>
  <c r="AW8" i="26" s="1"/>
  <c r="AI8" i="26"/>
  <c r="AV8" i="26" s="1"/>
  <c r="AH8" i="26"/>
  <c r="AT8" i="26" s="1"/>
  <c r="BD8" i="26" s="1"/>
  <c r="AX7" i="26"/>
  <c r="AW7" i="26"/>
  <c r="AV7" i="26"/>
  <c r="AT7" i="26"/>
  <c r="BD7" i="26" s="1"/>
  <c r="AS7" i="26"/>
  <c r="AR7" i="26"/>
  <c r="BC7" i="26" s="1"/>
  <c r="AN7" i="26"/>
  <c r="BA7" i="26" s="1"/>
  <c r="AM7" i="26"/>
  <c r="AZ7" i="26" s="1"/>
  <c r="AL7" i="26"/>
  <c r="AY7" i="26" s="1"/>
  <c r="AU7" i="26" s="1"/>
  <c r="BE7" i="26" s="1"/>
  <c r="AK7" i="26"/>
  <c r="AJ7" i="26"/>
  <c r="AI7" i="26"/>
  <c r="AH7" i="26"/>
  <c r="BC6" i="26"/>
  <c r="BA6" i="26"/>
  <c r="AZ6" i="26"/>
  <c r="AY6" i="26"/>
  <c r="AX6" i="26"/>
  <c r="AW6" i="26"/>
  <c r="AU6" i="26" s="1"/>
  <c r="BE6" i="26" s="1"/>
  <c r="AV6" i="26"/>
  <c r="AS6" i="26"/>
  <c r="AR6" i="26"/>
  <c r="AN6" i="26"/>
  <c r="AM6" i="26"/>
  <c r="AL6" i="26"/>
  <c r="AK6" i="26"/>
  <c r="AJ6" i="26"/>
  <c r="AI6" i="26"/>
  <c r="AH6" i="26"/>
  <c r="AT6" i="26" s="1"/>
  <c r="BD6" i="26" s="1"/>
  <c r="BC5" i="26"/>
  <c r="BA5" i="26"/>
  <c r="AZ5" i="26"/>
  <c r="AY5" i="26"/>
  <c r="AS5" i="26"/>
  <c r="AR5" i="26"/>
  <c r="AN5" i="26"/>
  <c r="AM5" i="26"/>
  <c r="AL5" i="26"/>
  <c r="AK5" i="26"/>
  <c r="AX5" i="26" s="1"/>
  <c r="AJ5" i="26"/>
  <c r="AW5" i="26" s="1"/>
  <c r="AI5" i="26"/>
  <c r="AV5" i="26" s="1"/>
  <c r="AU5" i="26" s="1"/>
  <c r="BE5" i="26" s="1"/>
  <c r="AH5" i="26"/>
  <c r="AT5" i="26" s="1"/>
  <c r="BD5" i="26" s="1"/>
  <c r="AS4" i="26"/>
  <c r="AR4" i="26"/>
  <c r="BC4" i="26" s="1"/>
  <c r="AN4" i="26"/>
  <c r="BA4" i="26" s="1"/>
  <c r="AM4" i="26"/>
  <c r="AZ4" i="26" s="1"/>
  <c r="AL4" i="26"/>
  <c r="AY4" i="26" s="1"/>
  <c r="AK4" i="26"/>
  <c r="AX4" i="26" s="1"/>
  <c r="AJ4" i="26"/>
  <c r="AW4" i="26" s="1"/>
  <c r="AI4" i="26"/>
  <c r="AV4" i="26" s="1"/>
  <c r="AH4" i="26"/>
  <c r="AT4" i="26" s="1"/>
  <c r="BD4" i="26" s="1"/>
  <c r="AX3" i="26"/>
  <c r="AW3" i="26"/>
  <c r="AV3" i="26"/>
  <c r="AT3" i="26"/>
  <c r="BD3" i="26" s="1"/>
  <c r="AS3" i="26"/>
  <c r="AR3" i="26"/>
  <c r="BC3" i="26" s="1"/>
  <c r="AN3" i="26"/>
  <c r="BA3" i="26" s="1"/>
  <c r="AM3" i="26"/>
  <c r="AZ3" i="26" s="1"/>
  <c r="AL3" i="26"/>
  <c r="AY3" i="26" s="1"/>
  <c r="AK3" i="26"/>
  <c r="AJ3" i="26"/>
  <c r="AI3" i="26"/>
  <c r="AH3" i="26"/>
  <c r="BC2" i="26"/>
  <c r="BA2" i="26"/>
  <c r="AZ2" i="26"/>
  <c r="AY2" i="26"/>
  <c r="AX2" i="26"/>
  <c r="AW2" i="26"/>
  <c r="AU2" i="26" s="1"/>
  <c r="BE2" i="26" s="1"/>
  <c r="AV2" i="26"/>
  <c r="AS2" i="26"/>
  <c r="AR2" i="26"/>
  <c r="AN2" i="26"/>
  <c r="AM2" i="26"/>
  <c r="AL2" i="26"/>
  <c r="AK2" i="26"/>
  <c r="AJ2" i="26"/>
  <c r="AI2" i="26"/>
  <c r="AH2" i="26"/>
  <c r="AT2" i="26" s="1"/>
  <c r="BD2" i="26" s="1"/>
  <c r="AS1" i="26"/>
  <c r="AR1" i="26"/>
  <c r="AN1" i="26"/>
  <c r="AM1" i="26"/>
  <c r="AL1" i="26"/>
  <c r="AK1" i="26"/>
  <c r="AJ1" i="26"/>
  <c r="AI1" i="26"/>
  <c r="AU29" i="26" l="1"/>
  <c r="BE29" i="26" s="1"/>
  <c r="AU3" i="26"/>
  <c r="BE3" i="26" s="1"/>
  <c r="AU12" i="26"/>
  <c r="BE12" i="26" s="1"/>
  <c r="AU25" i="26"/>
  <c r="BE25" i="26" s="1"/>
  <c r="AU52" i="26"/>
  <c r="BE52" i="26" s="1"/>
  <c r="AU55" i="26"/>
  <c r="BE55" i="26" s="1"/>
  <c r="AU59" i="26"/>
  <c r="BE59" i="26" s="1"/>
  <c r="AU16" i="26"/>
  <c r="BE16" i="26" s="1"/>
  <c r="AU63" i="26"/>
  <c r="BE63" i="26" s="1"/>
  <c r="AU9" i="26"/>
  <c r="BE9" i="26" s="1"/>
  <c r="AU11" i="26"/>
  <c r="BE11" i="26" s="1"/>
  <c r="AU24" i="26"/>
  <c r="BE24" i="26" s="1"/>
  <c r="AU15" i="26"/>
  <c r="BE15" i="26" s="1"/>
  <c r="AU4" i="26"/>
  <c r="BE4" i="26" s="1"/>
  <c r="AU53" i="26"/>
  <c r="BE53" i="26" s="1"/>
  <c r="AU8" i="26"/>
  <c r="BE8" i="26" s="1"/>
  <c r="AU57" i="26"/>
  <c r="BE57" i="26" s="1"/>
  <c r="AU21" i="26"/>
  <c r="BE21" i="26" s="1"/>
  <c r="AU61" i="26"/>
  <c r="BE61" i="26" s="1"/>
  <c r="AU130" i="26"/>
  <c r="BE130" i="26" s="1"/>
  <c r="AU26" i="26"/>
  <c r="BE26" i="26" s="1"/>
  <c r="AU58" i="26"/>
  <c r="BE58" i="26" s="1"/>
  <c r="AU126" i="26"/>
  <c r="BE126" i="26" s="1"/>
  <c r="AU122" i="26"/>
  <c r="BE122" i="26" s="1"/>
  <c r="AU129" i="26"/>
  <c r="BE129" i="26" s="1"/>
  <c r="AU30" i="26"/>
  <c r="BE30" i="26" s="1"/>
  <c r="AU41" i="26"/>
  <c r="BE41" i="26" s="1"/>
  <c r="AU62" i="26"/>
  <c r="BE62" i="26" s="1"/>
  <c r="AU73" i="26"/>
  <c r="BE73" i="26" s="1"/>
  <c r="AU118" i="26"/>
  <c r="BE118" i="26" s="1"/>
  <c r="AU125" i="26"/>
  <c r="BE125" i="26" s="1"/>
  <c r="AU98" i="26"/>
  <c r="BE98" i="26" s="1"/>
  <c r="AU121" i="26"/>
  <c r="BE121" i="26" s="1"/>
  <c r="AU66" i="26"/>
  <c r="BE66" i="26" s="1"/>
  <c r="AU38" i="26"/>
  <c r="BE38" i="26" s="1"/>
  <c r="AU102" i="26"/>
  <c r="BE102" i="26" s="1"/>
  <c r="AU42" i="26"/>
  <c r="BE42" i="26" s="1"/>
  <c r="AU74" i="26"/>
  <c r="BE74" i="26" s="1"/>
  <c r="AU94" i="26"/>
  <c r="BE94" i="26" s="1"/>
  <c r="AU101" i="26"/>
  <c r="BE101" i="26" s="1"/>
  <c r="AU110" i="26"/>
  <c r="BE110" i="26" s="1"/>
  <c r="AU117" i="26"/>
  <c r="BE117" i="26" s="1"/>
  <c r="AU106" i="26"/>
  <c r="BE106" i="26" s="1"/>
  <c r="AU70" i="26"/>
  <c r="BE70" i="26" s="1"/>
  <c r="AU90" i="26"/>
  <c r="BE90" i="26" s="1"/>
  <c r="AU97" i="26"/>
  <c r="BE97" i="26" s="1"/>
  <c r="AU113" i="26"/>
  <c r="BE113" i="26" s="1"/>
  <c r="AU46" i="26"/>
  <c r="BE46" i="26" s="1"/>
  <c r="AU78" i="26"/>
  <c r="BE78" i="26" s="1"/>
  <c r="AU86" i="26"/>
  <c r="BE86" i="26" s="1"/>
  <c r="AU93" i="26"/>
  <c r="BE93" i="26" s="1"/>
  <c r="AU114" i="26"/>
  <c r="BE114" i="26" s="1"/>
  <c r="AU34" i="26"/>
  <c r="BE34" i="26" s="1"/>
  <c r="AU49" i="26"/>
  <c r="BE49" i="26" s="1"/>
  <c r="AU82" i="26"/>
  <c r="BE82" i="26" s="1"/>
  <c r="AU89" i="26"/>
  <c r="BE89" i="26" s="1"/>
  <c r="AU50" i="26"/>
  <c r="BE50" i="26" s="1"/>
  <c r="AU85" i="26"/>
  <c r="BE85" i="26" s="1"/>
  <c r="AU81" i="26"/>
  <c r="BE81" i="26" s="1"/>
  <c r="AU22" i="26"/>
  <c r="BE22" i="26" s="1"/>
  <c r="AU54" i="26"/>
  <c r="BE54" i="26" s="1"/>
  <c r="AD145" i="25"/>
  <c r="AD146" i="25"/>
  <c r="AD147" i="25"/>
  <c r="AD148" i="25"/>
  <c r="AD149" i="25"/>
  <c r="AD150" i="25"/>
  <c r="AD151" i="25"/>
  <c r="AD152" i="25"/>
  <c r="AD153" i="25"/>
  <c r="AD154" i="25"/>
  <c r="AD155" i="25"/>
  <c r="AD156" i="25"/>
  <c r="AD157" i="25"/>
  <c r="AD158" i="25"/>
  <c r="AD159" i="25"/>
  <c r="AD160" i="25"/>
  <c r="AD161" i="25"/>
  <c r="AD162" i="25"/>
  <c r="AD163" i="25"/>
  <c r="AD164" i="25"/>
  <c r="AD165" i="25"/>
  <c r="AD166" i="25"/>
  <c r="AD167" i="25"/>
  <c r="AD168" i="25"/>
  <c r="AD169" i="25"/>
  <c r="AD170" i="25"/>
  <c r="AD171" i="25"/>
  <c r="AD172" i="25"/>
  <c r="AD173" i="25"/>
  <c r="AD174" i="25"/>
  <c r="AD175" i="25"/>
  <c r="AD176" i="25"/>
  <c r="AD177" i="25"/>
  <c r="AD178" i="25"/>
  <c r="AD179" i="25"/>
  <c r="AD180" i="25"/>
  <c r="AD181" i="25"/>
  <c r="AD182" i="25"/>
  <c r="AD183" i="25"/>
  <c r="AD184" i="25"/>
  <c r="AD185" i="25"/>
  <c r="AD186" i="25"/>
  <c r="AD187" i="25"/>
  <c r="AD188" i="25"/>
  <c r="AD189" i="25"/>
  <c r="AD190" i="25"/>
  <c r="AD191" i="25"/>
  <c r="AD192" i="25"/>
  <c r="AD193" i="25"/>
  <c r="AD194" i="25"/>
  <c r="AD195" i="25"/>
  <c r="AD196" i="25"/>
  <c r="AD197" i="25"/>
  <c r="AD198" i="25"/>
  <c r="AD199" i="25"/>
  <c r="AD200" i="25"/>
  <c r="AD201" i="25"/>
  <c r="AD202" i="25"/>
  <c r="AD203" i="25"/>
  <c r="AD204" i="25"/>
  <c r="AD205" i="25"/>
  <c r="AD206" i="25"/>
  <c r="AD207" i="25"/>
  <c r="AD208" i="25"/>
  <c r="AD209" i="25"/>
  <c r="AD210" i="25"/>
  <c r="AD211" i="25"/>
  <c r="AD144" i="25"/>
  <c r="AE142" i="25"/>
  <c r="AF142" i="25"/>
  <c r="AG142" i="25"/>
  <c r="AH142" i="25"/>
  <c r="AI142" i="25"/>
  <c r="AJ142" i="25"/>
  <c r="AK142" i="25"/>
  <c r="AE143" i="25"/>
  <c r="AF143" i="25"/>
  <c r="AG143" i="25"/>
  <c r="AH143" i="25"/>
  <c r="AI143" i="25"/>
  <c r="AJ143" i="25"/>
  <c r="AK143" i="25"/>
  <c r="AE144" i="25"/>
  <c r="AF144" i="25"/>
  <c r="AG144" i="25"/>
  <c r="AH144" i="25"/>
  <c r="AI144" i="25"/>
  <c r="AJ144" i="25"/>
  <c r="AK144" i="25"/>
  <c r="AE145" i="25"/>
  <c r="AF145" i="25"/>
  <c r="AG145" i="25"/>
  <c r="AH145" i="25"/>
  <c r="AI145" i="25"/>
  <c r="AJ145" i="25"/>
  <c r="AK145" i="25"/>
  <c r="AE146" i="25"/>
  <c r="AF146" i="25"/>
  <c r="AG146" i="25"/>
  <c r="AH146" i="25"/>
  <c r="AI146" i="25"/>
  <c r="AJ146" i="25"/>
  <c r="AK146" i="25"/>
  <c r="AE147" i="25"/>
  <c r="AF147" i="25"/>
  <c r="AG147" i="25"/>
  <c r="AH147" i="25"/>
  <c r="AI147" i="25"/>
  <c r="AJ147" i="25"/>
  <c r="AK147" i="25"/>
  <c r="AE148" i="25"/>
  <c r="AF148" i="25"/>
  <c r="AG148" i="25"/>
  <c r="AH148" i="25"/>
  <c r="AI148" i="25"/>
  <c r="AJ148" i="25"/>
  <c r="AK148" i="25"/>
  <c r="AE149" i="25"/>
  <c r="AF149" i="25"/>
  <c r="AG149" i="25"/>
  <c r="AH149" i="25"/>
  <c r="AI149" i="25"/>
  <c r="AJ149" i="25"/>
  <c r="AK149" i="25"/>
  <c r="AE150" i="25"/>
  <c r="AF150" i="25"/>
  <c r="AG150" i="25"/>
  <c r="AH150" i="25"/>
  <c r="AI150" i="25"/>
  <c r="AJ150" i="25"/>
  <c r="AK150" i="25"/>
  <c r="AE151" i="25"/>
  <c r="AF151" i="25"/>
  <c r="AG151" i="25"/>
  <c r="AH151" i="25"/>
  <c r="AI151" i="25"/>
  <c r="AJ151" i="25"/>
  <c r="AK151" i="25"/>
  <c r="AE152" i="25"/>
  <c r="AF152" i="25"/>
  <c r="AG152" i="25"/>
  <c r="AH152" i="25"/>
  <c r="AI152" i="25"/>
  <c r="AJ152" i="25"/>
  <c r="AK152" i="25"/>
  <c r="AE153" i="25"/>
  <c r="AF153" i="25"/>
  <c r="AG153" i="25"/>
  <c r="AH153" i="25"/>
  <c r="AI153" i="25"/>
  <c r="AJ153" i="25"/>
  <c r="AK153" i="25"/>
  <c r="AE154" i="25"/>
  <c r="AF154" i="25"/>
  <c r="AG154" i="25"/>
  <c r="AH154" i="25"/>
  <c r="AI154" i="25"/>
  <c r="AJ154" i="25"/>
  <c r="AK154" i="25"/>
  <c r="AE155" i="25"/>
  <c r="AF155" i="25"/>
  <c r="AG155" i="25"/>
  <c r="AH155" i="25"/>
  <c r="AI155" i="25"/>
  <c r="AJ155" i="25"/>
  <c r="AK155" i="25"/>
  <c r="AE156" i="25"/>
  <c r="AF156" i="25"/>
  <c r="AG156" i="25"/>
  <c r="AH156" i="25"/>
  <c r="AI156" i="25"/>
  <c r="AJ156" i="25"/>
  <c r="AK156" i="25"/>
  <c r="AE157" i="25"/>
  <c r="AF157" i="25"/>
  <c r="AG157" i="25"/>
  <c r="AH157" i="25"/>
  <c r="AI157" i="25"/>
  <c r="AJ157" i="25"/>
  <c r="AK157" i="25"/>
  <c r="AE158" i="25"/>
  <c r="AF158" i="25"/>
  <c r="AG158" i="25"/>
  <c r="AH158" i="25"/>
  <c r="AI158" i="25"/>
  <c r="AJ158" i="25"/>
  <c r="AK158" i="25"/>
  <c r="AE159" i="25"/>
  <c r="AF159" i="25"/>
  <c r="AG159" i="25"/>
  <c r="AH159" i="25"/>
  <c r="AI159" i="25"/>
  <c r="AJ159" i="25"/>
  <c r="AK159" i="25"/>
  <c r="AE160" i="25"/>
  <c r="AF160" i="25"/>
  <c r="AG160" i="25"/>
  <c r="AH160" i="25"/>
  <c r="AI160" i="25"/>
  <c r="AJ160" i="25"/>
  <c r="AK160" i="25"/>
  <c r="AE161" i="25"/>
  <c r="AF161" i="25"/>
  <c r="AG161" i="25"/>
  <c r="AH161" i="25"/>
  <c r="AI161" i="25"/>
  <c r="AJ161" i="25"/>
  <c r="AK161" i="25"/>
  <c r="AE162" i="25"/>
  <c r="AF162" i="25"/>
  <c r="AG162" i="25"/>
  <c r="AH162" i="25"/>
  <c r="AI162" i="25"/>
  <c r="AJ162" i="25"/>
  <c r="AK162" i="25"/>
  <c r="AE163" i="25"/>
  <c r="AF163" i="25"/>
  <c r="AG163" i="25"/>
  <c r="AH163" i="25"/>
  <c r="AI163" i="25"/>
  <c r="AJ163" i="25"/>
  <c r="AK163" i="25"/>
  <c r="AE164" i="25"/>
  <c r="AF164" i="25"/>
  <c r="AG164" i="25"/>
  <c r="AH164" i="25"/>
  <c r="AI164" i="25"/>
  <c r="AJ164" i="25"/>
  <c r="AK164" i="25"/>
  <c r="AE165" i="25"/>
  <c r="AF165" i="25"/>
  <c r="AG165" i="25"/>
  <c r="AH165" i="25"/>
  <c r="AI165" i="25"/>
  <c r="AJ165" i="25"/>
  <c r="AK165" i="25"/>
  <c r="AE166" i="25"/>
  <c r="AF166" i="25"/>
  <c r="AG166" i="25"/>
  <c r="AH166" i="25"/>
  <c r="AI166" i="25"/>
  <c r="AJ166" i="25"/>
  <c r="AK166" i="25"/>
  <c r="AE167" i="25"/>
  <c r="AF167" i="25"/>
  <c r="AG167" i="25"/>
  <c r="AH167" i="25"/>
  <c r="AI167" i="25"/>
  <c r="AJ167" i="25"/>
  <c r="AK167" i="25"/>
  <c r="AE168" i="25"/>
  <c r="AF168" i="25"/>
  <c r="AG168" i="25"/>
  <c r="AH168" i="25"/>
  <c r="AI168" i="25"/>
  <c r="AJ168" i="25"/>
  <c r="AK168" i="25"/>
  <c r="AE169" i="25"/>
  <c r="AF169" i="25"/>
  <c r="AG169" i="25"/>
  <c r="AH169" i="25"/>
  <c r="AI169" i="25"/>
  <c r="AJ169" i="25"/>
  <c r="AK169" i="25"/>
  <c r="AE170" i="25"/>
  <c r="AF170" i="25"/>
  <c r="AG170" i="25"/>
  <c r="AH170" i="25"/>
  <c r="AI170" i="25"/>
  <c r="AJ170" i="25"/>
  <c r="AK170" i="25"/>
  <c r="AE171" i="25"/>
  <c r="AF171" i="25"/>
  <c r="AG171" i="25"/>
  <c r="AH171" i="25"/>
  <c r="AI171" i="25"/>
  <c r="AJ171" i="25"/>
  <c r="AK171" i="25"/>
  <c r="AE172" i="25"/>
  <c r="AF172" i="25"/>
  <c r="AG172" i="25"/>
  <c r="AH172" i="25"/>
  <c r="AI172" i="25"/>
  <c r="AJ172" i="25"/>
  <c r="AK172" i="25"/>
  <c r="AE173" i="25"/>
  <c r="AF173" i="25"/>
  <c r="AG173" i="25"/>
  <c r="AH173" i="25"/>
  <c r="AI173" i="25"/>
  <c r="AJ173" i="25"/>
  <c r="AK173" i="25"/>
  <c r="AE174" i="25"/>
  <c r="AF174" i="25"/>
  <c r="AG174" i="25"/>
  <c r="AH174" i="25"/>
  <c r="AI174" i="25"/>
  <c r="AJ174" i="25"/>
  <c r="AK174" i="25"/>
  <c r="AE175" i="25"/>
  <c r="AF175" i="25"/>
  <c r="AG175" i="25"/>
  <c r="AH175" i="25"/>
  <c r="AI175" i="25"/>
  <c r="AJ175" i="25"/>
  <c r="AK175" i="25"/>
  <c r="AE176" i="25"/>
  <c r="AF176" i="25"/>
  <c r="AG176" i="25"/>
  <c r="AH176" i="25"/>
  <c r="AI176" i="25"/>
  <c r="AJ176" i="25"/>
  <c r="AK176" i="25"/>
  <c r="AE177" i="25"/>
  <c r="AF177" i="25"/>
  <c r="AG177" i="25"/>
  <c r="AH177" i="25"/>
  <c r="AI177" i="25"/>
  <c r="AJ177" i="25"/>
  <c r="AK177" i="25"/>
  <c r="AE178" i="25"/>
  <c r="AF178" i="25"/>
  <c r="AG178" i="25"/>
  <c r="AH178" i="25"/>
  <c r="AI178" i="25"/>
  <c r="AJ178" i="25"/>
  <c r="AK178" i="25"/>
  <c r="AE179" i="25"/>
  <c r="AF179" i="25"/>
  <c r="AG179" i="25"/>
  <c r="AH179" i="25"/>
  <c r="AI179" i="25"/>
  <c r="AJ179" i="25"/>
  <c r="AK179" i="25"/>
  <c r="AE180" i="25"/>
  <c r="AF180" i="25"/>
  <c r="AG180" i="25"/>
  <c r="AH180" i="25"/>
  <c r="AI180" i="25"/>
  <c r="AJ180" i="25"/>
  <c r="AK180" i="25"/>
  <c r="AE181" i="25"/>
  <c r="AF181" i="25"/>
  <c r="AG181" i="25"/>
  <c r="AH181" i="25"/>
  <c r="AI181" i="25"/>
  <c r="AJ181" i="25"/>
  <c r="AK181" i="25"/>
  <c r="AE182" i="25"/>
  <c r="AF182" i="25"/>
  <c r="AG182" i="25"/>
  <c r="AH182" i="25"/>
  <c r="AI182" i="25"/>
  <c r="AJ182" i="25"/>
  <c r="AK182" i="25"/>
  <c r="AE183" i="25"/>
  <c r="AF183" i="25"/>
  <c r="AG183" i="25"/>
  <c r="AH183" i="25"/>
  <c r="AI183" i="25"/>
  <c r="AJ183" i="25"/>
  <c r="AK183" i="25"/>
  <c r="AE184" i="25"/>
  <c r="AF184" i="25"/>
  <c r="AG184" i="25"/>
  <c r="AH184" i="25"/>
  <c r="AI184" i="25"/>
  <c r="AJ184" i="25"/>
  <c r="AK184" i="25"/>
  <c r="AE185" i="25"/>
  <c r="AF185" i="25"/>
  <c r="AG185" i="25"/>
  <c r="AH185" i="25"/>
  <c r="AI185" i="25"/>
  <c r="AJ185" i="25"/>
  <c r="AK185" i="25"/>
  <c r="AE186" i="25"/>
  <c r="AF186" i="25"/>
  <c r="AG186" i="25"/>
  <c r="AH186" i="25"/>
  <c r="AI186" i="25"/>
  <c r="AJ186" i="25"/>
  <c r="AK186" i="25"/>
  <c r="AE187" i="25"/>
  <c r="AF187" i="25"/>
  <c r="AG187" i="25"/>
  <c r="AH187" i="25"/>
  <c r="AI187" i="25"/>
  <c r="AJ187" i="25"/>
  <c r="AK187" i="25"/>
  <c r="AE188" i="25"/>
  <c r="AF188" i="25"/>
  <c r="AG188" i="25"/>
  <c r="AH188" i="25"/>
  <c r="AI188" i="25"/>
  <c r="AJ188" i="25"/>
  <c r="AK188" i="25"/>
  <c r="AE189" i="25"/>
  <c r="AF189" i="25"/>
  <c r="AG189" i="25"/>
  <c r="AH189" i="25"/>
  <c r="AI189" i="25"/>
  <c r="AJ189" i="25"/>
  <c r="AK189" i="25"/>
  <c r="AE190" i="25"/>
  <c r="AF190" i="25"/>
  <c r="AG190" i="25"/>
  <c r="AH190" i="25"/>
  <c r="AI190" i="25"/>
  <c r="AJ190" i="25"/>
  <c r="AK190" i="25"/>
  <c r="AE191" i="25"/>
  <c r="AF191" i="25"/>
  <c r="AG191" i="25"/>
  <c r="AH191" i="25"/>
  <c r="AI191" i="25"/>
  <c r="AJ191" i="25"/>
  <c r="AK191" i="25"/>
  <c r="AE192" i="25"/>
  <c r="AF192" i="25"/>
  <c r="AG192" i="25"/>
  <c r="AH192" i="25"/>
  <c r="AI192" i="25"/>
  <c r="AJ192" i="25"/>
  <c r="AK192" i="25"/>
  <c r="AE193" i="25"/>
  <c r="AF193" i="25"/>
  <c r="AG193" i="25"/>
  <c r="AH193" i="25"/>
  <c r="AI193" i="25"/>
  <c r="AJ193" i="25"/>
  <c r="AK193" i="25"/>
  <c r="AE194" i="25"/>
  <c r="AF194" i="25"/>
  <c r="AG194" i="25"/>
  <c r="AH194" i="25"/>
  <c r="AI194" i="25"/>
  <c r="AJ194" i="25"/>
  <c r="AK194" i="25"/>
  <c r="AE195" i="25"/>
  <c r="AF195" i="25"/>
  <c r="AG195" i="25"/>
  <c r="AH195" i="25"/>
  <c r="AI195" i="25"/>
  <c r="AJ195" i="25"/>
  <c r="AK195" i="25"/>
  <c r="AE196" i="25"/>
  <c r="AF196" i="25"/>
  <c r="AG196" i="25"/>
  <c r="AH196" i="25"/>
  <c r="AI196" i="25"/>
  <c r="AJ196" i="25"/>
  <c r="AK196" i="25"/>
  <c r="AE197" i="25"/>
  <c r="AF197" i="25"/>
  <c r="AG197" i="25"/>
  <c r="AH197" i="25"/>
  <c r="AI197" i="25"/>
  <c r="AJ197" i="25"/>
  <c r="AK197" i="25"/>
  <c r="AE198" i="25"/>
  <c r="AF198" i="25"/>
  <c r="AG198" i="25"/>
  <c r="AH198" i="25"/>
  <c r="AI198" i="25"/>
  <c r="AJ198" i="25"/>
  <c r="AK198" i="25"/>
  <c r="AE199" i="25"/>
  <c r="AF199" i="25"/>
  <c r="AG199" i="25"/>
  <c r="AH199" i="25"/>
  <c r="AI199" i="25"/>
  <c r="AJ199" i="25"/>
  <c r="AK199" i="25"/>
  <c r="AE200" i="25"/>
  <c r="AF200" i="25"/>
  <c r="AG200" i="25"/>
  <c r="AH200" i="25"/>
  <c r="AI200" i="25"/>
  <c r="AJ200" i="25"/>
  <c r="AK200" i="25"/>
  <c r="AE201" i="25"/>
  <c r="AF201" i="25"/>
  <c r="AG201" i="25"/>
  <c r="AH201" i="25"/>
  <c r="AI201" i="25"/>
  <c r="AJ201" i="25"/>
  <c r="AK201" i="25"/>
  <c r="AE202" i="25"/>
  <c r="AF202" i="25"/>
  <c r="AG202" i="25"/>
  <c r="AH202" i="25"/>
  <c r="AI202" i="25"/>
  <c r="AJ202" i="25"/>
  <c r="AK202" i="25"/>
  <c r="AE203" i="25"/>
  <c r="AF203" i="25"/>
  <c r="AG203" i="25"/>
  <c r="AH203" i="25"/>
  <c r="AI203" i="25"/>
  <c r="AJ203" i="25"/>
  <c r="AK203" i="25"/>
  <c r="AE204" i="25"/>
  <c r="AF204" i="25"/>
  <c r="AG204" i="25"/>
  <c r="AH204" i="25"/>
  <c r="AI204" i="25"/>
  <c r="AJ204" i="25"/>
  <c r="AK204" i="25"/>
  <c r="AE205" i="25"/>
  <c r="AF205" i="25"/>
  <c r="AG205" i="25"/>
  <c r="AH205" i="25"/>
  <c r="AI205" i="25"/>
  <c r="AJ205" i="25"/>
  <c r="AK205" i="25"/>
  <c r="AE206" i="25"/>
  <c r="AF206" i="25"/>
  <c r="AG206" i="25"/>
  <c r="AH206" i="25"/>
  <c r="AI206" i="25"/>
  <c r="AJ206" i="25"/>
  <c r="AK206" i="25"/>
  <c r="AE207" i="25"/>
  <c r="AF207" i="25"/>
  <c r="AG207" i="25"/>
  <c r="AH207" i="25"/>
  <c r="AI207" i="25"/>
  <c r="AJ207" i="25"/>
  <c r="AK207" i="25"/>
  <c r="AE208" i="25"/>
  <c r="AF208" i="25"/>
  <c r="AG208" i="25"/>
  <c r="AH208" i="25"/>
  <c r="AI208" i="25"/>
  <c r="AJ208" i="25"/>
  <c r="AK208" i="25"/>
  <c r="AE209" i="25"/>
  <c r="AF209" i="25"/>
  <c r="AG209" i="25"/>
  <c r="AH209" i="25"/>
  <c r="AI209" i="25"/>
  <c r="AJ209" i="25"/>
  <c r="AK209" i="25"/>
  <c r="AE210" i="25"/>
  <c r="AF210" i="25"/>
  <c r="AG210" i="25"/>
  <c r="AH210" i="25"/>
  <c r="AI210" i="25"/>
  <c r="AJ210" i="25"/>
  <c r="AK210" i="25"/>
  <c r="AE211" i="25"/>
  <c r="AF211" i="25"/>
  <c r="AG211" i="25"/>
  <c r="AH211" i="25"/>
  <c r="AI211" i="25"/>
  <c r="AJ211" i="25"/>
  <c r="AK211" i="25"/>
  <c r="AF141" i="25"/>
  <c r="AG141" i="25"/>
  <c r="AH141" i="25"/>
  <c r="AI141" i="25"/>
  <c r="AJ141" i="25"/>
  <c r="AK141" i="25"/>
  <c r="AE141" i="25"/>
  <c r="M2" i="25"/>
  <c r="N2" i="25"/>
  <c r="O2" i="25"/>
  <c r="P2" i="25"/>
  <c r="Q2" i="25"/>
  <c r="R2" i="25"/>
  <c r="S2" i="25"/>
  <c r="M3" i="25"/>
  <c r="N3" i="25"/>
  <c r="O3" i="25"/>
  <c r="P3" i="25"/>
  <c r="Q3" i="25"/>
  <c r="R3" i="25"/>
  <c r="S3" i="25"/>
  <c r="M4" i="25"/>
  <c r="N4" i="25"/>
  <c r="O4" i="25"/>
  <c r="P4" i="25"/>
  <c r="Q4" i="25"/>
  <c r="R4" i="25"/>
  <c r="S4" i="25"/>
  <c r="M5" i="25"/>
  <c r="N5" i="25"/>
  <c r="O5" i="25"/>
  <c r="P5" i="25"/>
  <c r="Q5" i="25"/>
  <c r="R5" i="25"/>
  <c r="S5" i="25"/>
  <c r="M6" i="25"/>
  <c r="N6" i="25"/>
  <c r="O6" i="25"/>
  <c r="P6" i="25"/>
  <c r="Q6" i="25"/>
  <c r="R6" i="25"/>
  <c r="S6" i="25"/>
  <c r="M7" i="25"/>
  <c r="N7" i="25"/>
  <c r="O7" i="25"/>
  <c r="P7" i="25"/>
  <c r="Q7" i="25"/>
  <c r="R7" i="25"/>
  <c r="S7" i="25"/>
  <c r="M8" i="25"/>
  <c r="N8" i="25"/>
  <c r="O8" i="25"/>
  <c r="P8" i="25"/>
  <c r="Q8" i="25"/>
  <c r="R8" i="25"/>
  <c r="S8" i="25"/>
  <c r="M9" i="25"/>
  <c r="N9" i="25"/>
  <c r="O9" i="25"/>
  <c r="P9" i="25"/>
  <c r="Q9" i="25"/>
  <c r="R9" i="25"/>
  <c r="S9" i="25"/>
  <c r="M10" i="25"/>
  <c r="N10" i="25"/>
  <c r="O10" i="25"/>
  <c r="P10" i="25"/>
  <c r="Q10" i="25"/>
  <c r="R10" i="25"/>
  <c r="S10" i="25"/>
  <c r="M11" i="25"/>
  <c r="N11" i="25"/>
  <c r="O11" i="25"/>
  <c r="P11" i="25"/>
  <c r="Q11" i="25"/>
  <c r="R11" i="25"/>
  <c r="S11" i="25"/>
  <c r="M12" i="25"/>
  <c r="N12" i="25"/>
  <c r="O12" i="25"/>
  <c r="P12" i="25"/>
  <c r="Q12" i="25"/>
  <c r="R12" i="25"/>
  <c r="S12" i="25"/>
  <c r="M13" i="25"/>
  <c r="N13" i="25"/>
  <c r="O13" i="25"/>
  <c r="P13" i="25"/>
  <c r="Q13" i="25"/>
  <c r="R13" i="25"/>
  <c r="S13" i="25"/>
  <c r="M14" i="25"/>
  <c r="N14" i="25"/>
  <c r="O14" i="25"/>
  <c r="P14" i="25"/>
  <c r="Q14" i="25"/>
  <c r="R14" i="25"/>
  <c r="S14" i="25"/>
  <c r="M15" i="25"/>
  <c r="N15" i="25"/>
  <c r="O15" i="25"/>
  <c r="P15" i="25"/>
  <c r="Q15" i="25"/>
  <c r="R15" i="25"/>
  <c r="S15" i="25"/>
  <c r="M16" i="25"/>
  <c r="N16" i="25"/>
  <c r="O16" i="25"/>
  <c r="P16" i="25"/>
  <c r="Q16" i="25"/>
  <c r="R16" i="25"/>
  <c r="S16" i="25"/>
  <c r="M17" i="25"/>
  <c r="N17" i="25"/>
  <c r="O17" i="25"/>
  <c r="P17" i="25"/>
  <c r="Q17" i="25"/>
  <c r="R17" i="25"/>
  <c r="S17" i="25"/>
  <c r="M18" i="25"/>
  <c r="N18" i="25"/>
  <c r="O18" i="25"/>
  <c r="P18" i="25"/>
  <c r="Q18" i="25"/>
  <c r="R18" i="25"/>
  <c r="S18" i="25"/>
  <c r="M19" i="25"/>
  <c r="N19" i="25"/>
  <c r="O19" i="25"/>
  <c r="P19" i="25"/>
  <c r="Q19" i="25"/>
  <c r="R19" i="25"/>
  <c r="S19" i="25"/>
  <c r="M20" i="25"/>
  <c r="N20" i="25"/>
  <c r="O20" i="25"/>
  <c r="P20" i="25"/>
  <c r="Q20" i="25"/>
  <c r="R20" i="25"/>
  <c r="S20" i="25"/>
  <c r="M21" i="25"/>
  <c r="N21" i="25"/>
  <c r="O21" i="25"/>
  <c r="P21" i="25"/>
  <c r="Q21" i="25"/>
  <c r="R21" i="25"/>
  <c r="S21" i="25"/>
  <c r="M22" i="25"/>
  <c r="N22" i="25"/>
  <c r="O22" i="25"/>
  <c r="P22" i="25"/>
  <c r="Q22" i="25"/>
  <c r="R22" i="25"/>
  <c r="S22" i="25"/>
  <c r="M23" i="25"/>
  <c r="N23" i="25"/>
  <c r="O23" i="25"/>
  <c r="P23" i="25"/>
  <c r="Q23" i="25"/>
  <c r="R23" i="25"/>
  <c r="S23" i="25"/>
  <c r="M24" i="25"/>
  <c r="N24" i="25"/>
  <c r="O24" i="25"/>
  <c r="P24" i="25"/>
  <c r="Q24" i="25"/>
  <c r="R24" i="25"/>
  <c r="S24" i="25"/>
  <c r="M25" i="25"/>
  <c r="N25" i="25"/>
  <c r="O25" i="25"/>
  <c r="P25" i="25"/>
  <c r="Q25" i="25"/>
  <c r="R25" i="25"/>
  <c r="S25" i="25"/>
  <c r="M26" i="25"/>
  <c r="N26" i="25"/>
  <c r="O26" i="25"/>
  <c r="P26" i="25"/>
  <c r="Q26" i="25"/>
  <c r="R26" i="25"/>
  <c r="S26" i="25"/>
  <c r="M27" i="25"/>
  <c r="N27" i="25"/>
  <c r="O27" i="25"/>
  <c r="P27" i="25"/>
  <c r="Q27" i="25"/>
  <c r="R27" i="25"/>
  <c r="S27" i="25"/>
  <c r="M28" i="25"/>
  <c r="N28" i="25"/>
  <c r="O28" i="25"/>
  <c r="P28" i="25"/>
  <c r="Q28" i="25"/>
  <c r="R28" i="25"/>
  <c r="S28" i="25"/>
  <c r="M29" i="25"/>
  <c r="N29" i="25"/>
  <c r="O29" i="25"/>
  <c r="P29" i="25"/>
  <c r="Q29" i="25"/>
  <c r="R29" i="25"/>
  <c r="S29" i="25"/>
  <c r="M30" i="25"/>
  <c r="N30" i="25"/>
  <c r="O30" i="25"/>
  <c r="P30" i="25"/>
  <c r="Q30" i="25"/>
  <c r="R30" i="25"/>
  <c r="S30" i="25"/>
  <c r="M31" i="25"/>
  <c r="N31" i="25"/>
  <c r="O31" i="25"/>
  <c r="P31" i="25"/>
  <c r="Q31" i="25"/>
  <c r="R31" i="25"/>
  <c r="S31" i="25"/>
  <c r="M32" i="25"/>
  <c r="N32" i="25"/>
  <c r="O32" i="25"/>
  <c r="P32" i="25"/>
  <c r="Q32" i="25"/>
  <c r="R32" i="25"/>
  <c r="S32" i="25"/>
  <c r="M33" i="25"/>
  <c r="N33" i="25"/>
  <c r="O33" i="25"/>
  <c r="P33" i="25"/>
  <c r="Q33" i="25"/>
  <c r="R33" i="25"/>
  <c r="S33" i="25"/>
  <c r="M34" i="25"/>
  <c r="N34" i="25"/>
  <c r="O34" i="25"/>
  <c r="P34" i="25"/>
  <c r="Q34" i="25"/>
  <c r="R34" i="25"/>
  <c r="S34" i="25"/>
  <c r="M35" i="25"/>
  <c r="N35" i="25"/>
  <c r="O35" i="25"/>
  <c r="P35" i="25"/>
  <c r="Q35" i="25"/>
  <c r="R35" i="25"/>
  <c r="S35" i="25"/>
  <c r="M36" i="25"/>
  <c r="N36" i="25"/>
  <c r="O36" i="25"/>
  <c r="P36" i="25"/>
  <c r="Q36" i="25"/>
  <c r="R36" i="25"/>
  <c r="S36" i="25"/>
  <c r="M37" i="25"/>
  <c r="N37" i="25"/>
  <c r="O37" i="25"/>
  <c r="P37" i="25"/>
  <c r="Q37" i="25"/>
  <c r="R37" i="25"/>
  <c r="S37" i="25"/>
  <c r="M38" i="25"/>
  <c r="N38" i="25"/>
  <c r="O38" i="25"/>
  <c r="P38" i="25"/>
  <c r="Q38" i="25"/>
  <c r="R38" i="25"/>
  <c r="S38" i="25"/>
  <c r="M39" i="25"/>
  <c r="N39" i="25"/>
  <c r="O39" i="25"/>
  <c r="P39" i="25"/>
  <c r="Q39" i="25"/>
  <c r="R39" i="25"/>
  <c r="S39" i="25"/>
  <c r="M40" i="25"/>
  <c r="N40" i="25"/>
  <c r="O40" i="25"/>
  <c r="P40" i="25"/>
  <c r="Q40" i="25"/>
  <c r="R40" i="25"/>
  <c r="S40" i="25"/>
  <c r="M41" i="25"/>
  <c r="N41" i="25"/>
  <c r="O41" i="25"/>
  <c r="P41" i="25"/>
  <c r="Q41" i="25"/>
  <c r="R41" i="25"/>
  <c r="S41" i="25"/>
  <c r="M42" i="25"/>
  <c r="N42" i="25"/>
  <c r="O42" i="25"/>
  <c r="P42" i="25"/>
  <c r="Q42" i="25"/>
  <c r="R42" i="25"/>
  <c r="S42" i="25"/>
  <c r="M43" i="25"/>
  <c r="N43" i="25"/>
  <c r="O43" i="25"/>
  <c r="P43" i="25"/>
  <c r="Q43" i="25"/>
  <c r="R43" i="25"/>
  <c r="S43" i="25"/>
  <c r="M44" i="25"/>
  <c r="N44" i="25"/>
  <c r="O44" i="25"/>
  <c r="P44" i="25"/>
  <c r="Q44" i="25"/>
  <c r="R44" i="25"/>
  <c r="S44" i="25"/>
  <c r="M45" i="25"/>
  <c r="N45" i="25"/>
  <c r="O45" i="25"/>
  <c r="P45" i="25"/>
  <c r="Q45" i="25"/>
  <c r="R45" i="25"/>
  <c r="S45" i="25"/>
  <c r="M46" i="25"/>
  <c r="N46" i="25"/>
  <c r="O46" i="25"/>
  <c r="P46" i="25"/>
  <c r="Q46" i="25"/>
  <c r="R46" i="25"/>
  <c r="S46" i="25"/>
  <c r="M47" i="25"/>
  <c r="N47" i="25"/>
  <c r="O47" i="25"/>
  <c r="P47" i="25"/>
  <c r="Q47" i="25"/>
  <c r="R47" i="25"/>
  <c r="S47" i="25"/>
  <c r="M48" i="25"/>
  <c r="N48" i="25"/>
  <c r="O48" i="25"/>
  <c r="P48" i="25"/>
  <c r="Q48" i="25"/>
  <c r="R48" i="25"/>
  <c r="S48" i="25"/>
  <c r="M49" i="25"/>
  <c r="N49" i="25"/>
  <c r="O49" i="25"/>
  <c r="P49" i="25"/>
  <c r="Q49" i="25"/>
  <c r="R49" i="25"/>
  <c r="S49" i="25"/>
  <c r="M50" i="25"/>
  <c r="N50" i="25"/>
  <c r="O50" i="25"/>
  <c r="P50" i="25"/>
  <c r="Q50" i="25"/>
  <c r="R50" i="25"/>
  <c r="S50" i="25"/>
  <c r="M51" i="25"/>
  <c r="N51" i="25"/>
  <c r="O51" i="25"/>
  <c r="P51" i="25"/>
  <c r="Q51" i="25"/>
  <c r="R51" i="25"/>
  <c r="S51" i="25"/>
  <c r="M52" i="25"/>
  <c r="N52" i="25"/>
  <c r="O52" i="25"/>
  <c r="P52" i="25"/>
  <c r="Q52" i="25"/>
  <c r="R52" i="25"/>
  <c r="S52" i="25"/>
  <c r="M53" i="25"/>
  <c r="N53" i="25"/>
  <c r="O53" i="25"/>
  <c r="P53" i="25"/>
  <c r="Q53" i="25"/>
  <c r="R53" i="25"/>
  <c r="S53" i="25"/>
  <c r="M54" i="25"/>
  <c r="N54" i="25"/>
  <c r="O54" i="25"/>
  <c r="P54" i="25"/>
  <c r="Q54" i="25"/>
  <c r="R54" i="25"/>
  <c r="S54" i="25"/>
  <c r="M55" i="25"/>
  <c r="N55" i="25"/>
  <c r="O55" i="25"/>
  <c r="P55" i="25"/>
  <c r="Q55" i="25"/>
  <c r="R55" i="25"/>
  <c r="S55" i="25"/>
  <c r="M56" i="25"/>
  <c r="N56" i="25"/>
  <c r="O56" i="25"/>
  <c r="P56" i="25"/>
  <c r="Q56" i="25"/>
  <c r="R56" i="25"/>
  <c r="S56" i="25"/>
  <c r="M57" i="25"/>
  <c r="N57" i="25"/>
  <c r="O57" i="25"/>
  <c r="P57" i="25"/>
  <c r="Q57" i="25"/>
  <c r="R57" i="25"/>
  <c r="S57" i="25"/>
  <c r="M58" i="25"/>
  <c r="N58" i="25"/>
  <c r="O58" i="25"/>
  <c r="P58" i="25"/>
  <c r="Q58" i="25"/>
  <c r="R58" i="25"/>
  <c r="S58" i="25"/>
  <c r="M59" i="25"/>
  <c r="N59" i="25"/>
  <c r="O59" i="25"/>
  <c r="P59" i="25"/>
  <c r="Q59" i="25"/>
  <c r="R59" i="25"/>
  <c r="S59" i="25"/>
  <c r="M60" i="25"/>
  <c r="N60" i="25"/>
  <c r="O60" i="25"/>
  <c r="P60" i="25"/>
  <c r="Q60" i="25"/>
  <c r="R60" i="25"/>
  <c r="S60" i="25"/>
  <c r="M61" i="25"/>
  <c r="N61" i="25"/>
  <c r="O61" i="25"/>
  <c r="P61" i="25"/>
  <c r="Q61" i="25"/>
  <c r="R61" i="25"/>
  <c r="S61" i="25"/>
  <c r="M62" i="25"/>
  <c r="N62" i="25"/>
  <c r="O62" i="25"/>
  <c r="P62" i="25"/>
  <c r="Q62" i="25"/>
  <c r="R62" i="25"/>
  <c r="S62" i="25"/>
  <c r="M63" i="25"/>
  <c r="N63" i="25"/>
  <c r="O63" i="25"/>
  <c r="P63" i="25"/>
  <c r="Q63" i="25"/>
  <c r="R63" i="25"/>
  <c r="S63" i="25"/>
  <c r="M64" i="25"/>
  <c r="N64" i="25"/>
  <c r="O64" i="25"/>
  <c r="P64" i="25"/>
  <c r="Q64" i="25"/>
  <c r="R64" i="25"/>
  <c r="S64" i="25"/>
  <c r="M65" i="25"/>
  <c r="N65" i="25"/>
  <c r="O65" i="25"/>
  <c r="P65" i="25"/>
  <c r="Q65" i="25"/>
  <c r="R65" i="25"/>
  <c r="S65" i="25"/>
  <c r="M66" i="25"/>
  <c r="N66" i="25"/>
  <c r="O66" i="25"/>
  <c r="P66" i="25"/>
  <c r="Q66" i="25"/>
  <c r="R66" i="25"/>
  <c r="S66" i="25"/>
  <c r="M67" i="25"/>
  <c r="N67" i="25"/>
  <c r="O67" i="25"/>
  <c r="P67" i="25"/>
  <c r="Q67" i="25"/>
  <c r="R67" i="25"/>
  <c r="S67" i="25"/>
  <c r="M68" i="25"/>
  <c r="N68" i="25"/>
  <c r="O68" i="25"/>
  <c r="P68" i="25"/>
  <c r="Q68" i="25"/>
  <c r="R68" i="25"/>
  <c r="S68" i="25"/>
  <c r="M69" i="25"/>
  <c r="N69" i="25"/>
  <c r="O69" i="25"/>
  <c r="P69" i="25"/>
  <c r="Q69" i="25"/>
  <c r="R69" i="25"/>
  <c r="S69" i="25"/>
  <c r="M70" i="25"/>
  <c r="N70" i="25"/>
  <c r="O70" i="25"/>
  <c r="P70" i="25"/>
  <c r="Q70" i="25"/>
  <c r="R70" i="25"/>
  <c r="S70" i="25"/>
  <c r="M71" i="25"/>
  <c r="N71" i="25"/>
  <c r="O71" i="25"/>
  <c r="P71" i="25"/>
  <c r="Q71" i="25"/>
  <c r="R71" i="25"/>
  <c r="S71" i="25"/>
  <c r="M72" i="25"/>
  <c r="N72" i="25"/>
  <c r="O72" i="25"/>
  <c r="P72" i="25"/>
  <c r="Q72" i="25"/>
  <c r="R72" i="25"/>
  <c r="S72" i="25"/>
  <c r="M73" i="25"/>
  <c r="N73" i="25"/>
  <c r="O73" i="25"/>
  <c r="P73" i="25"/>
  <c r="Q73" i="25"/>
  <c r="R73" i="25"/>
  <c r="S73" i="25"/>
  <c r="M74" i="25"/>
  <c r="N74" i="25"/>
  <c r="O74" i="25"/>
  <c r="P74" i="25"/>
  <c r="Q74" i="25"/>
  <c r="R74" i="25"/>
  <c r="S74" i="25"/>
  <c r="M75" i="25"/>
  <c r="N75" i="25"/>
  <c r="O75" i="25"/>
  <c r="P75" i="25"/>
  <c r="Q75" i="25"/>
  <c r="R75" i="25"/>
  <c r="S75" i="25"/>
  <c r="M76" i="25"/>
  <c r="N76" i="25"/>
  <c r="O76" i="25"/>
  <c r="P76" i="25"/>
  <c r="Q76" i="25"/>
  <c r="R76" i="25"/>
  <c r="S76" i="25"/>
  <c r="M77" i="25"/>
  <c r="N77" i="25"/>
  <c r="O77" i="25"/>
  <c r="P77" i="25"/>
  <c r="Q77" i="25"/>
  <c r="R77" i="25"/>
  <c r="S77" i="25"/>
  <c r="M78" i="25"/>
  <c r="N78" i="25"/>
  <c r="O78" i="25"/>
  <c r="P78" i="25"/>
  <c r="Q78" i="25"/>
  <c r="R78" i="25"/>
  <c r="S78" i="25"/>
  <c r="M79" i="25"/>
  <c r="N79" i="25"/>
  <c r="O79" i="25"/>
  <c r="P79" i="25"/>
  <c r="Q79" i="25"/>
  <c r="R79" i="25"/>
  <c r="S79" i="25"/>
  <c r="M80" i="25"/>
  <c r="N80" i="25"/>
  <c r="O80" i="25"/>
  <c r="P80" i="25"/>
  <c r="Q80" i="25"/>
  <c r="R80" i="25"/>
  <c r="S80" i="25"/>
  <c r="M81" i="25"/>
  <c r="N81" i="25"/>
  <c r="O81" i="25"/>
  <c r="P81" i="25"/>
  <c r="Q81" i="25"/>
  <c r="R81" i="25"/>
  <c r="S81" i="25"/>
  <c r="M82" i="25"/>
  <c r="N82" i="25"/>
  <c r="O82" i="25"/>
  <c r="P82" i="25"/>
  <c r="Q82" i="25"/>
  <c r="R82" i="25"/>
  <c r="S82" i="25"/>
  <c r="M83" i="25"/>
  <c r="N83" i="25"/>
  <c r="O83" i="25"/>
  <c r="P83" i="25"/>
  <c r="Q83" i="25"/>
  <c r="R83" i="25"/>
  <c r="S83" i="25"/>
  <c r="M84" i="25"/>
  <c r="N84" i="25"/>
  <c r="O84" i="25"/>
  <c r="P84" i="25"/>
  <c r="Q84" i="25"/>
  <c r="R84" i="25"/>
  <c r="S84" i="25"/>
  <c r="M85" i="25"/>
  <c r="N85" i="25"/>
  <c r="O85" i="25"/>
  <c r="P85" i="25"/>
  <c r="Q85" i="25"/>
  <c r="R85" i="25"/>
  <c r="S85" i="25"/>
  <c r="M86" i="25"/>
  <c r="N86" i="25"/>
  <c r="O86" i="25"/>
  <c r="P86" i="25"/>
  <c r="Q86" i="25"/>
  <c r="R86" i="25"/>
  <c r="S86" i="25"/>
  <c r="M87" i="25"/>
  <c r="N87" i="25"/>
  <c r="O87" i="25"/>
  <c r="P87" i="25"/>
  <c r="Q87" i="25"/>
  <c r="R87" i="25"/>
  <c r="S87" i="25"/>
  <c r="M88" i="25"/>
  <c r="N88" i="25"/>
  <c r="O88" i="25"/>
  <c r="P88" i="25"/>
  <c r="Q88" i="25"/>
  <c r="R88" i="25"/>
  <c r="S88" i="25"/>
  <c r="M89" i="25"/>
  <c r="N89" i="25"/>
  <c r="O89" i="25"/>
  <c r="P89" i="25"/>
  <c r="Q89" i="25"/>
  <c r="R89" i="25"/>
  <c r="S89" i="25"/>
  <c r="M90" i="25"/>
  <c r="N90" i="25"/>
  <c r="O90" i="25"/>
  <c r="P90" i="25"/>
  <c r="Q90" i="25"/>
  <c r="R90" i="25"/>
  <c r="S90" i="25"/>
  <c r="M91" i="25"/>
  <c r="N91" i="25"/>
  <c r="O91" i="25"/>
  <c r="P91" i="25"/>
  <c r="Q91" i="25"/>
  <c r="R91" i="25"/>
  <c r="S91" i="25"/>
  <c r="M92" i="25"/>
  <c r="N92" i="25"/>
  <c r="O92" i="25"/>
  <c r="P92" i="25"/>
  <c r="Q92" i="25"/>
  <c r="R92" i="25"/>
  <c r="S92" i="25"/>
  <c r="M93" i="25"/>
  <c r="N93" i="25"/>
  <c r="O93" i="25"/>
  <c r="P93" i="25"/>
  <c r="Q93" i="25"/>
  <c r="R93" i="25"/>
  <c r="S93" i="25"/>
  <c r="M94" i="25"/>
  <c r="N94" i="25"/>
  <c r="O94" i="25"/>
  <c r="P94" i="25"/>
  <c r="Q94" i="25"/>
  <c r="R94" i="25"/>
  <c r="S94" i="25"/>
  <c r="M95" i="25"/>
  <c r="N95" i="25"/>
  <c r="O95" i="25"/>
  <c r="P95" i="25"/>
  <c r="Q95" i="25"/>
  <c r="R95" i="25"/>
  <c r="S95" i="25"/>
  <c r="M96" i="25"/>
  <c r="N96" i="25"/>
  <c r="O96" i="25"/>
  <c r="P96" i="25"/>
  <c r="Q96" i="25"/>
  <c r="R96" i="25"/>
  <c r="S96" i="25"/>
  <c r="M97" i="25"/>
  <c r="N97" i="25"/>
  <c r="O97" i="25"/>
  <c r="P97" i="25"/>
  <c r="Q97" i="25"/>
  <c r="R97" i="25"/>
  <c r="S97" i="25"/>
  <c r="M98" i="25"/>
  <c r="N98" i="25"/>
  <c r="O98" i="25"/>
  <c r="P98" i="25"/>
  <c r="Q98" i="25"/>
  <c r="R98" i="25"/>
  <c r="S98" i="25"/>
  <c r="M99" i="25"/>
  <c r="N99" i="25"/>
  <c r="O99" i="25"/>
  <c r="P99" i="25"/>
  <c r="Q99" i="25"/>
  <c r="R99" i="25"/>
  <c r="S99" i="25"/>
  <c r="M100" i="25"/>
  <c r="N100" i="25"/>
  <c r="O100" i="25"/>
  <c r="P100" i="25"/>
  <c r="Q100" i="25"/>
  <c r="R100" i="25"/>
  <c r="S100" i="25"/>
  <c r="M101" i="25"/>
  <c r="N101" i="25"/>
  <c r="O101" i="25"/>
  <c r="P101" i="25"/>
  <c r="Q101" i="25"/>
  <c r="R101" i="25"/>
  <c r="S101" i="25"/>
  <c r="M102" i="25"/>
  <c r="N102" i="25"/>
  <c r="O102" i="25"/>
  <c r="P102" i="25"/>
  <c r="Q102" i="25"/>
  <c r="R102" i="25"/>
  <c r="S102" i="25"/>
  <c r="M103" i="25"/>
  <c r="N103" i="25"/>
  <c r="O103" i="25"/>
  <c r="P103" i="25"/>
  <c r="Q103" i="25"/>
  <c r="R103" i="25"/>
  <c r="S103" i="25"/>
  <c r="M104" i="25"/>
  <c r="N104" i="25"/>
  <c r="O104" i="25"/>
  <c r="P104" i="25"/>
  <c r="Q104" i="25"/>
  <c r="R104" i="25"/>
  <c r="S104" i="25"/>
  <c r="M105" i="25"/>
  <c r="N105" i="25"/>
  <c r="O105" i="25"/>
  <c r="P105" i="25"/>
  <c r="Q105" i="25"/>
  <c r="R105" i="25"/>
  <c r="S105" i="25"/>
  <c r="M106" i="25"/>
  <c r="N106" i="25"/>
  <c r="O106" i="25"/>
  <c r="P106" i="25"/>
  <c r="Q106" i="25"/>
  <c r="R106" i="25"/>
  <c r="S106" i="25"/>
  <c r="M107" i="25"/>
  <c r="N107" i="25"/>
  <c r="O107" i="25"/>
  <c r="P107" i="25"/>
  <c r="Q107" i="25"/>
  <c r="R107" i="25"/>
  <c r="S107" i="25"/>
  <c r="M108" i="25"/>
  <c r="N108" i="25"/>
  <c r="O108" i="25"/>
  <c r="P108" i="25"/>
  <c r="Q108" i="25"/>
  <c r="R108" i="25"/>
  <c r="S108" i="25"/>
  <c r="M109" i="25"/>
  <c r="N109" i="25"/>
  <c r="O109" i="25"/>
  <c r="P109" i="25"/>
  <c r="Q109" i="25"/>
  <c r="R109" i="25"/>
  <c r="S109" i="25"/>
  <c r="M110" i="25"/>
  <c r="N110" i="25"/>
  <c r="O110" i="25"/>
  <c r="P110" i="25"/>
  <c r="Q110" i="25"/>
  <c r="R110" i="25"/>
  <c r="S110" i="25"/>
  <c r="M111" i="25"/>
  <c r="N111" i="25"/>
  <c r="O111" i="25"/>
  <c r="P111" i="25"/>
  <c r="Q111" i="25"/>
  <c r="R111" i="25"/>
  <c r="S111" i="25"/>
  <c r="M112" i="25"/>
  <c r="N112" i="25"/>
  <c r="O112" i="25"/>
  <c r="P112" i="25"/>
  <c r="Q112" i="25"/>
  <c r="R112" i="25"/>
  <c r="S112" i="25"/>
  <c r="M113" i="25"/>
  <c r="N113" i="25"/>
  <c r="O113" i="25"/>
  <c r="P113" i="25"/>
  <c r="Q113" i="25"/>
  <c r="R113" i="25"/>
  <c r="S113" i="25"/>
  <c r="M114" i="25"/>
  <c r="N114" i="25"/>
  <c r="O114" i="25"/>
  <c r="P114" i="25"/>
  <c r="Q114" i="25"/>
  <c r="R114" i="25"/>
  <c r="S114" i="25"/>
  <c r="M115" i="25"/>
  <c r="N115" i="25"/>
  <c r="O115" i="25"/>
  <c r="P115" i="25"/>
  <c r="Q115" i="25"/>
  <c r="R115" i="25"/>
  <c r="S115" i="25"/>
  <c r="M116" i="25"/>
  <c r="N116" i="25"/>
  <c r="O116" i="25"/>
  <c r="P116" i="25"/>
  <c r="Q116" i="25"/>
  <c r="R116" i="25"/>
  <c r="S116" i="25"/>
  <c r="M117" i="25"/>
  <c r="N117" i="25"/>
  <c r="O117" i="25"/>
  <c r="P117" i="25"/>
  <c r="Q117" i="25"/>
  <c r="R117" i="25"/>
  <c r="S117" i="25"/>
  <c r="M118" i="25"/>
  <c r="N118" i="25"/>
  <c r="O118" i="25"/>
  <c r="P118" i="25"/>
  <c r="Q118" i="25"/>
  <c r="R118" i="25"/>
  <c r="S118" i="25"/>
  <c r="M119" i="25"/>
  <c r="N119" i="25"/>
  <c r="O119" i="25"/>
  <c r="P119" i="25"/>
  <c r="Q119" i="25"/>
  <c r="R119" i="25"/>
  <c r="S119" i="25"/>
  <c r="M120" i="25"/>
  <c r="N120" i="25"/>
  <c r="O120" i="25"/>
  <c r="P120" i="25"/>
  <c r="Q120" i="25"/>
  <c r="R120" i="25"/>
  <c r="S120" i="25"/>
  <c r="M121" i="25"/>
  <c r="N121" i="25"/>
  <c r="O121" i="25"/>
  <c r="P121" i="25"/>
  <c r="Q121" i="25"/>
  <c r="R121" i="25"/>
  <c r="S121" i="25"/>
  <c r="M122" i="25"/>
  <c r="N122" i="25"/>
  <c r="O122" i="25"/>
  <c r="P122" i="25"/>
  <c r="Q122" i="25"/>
  <c r="R122" i="25"/>
  <c r="S122" i="25"/>
  <c r="M123" i="25"/>
  <c r="N123" i="25"/>
  <c r="O123" i="25"/>
  <c r="P123" i="25"/>
  <c r="Q123" i="25"/>
  <c r="R123" i="25"/>
  <c r="S123" i="25"/>
  <c r="M124" i="25"/>
  <c r="N124" i="25"/>
  <c r="O124" i="25"/>
  <c r="P124" i="25"/>
  <c r="Q124" i="25"/>
  <c r="R124" i="25"/>
  <c r="S124" i="25"/>
  <c r="M125" i="25"/>
  <c r="N125" i="25"/>
  <c r="O125" i="25"/>
  <c r="P125" i="25"/>
  <c r="Q125" i="25"/>
  <c r="R125" i="25"/>
  <c r="S125" i="25"/>
  <c r="M126" i="25"/>
  <c r="N126" i="25"/>
  <c r="O126" i="25"/>
  <c r="P126" i="25"/>
  <c r="Q126" i="25"/>
  <c r="R126" i="25"/>
  <c r="S126" i="25"/>
  <c r="M127" i="25"/>
  <c r="N127" i="25"/>
  <c r="O127" i="25"/>
  <c r="P127" i="25"/>
  <c r="Q127" i="25"/>
  <c r="R127" i="25"/>
  <c r="S127" i="25"/>
  <c r="M128" i="25"/>
  <c r="N128" i="25"/>
  <c r="O128" i="25"/>
  <c r="P128" i="25"/>
  <c r="Q128" i="25"/>
  <c r="R128" i="25"/>
  <c r="S128" i="25"/>
  <c r="M129" i="25"/>
  <c r="N129" i="25"/>
  <c r="O129" i="25"/>
  <c r="P129" i="25"/>
  <c r="Q129" i="25"/>
  <c r="R129" i="25"/>
  <c r="S129" i="25"/>
  <c r="M130" i="25"/>
  <c r="N130" i="25"/>
  <c r="O130" i="25"/>
  <c r="P130" i="25"/>
  <c r="Q130" i="25"/>
  <c r="R130" i="25"/>
  <c r="S130" i="25"/>
  <c r="M131" i="25"/>
  <c r="N131" i="25"/>
  <c r="O131" i="25"/>
  <c r="P131" i="25"/>
  <c r="Q131" i="25"/>
  <c r="R131" i="25"/>
  <c r="S131" i="25"/>
  <c r="M132" i="25"/>
  <c r="N132" i="25"/>
  <c r="O132" i="25"/>
  <c r="P132" i="25"/>
  <c r="Q132" i="25"/>
  <c r="R132" i="25"/>
  <c r="S132" i="25"/>
  <c r="M133" i="25"/>
  <c r="N133" i="25"/>
  <c r="O133" i="25"/>
  <c r="P133" i="25"/>
  <c r="Q133" i="25"/>
  <c r="R133" i="25"/>
  <c r="S133" i="25"/>
  <c r="M134" i="25"/>
  <c r="N134" i="25"/>
  <c r="O134" i="25"/>
  <c r="P134" i="25"/>
  <c r="Q134" i="25"/>
  <c r="R134" i="25"/>
  <c r="S134" i="25"/>
  <c r="M135" i="25"/>
  <c r="N135" i="25"/>
  <c r="O135" i="25"/>
  <c r="P135" i="25"/>
  <c r="Q135" i="25"/>
  <c r="R135" i="25"/>
  <c r="S135" i="25"/>
  <c r="M136" i="25"/>
  <c r="N136" i="25"/>
  <c r="O136" i="25"/>
  <c r="P136" i="25"/>
  <c r="Q136" i="25"/>
  <c r="R136" i="25"/>
  <c r="S136" i="25"/>
  <c r="M137" i="25"/>
  <c r="N137" i="25"/>
  <c r="O137" i="25"/>
  <c r="P137" i="25"/>
  <c r="Q137" i="25"/>
  <c r="R137" i="25"/>
  <c r="S137" i="25"/>
  <c r="M138" i="25"/>
  <c r="N138" i="25"/>
  <c r="O138" i="25"/>
  <c r="P138" i="25"/>
  <c r="Q138" i="25"/>
  <c r="R138" i="25"/>
  <c r="S138" i="25"/>
  <c r="M139" i="25"/>
  <c r="N139" i="25"/>
  <c r="O139" i="25"/>
  <c r="P139" i="25"/>
  <c r="Q139" i="25"/>
  <c r="R139" i="25"/>
  <c r="S139" i="25"/>
  <c r="M140" i="25"/>
  <c r="N140" i="25"/>
  <c r="O140" i="25"/>
  <c r="P140" i="25"/>
  <c r="Q140" i="25"/>
  <c r="R140" i="25"/>
  <c r="S140" i="25"/>
  <c r="L141" i="25"/>
  <c r="M141" i="25"/>
  <c r="N141" i="25"/>
  <c r="O141" i="25"/>
  <c r="P141" i="25"/>
  <c r="Q141" i="25"/>
  <c r="R141" i="25"/>
  <c r="S141" i="25"/>
  <c r="L142" i="25"/>
  <c r="M142" i="25"/>
  <c r="N142" i="25"/>
  <c r="O142" i="25"/>
  <c r="P142" i="25"/>
  <c r="Q142" i="25"/>
  <c r="R142" i="25"/>
  <c r="S142" i="25"/>
  <c r="L143" i="25"/>
  <c r="M143" i="25"/>
  <c r="N143" i="25"/>
  <c r="O143" i="25"/>
  <c r="P143" i="25"/>
  <c r="Q143" i="25"/>
  <c r="R143" i="25"/>
  <c r="S143" i="25"/>
  <c r="L144" i="25"/>
  <c r="M144" i="25"/>
  <c r="N144" i="25"/>
  <c r="O144" i="25"/>
  <c r="P144" i="25"/>
  <c r="Q144" i="25"/>
  <c r="R144" i="25"/>
  <c r="S144" i="25"/>
  <c r="L145" i="25"/>
  <c r="M145" i="25"/>
  <c r="N145" i="25"/>
  <c r="O145" i="25"/>
  <c r="P145" i="25"/>
  <c r="Q145" i="25"/>
  <c r="R145" i="25"/>
  <c r="S145" i="25"/>
  <c r="L146" i="25"/>
  <c r="M146" i="25"/>
  <c r="N146" i="25"/>
  <c r="O146" i="25"/>
  <c r="P146" i="25"/>
  <c r="Q146" i="25"/>
  <c r="R146" i="25"/>
  <c r="S146" i="25"/>
  <c r="L147" i="25"/>
  <c r="M147" i="25"/>
  <c r="N147" i="25"/>
  <c r="O147" i="25"/>
  <c r="P147" i="25"/>
  <c r="Q147" i="25"/>
  <c r="R147" i="25"/>
  <c r="S147" i="25"/>
  <c r="L148" i="25"/>
  <c r="M148" i="25"/>
  <c r="N148" i="25"/>
  <c r="O148" i="25"/>
  <c r="P148" i="25"/>
  <c r="Q148" i="25"/>
  <c r="R148" i="25"/>
  <c r="S148" i="25"/>
  <c r="L149" i="25"/>
  <c r="M149" i="25"/>
  <c r="N149" i="25"/>
  <c r="O149" i="25"/>
  <c r="P149" i="25"/>
  <c r="Q149" i="25"/>
  <c r="R149" i="25"/>
  <c r="S149" i="25"/>
  <c r="L150" i="25"/>
  <c r="M150" i="25"/>
  <c r="N150" i="25"/>
  <c r="O150" i="25"/>
  <c r="P150" i="25"/>
  <c r="Q150" i="25"/>
  <c r="R150" i="25"/>
  <c r="S150" i="25"/>
  <c r="L151" i="25"/>
  <c r="M151" i="25"/>
  <c r="N151" i="25"/>
  <c r="O151" i="25"/>
  <c r="P151" i="25"/>
  <c r="Q151" i="25"/>
  <c r="R151" i="25"/>
  <c r="S151" i="25"/>
  <c r="L152" i="25"/>
  <c r="M152" i="25"/>
  <c r="N152" i="25"/>
  <c r="O152" i="25"/>
  <c r="P152" i="25"/>
  <c r="Q152" i="25"/>
  <c r="R152" i="25"/>
  <c r="S152" i="25"/>
  <c r="L153" i="25"/>
  <c r="M153" i="25"/>
  <c r="N153" i="25"/>
  <c r="O153" i="25"/>
  <c r="P153" i="25"/>
  <c r="Q153" i="25"/>
  <c r="R153" i="25"/>
  <c r="S153" i="25"/>
  <c r="L154" i="25"/>
  <c r="M154" i="25"/>
  <c r="N154" i="25"/>
  <c r="O154" i="25"/>
  <c r="P154" i="25"/>
  <c r="Q154" i="25"/>
  <c r="R154" i="25"/>
  <c r="S154" i="25"/>
  <c r="L155" i="25"/>
  <c r="M155" i="25"/>
  <c r="N155" i="25"/>
  <c r="O155" i="25"/>
  <c r="P155" i="25"/>
  <c r="Q155" i="25"/>
  <c r="R155" i="25"/>
  <c r="S155" i="25"/>
  <c r="L156" i="25"/>
  <c r="M156" i="25"/>
  <c r="N156" i="25"/>
  <c r="O156" i="25"/>
  <c r="P156" i="25"/>
  <c r="Q156" i="25"/>
  <c r="R156" i="25"/>
  <c r="S156" i="25"/>
  <c r="L157" i="25"/>
  <c r="M157" i="25"/>
  <c r="N157" i="25"/>
  <c r="O157" i="25"/>
  <c r="P157" i="25"/>
  <c r="Q157" i="25"/>
  <c r="R157" i="25"/>
  <c r="S157" i="25"/>
  <c r="L158" i="25"/>
  <c r="M158" i="25"/>
  <c r="N158" i="25"/>
  <c r="O158" i="25"/>
  <c r="P158" i="25"/>
  <c r="Q158" i="25"/>
  <c r="R158" i="25"/>
  <c r="S158" i="25"/>
  <c r="L159" i="25"/>
  <c r="M159" i="25"/>
  <c r="N159" i="25"/>
  <c r="O159" i="25"/>
  <c r="P159" i="25"/>
  <c r="Q159" i="25"/>
  <c r="R159" i="25"/>
  <c r="S159" i="25"/>
  <c r="L160" i="25"/>
  <c r="M160" i="25"/>
  <c r="N160" i="25"/>
  <c r="O160" i="25"/>
  <c r="P160" i="25"/>
  <c r="Q160" i="25"/>
  <c r="R160" i="25"/>
  <c r="S160" i="25"/>
  <c r="L161" i="25"/>
  <c r="M161" i="25"/>
  <c r="N161" i="25"/>
  <c r="O161" i="25"/>
  <c r="P161" i="25"/>
  <c r="Q161" i="25"/>
  <c r="R161" i="25"/>
  <c r="S161" i="25"/>
  <c r="L162" i="25"/>
  <c r="M162" i="25"/>
  <c r="N162" i="25"/>
  <c r="O162" i="25"/>
  <c r="P162" i="25"/>
  <c r="Q162" i="25"/>
  <c r="R162" i="25"/>
  <c r="S162" i="25"/>
  <c r="L163" i="25"/>
  <c r="M163" i="25"/>
  <c r="N163" i="25"/>
  <c r="O163" i="25"/>
  <c r="P163" i="25"/>
  <c r="Q163" i="25"/>
  <c r="R163" i="25"/>
  <c r="S163" i="25"/>
  <c r="L164" i="25"/>
  <c r="M164" i="25"/>
  <c r="N164" i="25"/>
  <c r="O164" i="25"/>
  <c r="P164" i="25"/>
  <c r="Q164" i="25"/>
  <c r="R164" i="25"/>
  <c r="S164" i="25"/>
  <c r="L165" i="25"/>
  <c r="M165" i="25"/>
  <c r="N165" i="25"/>
  <c r="O165" i="25"/>
  <c r="P165" i="25"/>
  <c r="Q165" i="25"/>
  <c r="R165" i="25"/>
  <c r="S165" i="25"/>
  <c r="L166" i="25"/>
  <c r="M166" i="25"/>
  <c r="N166" i="25"/>
  <c r="O166" i="25"/>
  <c r="P166" i="25"/>
  <c r="Q166" i="25"/>
  <c r="R166" i="25"/>
  <c r="S166" i="25"/>
  <c r="L167" i="25"/>
  <c r="M167" i="25"/>
  <c r="N167" i="25"/>
  <c r="O167" i="25"/>
  <c r="P167" i="25"/>
  <c r="Q167" i="25"/>
  <c r="R167" i="25"/>
  <c r="S167" i="25"/>
  <c r="L168" i="25"/>
  <c r="M168" i="25"/>
  <c r="N168" i="25"/>
  <c r="O168" i="25"/>
  <c r="P168" i="25"/>
  <c r="Q168" i="25"/>
  <c r="R168" i="25"/>
  <c r="S168" i="25"/>
  <c r="L169" i="25"/>
  <c r="M169" i="25"/>
  <c r="N169" i="25"/>
  <c r="O169" i="25"/>
  <c r="P169" i="25"/>
  <c r="Q169" i="25"/>
  <c r="R169" i="25"/>
  <c r="S169" i="25"/>
  <c r="L170" i="25"/>
  <c r="M170" i="25"/>
  <c r="N170" i="25"/>
  <c r="O170" i="25"/>
  <c r="P170" i="25"/>
  <c r="Q170" i="25"/>
  <c r="R170" i="25"/>
  <c r="S170" i="25"/>
  <c r="L171" i="25"/>
  <c r="M171" i="25"/>
  <c r="N171" i="25"/>
  <c r="O171" i="25"/>
  <c r="P171" i="25"/>
  <c r="Q171" i="25"/>
  <c r="R171" i="25"/>
  <c r="S171" i="25"/>
  <c r="L172" i="25"/>
  <c r="M172" i="25"/>
  <c r="N172" i="25"/>
  <c r="O172" i="25"/>
  <c r="P172" i="25"/>
  <c r="Q172" i="25"/>
  <c r="R172" i="25"/>
  <c r="S172" i="25"/>
  <c r="L173" i="25"/>
  <c r="M173" i="25"/>
  <c r="N173" i="25"/>
  <c r="O173" i="25"/>
  <c r="P173" i="25"/>
  <c r="Q173" i="25"/>
  <c r="R173" i="25"/>
  <c r="S173" i="25"/>
  <c r="L174" i="25"/>
  <c r="M174" i="25"/>
  <c r="N174" i="25"/>
  <c r="O174" i="25"/>
  <c r="P174" i="25"/>
  <c r="Q174" i="25"/>
  <c r="R174" i="25"/>
  <c r="S174" i="25"/>
  <c r="L175" i="25"/>
  <c r="M175" i="25"/>
  <c r="N175" i="25"/>
  <c r="O175" i="25"/>
  <c r="P175" i="25"/>
  <c r="Q175" i="25"/>
  <c r="R175" i="25"/>
  <c r="S175" i="25"/>
  <c r="L176" i="25"/>
  <c r="M176" i="25"/>
  <c r="N176" i="25"/>
  <c r="O176" i="25"/>
  <c r="P176" i="25"/>
  <c r="Q176" i="25"/>
  <c r="R176" i="25"/>
  <c r="S176" i="25"/>
  <c r="L177" i="25"/>
  <c r="M177" i="25"/>
  <c r="N177" i="25"/>
  <c r="O177" i="25"/>
  <c r="P177" i="25"/>
  <c r="Q177" i="25"/>
  <c r="R177" i="25"/>
  <c r="S177" i="25"/>
  <c r="L178" i="25"/>
  <c r="M178" i="25"/>
  <c r="N178" i="25"/>
  <c r="O178" i="25"/>
  <c r="P178" i="25"/>
  <c r="Q178" i="25"/>
  <c r="R178" i="25"/>
  <c r="S178" i="25"/>
  <c r="L179" i="25"/>
  <c r="M179" i="25"/>
  <c r="N179" i="25"/>
  <c r="O179" i="25"/>
  <c r="P179" i="25"/>
  <c r="Q179" i="25"/>
  <c r="R179" i="25"/>
  <c r="S179" i="25"/>
  <c r="L180" i="25"/>
  <c r="M180" i="25"/>
  <c r="N180" i="25"/>
  <c r="O180" i="25"/>
  <c r="P180" i="25"/>
  <c r="Q180" i="25"/>
  <c r="R180" i="25"/>
  <c r="S180" i="25"/>
  <c r="L181" i="25"/>
  <c r="M181" i="25"/>
  <c r="N181" i="25"/>
  <c r="O181" i="25"/>
  <c r="P181" i="25"/>
  <c r="Q181" i="25"/>
  <c r="R181" i="25"/>
  <c r="S181" i="25"/>
  <c r="L182" i="25"/>
  <c r="M182" i="25"/>
  <c r="N182" i="25"/>
  <c r="O182" i="25"/>
  <c r="P182" i="25"/>
  <c r="Q182" i="25"/>
  <c r="R182" i="25"/>
  <c r="S182" i="25"/>
  <c r="L183" i="25"/>
  <c r="M183" i="25"/>
  <c r="N183" i="25"/>
  <c r="O183" i="25"/>
  <c r="P183" i="25"/>
  <c r="Q183" i="25"/>
  <c r="R183" i="25"/>
  <c r="S183" i="25"/>
  <c r="L184" i="25"/>
  <c r="M184" i="25"/>
  <c r="N184" i="25"/>
  <c r="O184" i="25"/>
  <c r="P184" i="25"/>
  <c r="Q184" i="25"/>
  <c r="R184" i="25"/>
  <c r="S184" i="25"/>
  <c r="L185" i="25"/>
  <c r="M185" i="25"/>
  <c r="N185" i="25"/>
  <c r="O185" i="25"/>
  <c r="P185" i="25"/>
  <c r="Q185" i="25"/>
  <c r="R185" i="25"/>
  <c r="S185" i="25"/>
  <c r="L186" i="25"/>
  <c r="M186" i="25"/>
  <c r="N186" i="25"/>
  <c r="O186" i="25"/>
  <c r="P186" i="25"/>
  <c r="Q186" i="25"/>
  <c r="R186" i="25"/>
  <c r="S186" i="25"/>
  <c r="L187" i="25"/>
  <c r="M187" i="25"/>
  <c r="N187" i="25"/>
  <c r="O187" i="25"/>
  <c r="P187" i="25"/>
  <c r="Q187" i="25"/>
  <c r="R187" i="25"/>
  <c r="S187" i="25"/>
  <c r="L188" i="25"/>
  <c r="M188" i="25"/>
  <c r="N188" i="25"/>
  <c r="O188" i="25"/>
  <c r="P188" i="25"/>
  <c r="Q188" i="25"/>
  <c r="R188" i="25"/>
  <c r="S188" i="25"/>
  <c r="L189" i="25"/>
  <c r="M189" i="25"/>
  <c r="N189" i="25"/>
  <c r="O189" i="25"/>
  <c r="P189" i="25"/>
  <c r="Q189" i="25"/>
  <c r="R189" i="25"/>
  <c r="S189" i="25"/>
  <c r="L190" i="25"/>
  <c r="M190" i="25"/>
  <c r="N190" i="25"/>
  <c r="O190" i="25"/>
  <c r="P190" i="25"/>
  <c r="Q190" i="25"/>
  <c r="R190" i="25"/>
  <c r="S190" i="25"/>
  <c r="L191" i="25"/>
  <c r="M191" i="25"/>
  <c r="N191" i="25"/>
  <c r="O191" i="25"/>
  <c r="P191" i="25"/>
  <c r="Q191" i="25"/>
  <c r="R191" i="25"/>
  <c r="S191" i="25"/>
  <c r="L192" i="25"/>
  <c r="M192" i="25"/>
  <c r="N192" i="25"/>
  <c r="O192" i="25"/>
  <c r="P192" i="25"/>
  <c r="Q192" i="25"/>
  <c r="R192" i="25"/>
  <c r="S192" i="25"/>
  <c r="L193" i="25"/>
  <c r="M193" i="25"/>
  <c r="N193" i="25"/>
  <c r="O193" i="25"/>
  <c r="P193" i="25"/>
  <c r="Q193" i="25"/>
  <c r="R193" i="25"/>
  <c r="S193" i="25"/>
  <c r="L194" i="25"/>
  <c r="M194" i="25"/>
  <c r="N194" i="25"/>
  <c r="O194" i="25"/>
  <c r="P194" i="25"/>
  <c r="Q194" i="25"/>
  <c r="R194" i="25"/>
  <c r="S194" i="25"/>
  <c r="L195" i="25"/>
  <c r="M195" i="25"/>
  <c r="N195" i="25"/>
  <c r="O195" i="25"/>
  <c r="P195" i="25"/>
  <c r="Q195" i="25"/>
  <c r="R195" i="25"/>
  <c r="S195" i="25"/>
  <c r="L196" i="25"/>
  <c r="M196" i="25"/>
  <c r="N196" i="25"/>
  <c r="O196" i="25"/>
  <c r="P196" i="25"/>
  <c r="Q196" i="25"/>
  <c r="R196" i="25"/>
  <c r="S196" i="25"/>
  <c r="L197" i="25"/>
  <c r="M197" i="25"/>
  <c r="N197" i="25"/>
  <c r="O197" i="25"/>
  <c r="P197" i="25"/>
  <c r="Q197" i="25"/>
  <c r="R197" i="25"/>
  <c r="S197" i="25"/>
  <c r="L198" i="25"/>
  <c r="M198" i="25"/>
  <c r="N198" i="25"/>
  <c r="O198" i="25"/>
  <c r="P198" i="25"/>
  <c r="Q198" i="25"/>
  <c r="R198" i="25"/>
  <c r="S198" i="25"/>
  <c r="L199" i="25"/>
  <c r="M199" i="25"/>
  <c r="N199" i="25"/>
  <c r="O199" i="25"/>
  <c r="P199" i="25"/>
  <c r="Q199" i="25"/>
  <c r="R199" i="25"/>
  <c r="S199" i="25"/>
  <c r="L200" i="25"/>
  <c r="M200" i="25"/>
  <c r="N200" i="25"/>
  <c r="O200" i="25"/>
  <c r="P200" i="25"/>
  <c r="Q200" i="25"/>
  <c r="R200" i="25"/>
  <c r="S200" i="25"/>
  <c r="L201" i="25"/>
  <c r="M201" i="25"/>
  <c r="N201" i="25"/>
  <c r="O201" i="25"/>
  <c r="P201" i="25"/>
  <c r="Q201" i="25"/>
  <c r="R201" i="25"/>
  <c r="S201" i="25"/>
  <c r="L202" i="25"/>
  <c r="M202" i="25"/>
  <c r="N202" i="25"/>
  <c r="O202" i="25"/>
  <c r="P202" i="25"/>
  <c r="Q202" i="25"/>
  <c r="R202" i="25"/>
  <c r="S202" i="25"/>
  <c r="L203" i="25"/>
  <c r="M203" i="25"/>
  <c r="N203" i="25"/>
  <c r="O203" i="25"/>
  <c r="P203" i="25"/>
  <c r="Q203" i="25"/>
  <c r="R203" i="25"/>
  <c r="S203" i="25"/>
  <c r="L204" i="25"/>
  <c r="M204" i="25"/>
  <c r="N204" i="25"/>
  <c r="O204" i="25"/>
  <c r="P204" i="25"/>
  <c r="Q204" i="25"/>
  <c r="R204" i="25"/>
  <c r="S204" i="25"/>
  <c r="L205" i="25"/>
  <c r="M205" i="25"/>
  <c r="N205" i="25"/>
  <c r="O205" i="25"/>
  <c r="P205" i="25"/>
  <c r="Q205" i="25"/>
  <c r="R205" i="25"/>
  <c r="S205" i="25"/>
  <c r="L206" i="25"/>
  <c r="M206" i="25"/>
  <c r="N206" i="25"/>
  <c r="O206" i="25"/>
  <c r="P206" i="25"/>
  <c r="Q206" i="25"/>
  <c r="R206" i="25"/>
  <c r="S206" i="25"/>
  <c r="L207" i="25"/>
  <c r="M207" i="25"/>
  <c r="N207" i="25"/>
  <c r="O207" i="25"/>
  <c r="P207" i="25"/>
  <c r="Q207" i="25"/>
  <c r="R207" i="25"/>
  <c r="S207" i="25"/>
  <c r="L208" i="25"/>
  <c r="M208" i="25"/>
  <c r="N208" i="25"/>
  <c r="O208" i="25"/>
  <c r="P208" i="25"/>
  <c r="Q208" i="25"/>
  <c r="R208" i="25"/>
  <c r="S208" i="25"/>
  <c r="L209" i="25"/>
  <c r="M209" i="25"/>
  <c r="N209" i="25"/>
  <c r="O209" i="25"/>
  <c r="P209" i="25"/>
  <c r="Q209" i="25"/>
  <c r="R209" i="25"/>
  <c r="S209" i="25"/>
  <c r="L210" i="25"/>
  <c r="M210" i="25"/>
  <c r="N210" i="25"/>
  <c r="O210" i="25"/>
  <c r="P210" i="25"/>
  <c r="Q210" i="25"/>
  <c r="R210" i="25"/>
  <c r="S210" i="25"/>
  <c r="L211" i="25"/>
  <c r="M211" i="25"/>
  <c r="N211" i="25"/>
  <c r="O211" i="25"/>
  <c r="P211" i="25"/>
  <c r="Q211" i="25"/>
  <c r="R211" i="25"/>
  <c r="S211" i="25"/>
  <c r="AK2" i="18"/>
  <c r="AK3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AH26" i="23"/>
  <c r="AH27" i="23"/>
  <c r="AH56" i="23"/>
  <c r="AH80" i="23"/>
  <c r="AH81" i="23"/>
  <c r="AH110" i="23"/>
  <c r="G136" i="23"/>
  <c r="F136" i="23"/>
  <c r="E136" i="23"/>
  <c r="D136" i="23"/>
  <c r="C136" i="23"/>
  <c r="B136" i="23"/>
  <c r="G135" i="23"/>
  <c r="F135" i="23"/>
  <c r="E135" i="23"/>
  <c r="D135" i="23"/>
  <c r="C135" i="23"/>
  <c r="B135" i="23"/>
  <c r="AD136" i="23"/>
  <c r="AC136" i="23"/>
  <c r="AB136" i="23"/>
  <c r="AA136" i="23"/>
  <c r="Z136" i="23"/>
  <c r="Y136" i="23"/>
  <c r="AD135" i="23"/>
  <c r="AC135" i="23"/>
  <c r="AB135" i="23"/>
  <c r="AA135" i="23"/>
  <c r="Z135" i="23"/>
  <c r="Y135" i="23"/>
  <c r="AG3" i="23"/>
  <c r="AH3" i="23" s="1"/>
  <c r="AG4" i="23"/>
  <c r="AH4" i="23" s="1"/>
  <c r="AG5" i="23"/>
  <c r="AH5" i="23" s="1"/>
  <c r="AG6" i="23"/>
  <c r="AH6" i="23" s="1"/>
  <c r="AG7" i="23"/>
  <c r="AH7" i="23" s="1"/>
  <c r="AG8" i="23"/>
  <c r="AH8" i="23" s="1"/>
  <c r="AG9" i="23"/>
  <c r="AH9" i="23" s="1"/>
  <c r="AG10" i="23"/>
  <c r="AH10" i="23" s="1"/>
  <c r="AG11" i="23"/>
  <c r="AH11" i="23" s="1"/>
  <c r="AG12" i="23"/>
  <c r="AH12" i="23" s="1"/>
  <c r="AG13" i="23"/>
  <c r="AH13" i="23" s="1"/>
  <c r="AG14" i="23"/>
  <c r="AH14" i="23" s="1"/>
  <c r="AG15" i="23"/>
  <c r="AH15" i="23" s="1"/>
  <c r="AG16" i="23"/>
  <c r="AH16" i="23" s="1"/>
  <c r="AG17" i="23"/>
  <c r="AH17" i="23" s="1"/>
  <c r="AG18" i="23"/>
  <c r="AH18" i="23" s="1"/>
  <c r="AG19" i="23"/>
  <c r="AH19" i="23" s="1"/>
  <c r="AG20" i="23"/>
  <c r="AH20" i="23" s="1"/>
  <c r="AG21" i="23"/>
  <c r="AH21" i="23" s="1"/>
  <c r="AG22" i="23"/>
  <c r="AH22" i="23" s="1"/>
  <c r="AG23" i="23"/>
  <c r="AH23" i="23" s="1"/>
  <c r="AG24" i="23"/>
  <c r="AH24" i="23" s="1"/>
  <c r="AG25" i="23"/>
  <c r="AH25" i="23" s="1"/>
  <c r="AG26" i="23"/>
  <c r="AG27" i="23"/>
  <c r="AG28" i="23"/>
  <c r="AH28" i="23" s="1"/>
  <c r="AG29" i="23"/>
  <c r="AH29" i="23" s="1"/>
  <c r="AG30" i="23"/>
  <c r="AH30" i="23" s="1"/>
  <c r="AG31" i="23"/>
  <c r="AH31" i="23" s="1"/>
  <c r="AG32" i="23"/>
  <c r="AH32" i="23" s="1"/>
  <c r="AG33" i="23"/>
  <c r="AH33" i="23" s="1"/>
  <c r="AG34" i="23"/>
  <c r="AH34" i="23" s="1"/>
  <c r="AG35" i="23"/>
  <c r="AH35" i="23" s="1"/>
  <c r="AG36" i="23"/>
  <c r="AH36" i="23" s="1"/>
  <c r="AG37" i="23"/>
  <c r="AH37" i="23" s="1"/>
  <c r="AG38" i="23"/>
  <c r="AH38" i="23" s="1"/>
  <c r="AG39" i="23"/>
  <c r="AH39" i="23" s="1"/>
  <c r="AG40" i="23"/>
  <c r="AH40" i="23" s="1"/>
  <c r="AG41" i="23"/>
  <c r="AH41" i="23" s="1"/>
  <c r="AG42" i="23"/>
  <c r="AH42" i="23" s="1"/>
  <c r="AG43" i="23"/>
  <c r="AH43" i="23" s="1"/>
  <c r="AG44" i="23"/>
  <c r="AH44" i="23" s="1"/>
  <c r="AG45" i="23"/>
  <c r="AH45" i="23" s="1"/>
  <c r="AG46" i="23"/>
  <c r="AH46" i="23" s="1"/>
  <c r="AG47" i="23"/>
  <c r="AH47" i="23" s="1"/>
  <c r="AG48" i="23"/>
  <c r="AH48" i="23" s="1"/>
  <c r="AG49" i="23"/>
  <c r="AH49" i="23" s="1"/>
  <c r="AG50" i="23"/>
  <c r="AH50" i="23" s="1"/>
  <c r="AG51" i="23"/>
  <c r="AH51" i="23" s="1"/>
  <c r="AG52" i="23"/>
  <c r="AH52" i="23" s="1"/>
  <c r="AG53" i="23"/>
  <c r="AH53" i="23" s="1"/>
  <c r="AG54" i="23"/>
  <c r="AH54" i="23" s="1"/>
  <c r="AG55" i="23"/>
  <c r="AH55" i="23" s="1"/>
  <c r="AG56" i="23"/>
  <c r="AG57" i="23"/>
  <c r="AH57" i="23" s="1"/>
  <c r="AG58" i="23"/>
  <c r="AH58" i="23" s="1"/>
  <c r="AG59" i="23"/>
  <c r="AH59" i="23" s="1"/>
  <c r="AG60" i="23"/>
  <c r="AH60" i="23" s="1"/>
  <c r="AG61" i="23"/>
  <c r="AH61" i="23" s="1"/>
  <c r="AG62" i="23"/>
  <c r="AH62" i="23" s="1"/>
  <c r="AG63" i="23"/>
  <c r="AH63" i="23" s="1"/>
  <c r="AG64" i="23"/>
  <c r="AH64" i="23" s="1"/>
  <c r="AG65" i="23"/>
  <c r="AH65" i="23" s="1"/>
  <c r="AG66" i="23"/>
  <c r="AH66" i="23" s="1"/>
  <c r="AG67" i="23"/>
  <c r="AH67" i="23" s="1"/>
  <c r="AG68" i="23"/>
  <c r="AH68" i="23" s="1"/>
  <c r="AG69" i="23"/>
  <c r="AH69" i="23" s="1"/>
  <c r="AG70" i="23"/>
  <c r="AH70" i="23" s="1"/>
  <c r="AG71" i="23"/>
  <c r="AH71" i="23" s="1"/>
  <c r="AG72" i="23"/>
  <c r="AH72" i="23" s="1"/>
  <c r="AG73" i="23"/>
  <c r="AH73" i="23" s="1"/>
  <c r="AG74" i="23"/>
  <c r="AH74" i="23" s="1"/>
  <c r="AG75" i="23"/>
  <c r="AH75" i="23" s="1"/>
  <c r="AG76" i="23"/>
  <c r="AH76" i="23" s="1"/>
  <c r="AG77" i="23"/>
  <c r="AH77" i="23" s="1"/>
  <c r="AG78" i="23"/>
  <c r="AH78" i="23" s="1"/>
  <c r="AG79" i="23"/>
  <c r="AH79" i="23" s="1"/>
  <c r="AG80" i="23"/>
  <c r="AG81" i="23"/>
  <c r="AG82" i="23"/>
  <c r="AH82" i="23" s="1"/>
  <c r="AG83" i="23"/>
  <c r="AH83" i="23" s="1"/>
  <c r="AG84" i="23"/>
  <c r="AH84" i="23" s="1"/>
  <c r="AG85" i="23"/>
  <c r="AH85" i="23" s="1"/>
  <c r="AG86" i="23"/>
  <c r="AH86" i="23" s="1"/>
  <c r="AG87" i="23"/>
  <c r="AH87" i="23" s="1"/>
  <c r="AG88" i="23"/>
  <c r="AH88" i="23" s="1"/>
  <c r="AG89" i="23"/>
  <c r="AH89" i="23" s="1"/>
  <c r="AG90" i="23"/>
  <c r="AH90" i="23" s="1"/>
  <c r="AG91" i="23"/>
  <c r="AH91" i="23" s="1"/>
  <c r="AG92" i="23"/>
  <c r="AH92" i="23" s="1"/>
  <c r="AG93" i="23"/>
  <c r="AH93" i="23" s="1"/>
  <c r="AG94" i="23"/>
  <c r="AH94" i="23" s="1"/>
  <c r="AG95" i="23"/>
  <c r="AH95" i="23" s="1"/>
  <c r="AG96" i="23"/>
  <c r="AH96" i="23" s="1"/>
  <c r="AG97" i="23"/>
  <c r="AH97" i="23" s="1"/>
  <c r="AG98" i="23"/>
  <c r="AH98" i="23" s="1"/>
  <c r="AG99" i="23"/>
  <c r="AH99" i="23" s="1"/>
  <c r="AG100" i="23"/>
  <c r="AH100" i="23" s="1"/>
  <c r="AG101" i="23"/>
  <c r="AH101" i="23" s="1"/>
  <c r="AG102" i="23"/>
  <c r="AH102" i="23" s="1"/>
  <c r="AG103" i="23"/>
  <c r="AH103" i="23" s="1"/>
  <c r="AG104" i="23"/>
  <c r="AH104" i="23" s="1"/>
  <c r="AG105" i="23"/>
  <c r="AH105" i="23" s="1"/>
  <c r="AG106" i="23"/>
  <c r="AH106" i="23" s="1"/>
  <c r="AG107" i="23"/>
  <c r="AH107" i="23" s="1"/>
  <c r="AG108" i="23"/>
  <c r="AH108" i="23" s="1"/>
  <c r="AG109" i="23"/>
  <c r="AH109" i="23" s="1"/>
  <c r="AG110" i="23"/>
  <c r="AG111" i="23"/>
  <c r="AH111" i="23" s="1"/>
  <c r="AG112" i="23"/>
  <c r="AH112" i="23" s="1"/>
  <c r="AG113" i="23"/>
  <c r="AH113" i="23" s="1"/>
  <c r="AG114" i="23"/>
  <c r="AH114" i="23" s="1"/>
  <c r="AG115" i="23"/>
  <c r="AH115" i="23" s="1"/>
  <c r="AG116" i="23"/>
  <c r="AH116" i="23" s="1"/>
  <c r="AG117" i="23"/>
  <c r="AH117" i="23" s="1"/>
  <c r="AG118" i="23"/>
  <c r="AH118" i="23" s="1"/>
  <c r="AG119" i="23"/>
  <c r="AH119" i="23" s="1"/>
  <c r="AG120" i="23"/>
  <c r="AH120" i="23" s="1"/>
  <c r="AG121" i="23"/>
  <c r="AH121" i="23" s="1"/>
  <c r="AG122" i="23"/>
  <c r="AH122" i="23" s="1"/>
  <c r="AG123" i="23"/>
  <c r="AH123" i="23" s="1"/>
  <c r="AG124" i="23"/>
  <c r="AH124" i="23" s="1"/>
  <c r="AG125" i="23"/>
  <c r="AH125" i="23" s="1"/>
  <c r="AG126" i="23"/>
  <c r="AH126" i="23" s="1"/>
  <c r="AG127" i="23"/>
  <c r="AH127" i="23" s="1"/>
  <c r="AG128" i="23"/>
  <c r="AH128" i="23" s="1"/>
  <c r="AG129" i="23"/>
  <c r="AH129" i="23" s="1"/>
  <c r="AG130" i="23"/>
  <c r="AH130" i="23" s="1"/>
  <c r="AG131" i="23"/>
  <c r="AH131" i="23" s="1"/>
  <c r="AG132" i="23"/>
  <c r="AH132" i="23" s="1"/>
  <c r="AG2" i="23"/>
  <c r="AH2" i="23" s="1"/>
  <c r="AJ76" i="18"/>
  <c r="AJ77" i="18"/>
  <c r="AJ78" i="18"/>
  <c r="AJ79" i="18"/>
  <c r="AJ80" i="18"/>
  <c r="AJ81" i="18"/>
  <c r="AJ82" i="18"/>
  <c r="AJ83" i="18"/>
  <c r="AJ84" i="18"/>
  <c r="AJ85" i="18"/>
  <c r="AJ86" i="18"/>
  <c r="AJ87" i="18"/>
  <c r="AJ88" i="18"/>
  <c r="AJ89" i="18"/>
  <c r="AJ90" i="18"/>
  <c r="AJ91" i="18"/>
  <c r="AJ92" i="18"/>
  <c r="AJ93" i="18"/>
  <c r="AJ94" i="18"/>
  <c r="AJ95" i="18"/>
  <c r="AJ96" i="18"/>
  <c r="AJ97" i="18"/>
  <c r="AJ98" i="18"/>
  <c r="AJ99" i="18"/>
  <c r="AJ100" i="18"/>
  <c r="AJ101" i="18"/>
  <c r="AJ102" i="18"/>
  <c r="AJ103" i="18"/>
  <c r="AJ104" i="18"/>
  <c r="AJ105" i="18"/>
  <c r="AJ106" i="18"/>
  <c r="AJ107" i="18"/>
  <c r="AJ108" i="18"/>
  <c r="AJ109" i="18"/>
  <c r="AJ110" i="18"/>
  <c r="AJ111" i="18"/>
  <c r="AJ112" i="18"/>
  <c r="AJ113" i="18"/>
  <c r="AJ114" i="18"/>
  <c r="AJ115" i="18"/>
  <c r="AJ116" i="18"/>
  <c r="AJ117" i="18"/>
  <c r="AJ118" i="18"/>
  <c r="AJ119" i="18"/>
  <c r="AJ120" i="18"/>
  <c r="AJ121" i="18"/>
  <c r="AJ122" i="18"/>
  <c r="AJ123" i="18"/>
  <c r="AJ124" i="18"/>
  <c r="AJ125" i="18"/>
  <c r="AJ126" i="18"/>
  <c r="AJ127" i="18"/>
  <c r="AJ128" i="18"/>
  <c r="AJ129" i="18"/>
  <c r="AJ130" i="18"/>
  <c r="AJ131" i="18"/>
  <c r="AJ132" i="18"/>
  <c r="Z3" i="21"/>
  <c r="AA3" i="21"/>
  <c r="AB3" i="21"/>
  <c r="AC3" i="21"/>
  <c r="AD3" i="21"/>
  <c r="AE3" i="21"/>
  <c r="AI3" i="21" s="1"/>
  <c r="AF3" i="21"/>
  <c r="AG3" i="21"/>
  <c r="AH3" i="21"/>
  <c r="Z4" i="21"/>
  <c r="AA4" i="21"/>
  <c r="AI4" i="21" s="1"/>
  <c r="AB4" i="21"/>
  <c r="AC4" i="21"/>
  <c r="AD4" i="21"/>
  <c r="AE4" i="21"/>
  <c r="AF4" i="21"/>
  <c r="AG4" i="21"/>
  <c r="AH4" i="21"/>
  <c r="Z5" i="21"/>
  <c r="AA5" i="21"/>
  <c r="AB5" i="21"/>
  <c r="AC5" i="21"/>
  <c r="AD5" i="21"/>
  <c r="AE5" i="21"/>
  <c r="AF5" i="21"/>
  <c r="AG5" i="21"/>
  <c r="AH5" i="21"/>
  <c r="AI5" i="21"/>
  <c r="Z6" i="21"/>
  <c r="AA6" i="21"/>
  <c r="AB6" i="21"/>
  <c r="AC6" i="21"/>
  <c r="AD6" i="21"/>
  <c r="AE6" i="21"/>
  <c r="AI6" i="21" s="1"/>
  <c r="AF6" i="21"/>
  <c r="AG6" i="21"/>
  <c r="AH6" i="21"/>
  <c r="Z7" i="21"/>
  <c r="AA7" i="21"/>
  <c r="AI7" i="21" s="1"/>
  <c r="AB7" i="21"/>
  <c r="AC7" i="21"/>
  <c r="AD7" i="21"/>
  <c r="AE7" i="21"/>
  <c r="AF7" i="21"/>
  <c r="AG7" i="21"/>
  <c r="AH7" i="21"/>
  <c r="Z8" i="21"/>
  <c r="AA8" i="21"/>
  <c r="AI8" i="21" s="1"/>
  <c r="AB8" i="21"/>
  <c r="AC8" i="21"/>
  <c r="AD8" i="21"/>
  <c r="AE8" i="21"/>
  <c r="AF8" i="21"/>
  <c r="AG8" i="21"/>
  <c r="AH8" i="21"/>
  <c r="Z9" i="21"/>
  <c r="AA9" i="21"/>
  <c r="AI9" i="21" s="1"/>
  <c r="AB9" i="21"/>
  <c r="AC9" i="21"/>
  <c r="AD9" i="21"/>
  <c r="AE9" i="21"/>
  <c r="AF9" i="21"/>
  <c r="AG9" i="21"/>
  <c r="AH9" i="21"/>
  <c r="Z10" i="21"/>
  <c r="AA10" i="21"/>
  <c r="AI10" i="21" s="1"/>
  <c r="AB10" i="21"/>
  <c r="AC10" i="21"/>
  <c r="AD10" i="21"/>
  <c r="AE10" i="21"/>
  <c r="AF10" i="21"/>
  <c r="AG10" i="21"/>
  <c r="AH10" i="21"/>
  <c r="Z11" i="21"/>
  <c r="AA11" i="21"/>
  <c r="AB11" i="21"/>
  <c r="AC11" i="21"/>
  <c r="AD11" i="21"/>
  <c r="AE11" i="21"/>
  <c r="AF11" i="21"/>
  <c r="AG11" i="21"/>
  <c r="AH11" i="21"/>
  <c r="AI11" i="21"/>
  <c r="Z12" i="21"/>
  <c r="AA12" i="21"/>
  <c r="AI12" i="21" s="1"/>
  <c r="AB12" i="21"/>
  <c r="AC12" i="21"/>
  <c r="AD12" i="21"/>
  <c r="AE12" i="21"/>
  <c r="AF12" i="21"/>
  <c r="AG12" i="21"/>
  <c r="AH12" i="21"/>
  <c r="Z13" i="21"/>
  <c r="AA13" i="21"/>
  <c r="AI13" i="21" s="1"/>
  <c r="AB13" i="21"/>
  <c r="AC13" i="21"/>
  <c r="AD13" i="21"/>
  <c r="AE13" i="21"/>
  <c r="AF13" i="21"/>
  <c r="AG13" i="21"/>
  <c r="AH13" i="21"/>
  <c r="Z14" i="21"/>
  <c r="AA14" i="21"/>
  <c r="AB14" i="21"/>
  <c r="AC14" i="21"/>
  <c r="AD14" i="21"/>
  <c r="AE14" i="21"/>
  <c r="AF14" i="21"/>
  <c r="AG14" i="21"/>
  <c r="AH14" i="21"/>
  <c r="AI14" i="21"/>
  <c r="Z15" i="21"/>
  <c r="AA15" i="21"/>
  <c r="AI15" i="21" s="1"/>
  <c r="AB15" i="21"/>
  <c r="AC15" i="21"/>
  <c r="AD15" i="21"/>
  <c r="AE15" i="21"/>
  <c r="AF15" i="21"/>
  <c r="AG15" i="21"/>
  <c r="AH15" i="21"/>
  <c r="Z16" i="21"/>
  <c r="AA16" i="21"/>
  <c r="AI16" i="21" s="1"/>
  <c r="AB16" i="21"/>
  <c r="AC16" i="21"/>
  <c r="AD16" i="21"/>
  <c r="AE16" i="21"/>
  <c r="AF16" i="21"/>
  <c r="AG16" i="21"/>
  <c r="AH16" i="21"/>
  <c r="Z17" i="21"/>
  <c r="AA17" i="21"/>
  <c r="AB17" i="21"/>
  <c r="AC17" i="21"/>
  <c r="AD17" i="21"/>
  <c r="AE17" i="21"/>
  <c r="AF17" i="21"/>
  <c r="AG17" i="21"/>
  <c r="AH17" i="21"/>
  <c r="AI17" i="21"/>
  <c r="Z18" i="21"/>
  <c r="AA18" i="21"/>
  <c r="AI18" i="21" s="1"/>
  <c r="AB18" i="21"/>
  <c r="AC18" i="21"/>
  <c r="AD18" i="21"/>
  <c r="AE18" i="21"/>
  <c r="AF18" i="21"/>
  <c r="AG18" i="21"/>
  <c r="AH18" i="21"/>
  <c r="Z19" i="21"/>
  <c r="AA19" i="21"/>
  <c r="AI19" i="21" s="1"/>
  <c r="AB19" i="21"/>
  <c r="AC19" i="21"/>
  <c r="AD19" i="21"/>
  <c r="AE19" i="21"/>
  <c r="AF19" i="21"/>
  <c r="AG19" i="21"/>
  <c r="AH19" i="21"/>
  <c r="Z20" i="21"/>
  <c r="AA20" i="21"/>
  <c r="AB20" i="21"/>
  <c r="AC20" i="21"/>
  <c r="AD20" i="21"/>
  <c r="AE20" i="21"/>
  <c r="AF20" i="21"/>
  <c r="AG20" i="21"/>
  <c r="AH20" i="21"/>
  <c r="AI20" i="21"/>
  <c r="Z21" i="21"/>
  <c r="AA21" i="21"/>
  <c r="AI21" i="21" s="1"/>
  <c r="AB21" i="21"/>
  <c r="AC21" i="21"/>
  <c r="AD21" i="21"/>
  <c r="AE21" i="21"/>
  <c r="AF21" i="21"/>
  <c r="AG21" i="21"/>
  <c r="AH21" i="21"/>
  <c r="Z22" i="21"/>
  <c r="AA22" i="21"/>
  <c r="AI22" i="21" s="1"/>
  <c r="AB22" i="21"/>
  <c r="AC22" i="21"/>
  <c r="AD22" i="21"/>
  <c r="AE22" i="21"/>
  <c r="AF22" i="21"/>
  <c r="AG22" i="21"/>
  <c r="AH22" i="21"/>
  <c r="Z23" i="21"/>
  <c r="AA23" i="21"/>
  <c r="AB23" i="21"/>
  <c r="AC23" i="21"/>
  <c r="AD23" i="21"/>
  <c r="AE23" i="21"/>
  <c r="AF23" i="21"/>
  <c r="AG23" i="21"/>
  <c r="AH23" i="21"/>
  <c r="AI23" i="21"/>
  <c r="Z24" i="21"/>
  <c r="AA24" i="21"/>
  <c r="AI24" i="21" s="1"/>
  <c r="AB24" i="21"/>
  <c r="AC24" i="21"/>
  <c r="AD24" i="21"/>
  <c r="AE24" i="21"/>
  <c r="AF24" i="21"/>
  <c r="AG24" i="21"/>
  <c r="AH24" i="21"/>
  <c r="Z25" i="21"/>
  <c r="AA25" i="21"/>
  <c r="AI25" i="21" s="1"/>
  <c r="AB25" i="21"/>
  <c r="AC25" i="21"/>
  <c r="AD25" i="21"/>
  <c r="AE25" i="21"/>
  <c r="AF25" i="21"/>
  <c r="AG25" i="21"/>
  <c r="AH25" i="21"/>
  <c r="Z26" i="21"/>
  <c r="AA26" i="21"/>
  <c r="AB26" i="21"/>
  <c r="AC26" i="21"/>
  <c r="AD26" i="21"/>
  <c r="AE26" i="21"/>
  <c r="AF26" i="21"/>
  <c r="AG26" i="21"/>
  <c r="AH26" i="21"/>
  <c r="AI26" i="21"/>
  <c r="Z27" i="21"/>
  <c r="AA27" i="21"/>
  <c r="AI27" i="21" s="1"/>
  <c r="AB27" i="21"/>
  <c r="AC27" i="21"/>
  <c r="AD27" i="21"/>
  <c r="AE27" i="21"/>
  <c r="AF27" i="21"/>
  <c r="AG27" i="21"/>
  <c r="AH27" i="21"/>
  <c r="Z28" i="21"/>
  <c r="AA28" i="21"/>
  <c r="AI28" i="21" s="1"/>
  <c r="AB28" i="21"/>
  <c r="AC28" i="21"/>
  <c r="AD28" i="21"/>
  <c r="AE28" i="21"/>
  <c r="AF28" i="21"/>
  <c r="AG28" i="21"/>
  <c r="AH28" i="21"/>
  <c r="Z29" i="21"/>
  <c r="AA29" i="21"/>
  <c r="AB29" i="21"/>
  <c r="AC29" i="21"/>
  <c r="AD29" i="21"/>
  <c r="AE29" i="21"/>
  <c r="AF29" i="21"/>
  <c r="AG29" i="21"/>
  <c r="AH29" i="21"/>
  <c r="AI29" i="21"/>
  <c r="Z30" i="21"/>
  <c r="AA30" i="21"/>
  <c r="AI30" i="21" s="1"/>
  <c r="AB30" i="21"/>
  <c r="AC30" i="21"/>
  <c r="AD30" i="21"/>
  <c r="AE30" i="21"/>
  <c r="AF30" i="21"/>
  <c r="AG30" i="21"/>
  <c r="AH30" i="21"/>
  <c r="Z31" i="21"/>
  <c r="AA31" i="21"/>
  <c r="AI31" i="21" s="1"/>
  <c r="AB31" i="21"/>
  <c r="AC31" i="21"/>
  <c r="AD31" i="21"/>
  <c r="AE31" i="21"/>
  <c r="AF31" i="21"/>
  <c r="AG31" i="21"/>
  <c r="AH31" i="21"/>
  <c r="Z32" i="21"/>
  <c r="AA32" i="21"/>
  <c r="AB32" i="21"/>
  <c r="AC32" i="21"/>
  <c r="AD32" i="21"/>
  <c r="AE32" i="21"/>
  <c r="AF32" i="21"/>
  <c r="AG32" i="21"/>
  <c r="AH32" i="21"/>
  <c r="AI32" i="21"/>
  <c r="Z33" i="21"/>
  <c r="AA33" i="21"/>
  <c r="AI33" i="21" s="1"/>
  <c r="AB33" i="21"/>
  <c r="AC33" i="21"/>
  <c r="AD33" i="21"/>
  <c r="AE33" i="21"/>
  <c r="AF33" i="21"/>
  <c r="AG33" i="21"/>
  <c r="AH33" i="21"/>
  <c r="Z34" i="21"/>
  <c r="AA34" i="21"/>
  <c r="AI34" i="21" s="1"/>
  <c r="AB34" i="21"/>
  <c r="AC34" i="21"/>
  <c r="AD34" i="21"/>
  <c r="AE34" i="21"/>
  <c r="AF34" i="21"/>
  <c r="AG34" i="21"/>
  <c r="AH34" i="21"/>
  <c r="Z35" i="21"/>
  <c r="AA35" i="21"/>
  <c r="AB35" i="21"/>
  <c r="AC35" i="21"/>
  <c r="AD35" i="21"/>
  <c r="AE35" i="21"/>
  <c r="AF35" i="21"/>
  <c r="AG35" i="21"/>
  <c r="AH35" i="21"/>
  <c r="AI35" i="21"/>
  <c r="Z36" i="21"/>
  <c r="AA36" i="21"/>
  <c r="AI36" i="21" s="1"/>
  <c r="AB36" i="21"/>
  <c r="AC36" i="21"/>
  <c r="AD36" i="21"/>
  <c r="AE36" i="21"/>
  <c r="AF36" i="21"/>
  <c r="AG36" i="21"/>
  <c r="AH36" i="21"/>
  <c r="Z37" i="21"/>
  <c r="AA37" i="21"/>
  <c r="AI37" i="21" s="1"/>
  <c r="AB37" i="21"/>
  <c r="AC37" i="21"/>
  <c r="AD37" i="21"/>
  <c r="AE37" i="21"/>
  <c r="AF37" i="21"/>
  <c r="AG37" i="21"/>
  <c r="AH37" i="21"/>
  <c r="Z38" i="21"/>
  <c r="AA38" i="21"/>
  <c r="AB38" i="21"/>
  <c r="AC38" i="21"/>
  <c r="AD38" i="21"/>
  <c r="AE38" i="21"/>
  <c r="AF38" i="21"/>
  <c r="AG38" i="21"/>
  <c r="AH38" i="21"/>
  <c r="AI38" i="21"/>
  <c r="Z39" i="21"/>
  <c r="AA39" i="21"/>
  <c r="AI39" i="21" s="1"/>
  <c r="AB39" i="21"/>
  <c r="AC39" i="21"/>
  <c r="AD39" i="21"/>
  <c r="AE39" i="21"/>
  <c r="AF39" i="21"/>
  <c r="AG39" i="21"/>
  <c r="AH39" i="21"/>
  <c r="Z40" i="21"/>
  <c r="AA40" i="21"/>
  <c r="AI40" i="21" s="1"/>
  <c r="AB40" i="21"/>
  <c r="AC40" i="21"/>
  <c r="AD40" i="21"/>
  <c r="AE40" i="21"/>
  <c r="AF40" i="21"/>
  <c r="AG40" i="21"/>
  <c r="AH40" i="21"/>
  <c r="Z41" i="21"/>
  <c r="AA41" i="21"/>
  <c r="AB41" i="21"/>
  <c r="AC41" i="21"/>
  <c r="AD41" i="21"/>
  <c r="AE41" i="21"/>
  <c r="AF41" i="21"/>
  <c r="AG41" i="21"/>
  <c r="AH41" i="21"/>
  <c r="AI41" i="21"/>
  <c r="Z42" i="21"/>
  <c r="AA42" i="21"/>
  <c r="AI42" i="21" s="1"/>
  <c r="AB42" i="21"/>
  <c r="AC42" i="21"/>
  <c r="AD42" i="21"/>
  <c r="AE42" i="21"/>
  <c r="AF42" i="21"/>
  <c r="AG42" i="21"/>
  <c r="AH42" i="21"/>
  <c r="Z43" i="21"/>
  <c r="AA43" i="21"/>
  <c r="AI43" i="21" s="1"/>
  <c r="AB43" i="21"/>
  <c r="AC43" i="21"/>
  <c r="AD43" i="21"/>
  <c r="AE43" i="21"/>
  <c r="AF43" i="21"/>
  <c r="AG43" i="21"/>
  <c r="AH43" i="21"/>
  <c r="Z44" i="21"/>
  <c r="AA44" i="21"/>
  <c r="AB44" i="21"/>
  <c r="AC44" i="21"/>
  <c r="AD44" i="21"/>
  <c r="AE44" i="21"/>
  <c r="AF44" i="21"/>
  <c r="AG44" i="21"/>
  <c r="AH44" i="21"/>
  <c r="AI44" i="21"/>
  <c r="Z45" i="21"/>
  <c r="AA45" i="21"/>
  <c r="AI45" i="21" s="1"/>
  <c r="AB45" i="21"/>
  <c r="AC45" i="21"/>
  <c r="AD45" i="21"/>
  <c r="AE45" i="21"/>
  <c r="AF45" i="21"/>
  <c r="AG45" i="21"/>
  <c r="AH45" i="21"/>
  <c r="Z46" i="21"/>
  <c r="AA46" i="21"/>
  <c r="AI46" i="21" s="1"/>
  <c r="AB46" i="21"/>
  <c r="AC46" i="21"/>
  <c r="AD46" i="21"/>
  <c r="AE46" i="21"/>
  <c r="AF46" i="21"/>
  <c r="AG46" i="21"/>
  <c r="AH46" i="21"/>
  <c r="Z47" i="21"/>
  <c r="AA47" i="21"/>
  <c r="AB47" i="21"/>
  <c r="AC47" i="21"/>
  <c r="AD47" i="21"/>
  <c r="AE47" i="21"/>
  <c r="AF47" i="21"/>
  <c r="AG47" i="21"/>
  <c r="AH47" i="21"/>
  <c r="AI47" i="21"/>
  <c r="Z48" i="21"/>
  <c r="AA48" i="21"/>
  <c r="AI48" i="21" s="1"/>
  <c r="AB48" i="21"/>
  <c r="AC48" i="21"/>
  <c r="AD48" i="21"/>
  <c r="AE48" i="21"/>
  <c r="AF48" i="21"/>
  <c r="AG48" i="21"/>
  <c r="AH48" i="21"/>
  <c r="Z49" i="21"/>
  <c r="AA49" i="21"/>
  <c r="AI49" i="21" s="1"/>
  <c r="AB49" i="21"/>
  <c r="AC49" i="21"/>
  <c r="AD49" i="21"/>
  <c r="AE49" i="21"/>
  <c r="AF49" i="21"/>
  <c r="AG49" i="21"/>
  <c r="AH49" i="21"/>
  <c r="Z50" i="21"/>
  <c r="AA50" i="21"/>
  <c r="AB50" i="21"/>
  <c r="AC50" i="21"/>
  <c r="AD50" i="21"/>
  <c r="AE50" i="21"/>
  <c r="AF50" i="21"/>
  <c r="AG50" i="21"/>
  <c r="AH50" i="21"/>
  <c r="AI50" i="21"/>
  <c r="Z51" i="21"/>
  <c r="AA51" i="21"/>
  <c r="AI51" i="21" s="1"/>
  <c r="AB51" i="21"/>
  <c r="AC51" i="21"/>
  <c r="AD51" i="21"/>
  <c r="AE51" i="21"/>
  <c r="AF51" i="21"/>
  <c r="AG51" i="21"/>
  <c r="AH51" i="21"/>
  <c r="Z52" i="21"/>
  <c r="AA52" i="21"/>
  <c r="AI52" i="21" s="1"/>
  <c r="AB52" i="21"/>
  <c r="AC52" i="21"/>
  <c r="AD52" i="21"/>
  <c r="AE52" i="21"/>
  <c r="AF52" i="21"/>
  <c r="AG52" i="21"/>
  <c r="AH52" i="21"/>
  <c r="Z53" i="21"/>
  <c r="AA53" i="21"/>
  <c r="AB53" i="21"/>
  <c r="AC53" i="21"/>
  <c r="AD53" i="21"/>
  <c r="AE53" i="21"/>
  <c r="AF53" i="21"/>
  <c r="AG53" i="21"/>
  <c r="AH53" i="21"/>
  <c r="AI53" i="21"/>
  <c r="Z54" i="21"/>
  <c r="AA54" i="21"/>
  <c r="AI54" i="21" s="1"/>
  <c r="AB54" i="21"/>
  <c r="AC54" i="21"/>
  <c r="AD54" i="21"/>
  <c r="AE54" i="21"/>
  <c r="AF54" i="21"/>
  <c r="AG54" i="21"/>
  <c r="AH54" i="21"/>
  <c r="Z55" i="21"/>
  <c r="AA55" i="21"/>
  <c r="AI55" i="21" s="1"/>
  <c r="AB55" i="21"/>
  <c r="AC55" i="21"/>
  <c r="AD55" i="21"/>
  <c r="AE55" i="21"/>
  <c r="AF55" i="21"/>
  <c r="AG55" i="21"/>
  <c r="AH55" i="21"/>
  <c r="Z56" i="21"/>
  <c r="AA56" i="21"/>
  <c r="AB56" i="21"/>
  <c r="AC56" i="21"/>
  <c r="AD56" i="21"/>
  <c r="AE56" i="21"/>
  <c r="AF56" i="21"/>
  <c r="AG56" i="21"/>
  <c r="AH56" i="21"/>
  <c r="AI56" i="21"/>
  <c r="Z57" i="21"/>
  <c r="AA57" i="21"/>
  <c r="AI57" i="21" s="1"/>
  <c r="AB57" i="21"/>
  <c r="AC57" i="21"/>
  <c r="AD57" i="21"/>
  <c r="AE57" i="21"/>
  <c r="AF57" i="21"/>
  <c r="AG57" i="21"/>
  <c r="AH57" i="21"/>
  <c r="Z58" i="21"/>
  <c r="AA58" i="21"/>
  <c r="AI58" i="21" s="1"/>
  <c r="AB58" i="21"/>
  <c r="AC58" i="21"/>
  <c r="AD58" i="21"/>
  <c r="AE58" i="21"/>
  <c r="AF58" i="21"/>
  <c r="AG58" i="21"/>
  <c r="AH58" i="21"/>
  <c r="Z59" i="21"/>
  <c r="AA59" i="21"/>
  <c r="AB59" i="21"/>
  <c r="AC59" i="21"/>
  <c r="AD59" i="21"/>
  <c r="AE59" i="21"/>
  <c r="AF59" i="21"/>
  <c r="AG59" i="21"/>
  <c r="AH59" i="21"/>
  <c r="AI59" i="21"/>
  <c r="Z60" i="21"/>
  <c r="AA60" i="21"/>
  <c r="AI60" i="21" s="1"/>
  <c r="AB60" i="21"/>
  <c r="AC60" i="21"/>
  <c r="AD60" i="21"/>
  <c r="AE60" i="21"/>
  <c r="AF60" i="21"/>
  <c r="AG60" i="21"/>
  <c r="AH60" i="21"/>
  <c r="Z61" i="21"/>
  <c r="AA61" i="21"/>
  <c r="AI61" i="21" s="1"/>
  <c r="AB61" i="21"/>
  <c r="AC61" i="21"/>
  <c r="AD61" i="21"/>
  <c r="AE61" i="21"/>
  <c r="AF61" i="21"/>
  <c r="AG61" i="21"/>
  <c r="AH61" i="21"/>
  <c r="Z62" i="21"/>
  <c r="AA62" i="21"/>
  <c r="AB62" i="21"/>
  <c r="AC62" i="21"/>
  <c r="AD62" i="21"/>
  <c r="AE62" i="21"/>
  <c r="AF62" i="21"/>
  <c r="AG62" i="21"/>
  <c r="AH62" i="21"/>
  <c r="AI62" i="21"/>
  <c r="Z63" i="21"/>
  <c r="AA63" i="21"/>
  <c r="AI63" i="21" s="1"/>
  <c r="AB63" i="21"/>
  <c r="AC63" i="21"/>
  <c r="AD63" i="21"/>
  <c r="AE63" i="21"/>
  <c r="AF63" i="21"/>
  <c r="AG63" i="21"/>
  <c r="AH63" i="21"/>
  <c r="Z64" i="21"/>
  <c r="AA64" i="21"/>
  <c r="AI64" i="21" s="1"/>
  <c r="AB64" i="21"/>
  <c r="AC64" i="21"/>
  <c r="AD64" i="21"/>
  <c r="AE64" i="21"/>
  <c r="AF64" i="21"/>
  <c r="AG64" i="21"/>
  <c r="AH64" i="21"/>
  <c r="Z65" i="21"/>
  <c r="AA65" i="21"/>
  <c r="AB65" i="21"/>
  <c r="AC65" i="21"/>
  <c r="AD65" i="21"/>
  <c r="AE65" i="21"/>
  <c r="AF65" i="21"/>
  <c r="AG65" i="21"/>
  <c r="AH65" i="21"/>
  <c r="AI65" i="21"/>
  <c r="Z66" i="21"/>
  <c r="AA66" i="21"/>
  <c r="AI66" i="21" s="1"/>
  <c r="AB66" i="21"/>
  <c r="AC66" i="21"/>
  <c r="AD66" i="21"/>
  <c r="AE66" i="21"/>
  <c r="AF66" i="21"/>
  <c r="AG66" i="21"/>
  <c r="AH66" i="21"/>
  <c r="Z67" i="21"/>
  <c r="AA67" i="21"/>
  <c r="AI67" i="21" s="1"/>
  <c r="AB67" i="21"/>
  <c r="AC67" i="21"/>
  <c r="AD67" i="21"/>
  <c r="AE67" i="21"/>
  <c r="AF67" i="21"/>
  <c r="AG67" i="21"/>
  <c r="AH67" i="21"/>
  <c r="Z68" i="21"/>
  <c r="AA68" i="21"/>
  <c r="AB68" i="21"/>
  <c r="AC68" i="21"/>
  <c r="AD68" i="21"/>
  <c r="AE68" i="21"/>
  <c r="AF68" i="21"/>
  <c r="AG68" i="21"/>
  <c r="AH68" i="21"/>
  <c r="AI68" i="21"/>
  <c r="Z69" i="21"/>
  <c r="AA69" i="21"/>
  <c r="AI69" i="21" s="1"/>
  <c r="AB69" i="21"/>
  <c r="AC69" i="21"/>
  <c r="AD69" i="21"/>
  <c r="AE69" i="21"/>
  <c r="AF69" i="21"/>
  <c r="AG69" i="21"/>
  <c r="AH69" i="21"/>
  <c r="Z70" i="21"/>
  <c r="AA70" i="21"/>
  <c r="AI70" i="21" s="1"/>
  <c r="AB70" i="21"/>
  <c r="AC70" i="21"/>
  <c r="AD70" i="21"/>
  <c r="AE70" i="21"/>
  <c r="AF70" i="21"/>
  <c r="AG70" i="21"/>
  <c r="AH70" i="21"/>
  <c r="Z71" i="21"/>
  <c r="AA71" i="21"/>
  <c r="AB71" i="21"/>
  <c r="AC71" i="21"/>
  <c r="AD71" i="21"/>
  <c r="AE71" i="21"/>
  <c r="AF71" i="21"/>
  <c r="AG71" i="21"/>
  <c r="AH71" i="21"/>
  <c r="AI71" i="21"/>
  <c r="Z72" i="21"/>
  <c r="AA72" i="21"/>
  <c r="AI72" i="21" s="1"/>
  <c r="AB72" i="21"/>
  <c r="AC72" i="21"/>
  <c r="AD72" i="21"/>
  <c r="AE72" i="21"/>
  <c r="AF72" i="21"/>
  <c r="AG72" i="21"/>
  <c r="AH72" i="21"/>
  <c r="Z73" i="21"/>
  <c r="AA73" i="21"/>
  <c r="AI73" i="21" s="1"/>
  <c r="AB73" i="21"/>
  <c r="AC73" i="21"/>
  <c r="AD73" i="21"/>
  <c r="AE73" i="21"/>
  <c r="AF73" i="21"/>
  <c r="AG73" i="21"/>
  <c r="AH73" i="21"/>
  <c r="Z74" i="21"/>
  <c r="AA74" i="21"/>
  <c r="AI74" i="21" s="1"/>
  <c r="AB74" i="21"/>
  <c r="AC74" i="21"/>
  <c r="AD74" i="21"/>
  <c r="AE74" i="21"/>
  <c r="AF74" i="21"/>
  <c r="AG74" i="21"/>
  <c r="AH74" i="21"/>
  <c r="Z75" i="21"/>
  <c r="AA75" i="21"/>
  <c r="AI75" i="21" s="1"/>
  <c r="AB75" i="21"/>
  <c r="AC75" i="21"/>
  <c r="AD75" i="21"/>
  <c r="AE75" i="21"/>
  <c r="AF75" i="21"/>
  <c r="AG75" i="21"/>
  <c r="AH75" i="21"/>
  <c r="Z76" i="21"/>
  <c r="AA76" i="21"/>
  <c r="AI76" i="21" s="1"/>
  <c r="AB76" i="21"/>
  <c r="AC76" i="21"/>
  <c r="AD76" i="21"/>
  <c r="AE76" i="21"/>
  <c r="AF76" i="21"/>
  <c r="AG76" i="21"/>
  <c r="AH76" i="21"/>
  <c r="Z77" i="21"/>
  <c r="AA77" i="21"/>
  <c r="AB77" i="21"/>
  <c r="AC77" i="21"/>
  <c r="AD77" i="21"/>
  <c r="AE77" i="21"/>
  <c r="AF77" i="21"/>
  <c r="AG77" i="21"/>
  <c r="AH77" i="21"/>
  <c r="AI77" i="21"/>
  <c r="Z78" i="21"/>
  <c r="AA78" i="21"/>
  <c r="AI78" i="21" s="1"/>
  <c r="AB78" i="21"/>
  <c r="AC78" i="21"/>
  <c r="AD78" i="21"/>
  <c r="AE78" i="21"/>
  <c r="AF78" i="21"/>
  <c r="AG78" i="21"/>
  <c r="AH78" i="21"/>
  <c r="Z79" i="21"/>
  <c r="AA79" i="21"/>
  <c r="AB79" i="21"/>
  <c r="AC79" i="21"/>
  <c r="AD79" i="21"/>
  <c r="AE79" i="21"/>
  <c r="AI79" i="21" s="1"/>
  <c r="AF79" i="21"/>
  <c r="AG79" i="21"/>
  <c r="AH79" i="21"/>
  <c r="Z80" i="21"/>
  <c r="AA80" i="21"/>
  <c r="AI80" i="21" s="1"/>
  <c r="AB80" i="21"/>
  <c r="AC80" i="21"/>
  <c r="AD80" i="21"/>
  <c r="AE80" i="21"/>
  <c r="AF80" i="21"/>
  <c r="AG80" i="21"/>
  <c r="AH80" i="21"/>
  <c r="Z81" i="21"/>
  <c r="AA81" i="21"/>
  <c r="AI81" i="21" s="1"/>
  <c r="AB81" i="21"/>
  <c r="AC81" i="21"/>
  <c r="AD81" i="21"/>
  <c r="AE81" i="21"/>
  <c r="AF81" i="21"/>
  <c r="AG81" i="21"/>
  <c r="AH81" i="21"/>
  <c r="Z82" i="21"/>
  <c r="AA82" i="21"/>
  <c r="AB82" i="21"/>
  <c r="AC82" i="21"/>
  <c r="AD82" i="21"/>
  <c r="AE82" i="21"/>
  <c r="AF82" i="21"/>
  <c r="AG82" i="21"/>
  <c r="AH82" i="21"/>
  <c r="AI82" i="21"/>
  <c r="Z83" i="21"/>
  <c r="AA83" i="21"/>
  <c r="AB83" i="21"/>
  <c r="AC83" i="21"/>
  <c r="AD83" i="21"/>
  <c r="AE83" i="21"/>
  <c r="AI83" i="21" s="1"/>
  <c r="AF83" i="21"/>
  <c r="AG83" i="21"/>
  <c r="AH83" i="21"/>
  <c r="Z84" i="21"/>
  <c r="AA84" i="21"/>
  <c r="AI84" i="21" s="1"/>
  <c r="AB84" i="21"/>
  <c r="AC84" i="21"/>
  <c r="AD84" i="21"/>
  <c r="AE84" i="21"/>
  <c r="AF84" i="21"/>
  <c r="AG84" i="21"/>
  <c r="AH84" i="21"/>
  <c r="Z85" i="21"/>
  <c r="AA85" i="21"/>
  <c r="AI85" i="21" s="1"/>
  <c r="AB85" i="21"/>
  <c r="AC85" i="21"/>
  <c r="AD85" i="21"/>
  <c r="AE85" i="21"/>
  <c r="AF85" i="21"/>
  <c r="AG85" i="21"/>
  <c r="AH85" i="21"/>
  <c r="Z86" i="21"/>
  <c r="AA86" i="21"/>
  <c r="AB86" i="21"/>
  <c r="AC86" i="21"/>
  <c r="AD86" i="21"/>
  <c r="AE86" i="21"/>
  <c r="AF86" i="21"/>
  <c r="AG86" i="21"/>
  <c r="AH86" i="21"/>
  <c r="AI86" i="21"/>
  <c r="Z87" i="21"/>
  <c r="AA87" i="21"/>
  <c r="AB87" i="21"/>
  <c r="AC87" i="21"/>
  <c r="AD87" i="21"/>
  <c r="AE87" i="21"/>
  <c r="AI87" i="21" s="1"/>
  <c r="AF87" i="21"/>
  <c r="AG87" i="21"/>
  <c r="AH87" i="21"/>
  <c r="Z88" i="21"/>
  <c r="AA88" i="21"/>
  <c r="AI88" i="21" s="1"/>
  <c r="AB88" i="21"/>
  <c r="AC88" i="21"/>
  <c r="AD88" i="21"/>
  <c r="AE88" i="21"/>
  <c r="AF88" i="21"/>
  <c r="AG88" i="21"/>
  <c r="AH88" i="21"/>
  <c r="Z89" i="21"/>
  <c r="AA89" i="21"/>
  <c r="AB89" i="21"/>
  <c r="AC89" i="21"/>
  <c r="AD89" i="21"/>
  <c r="AE89" i="21"/>
  <c r="AF89" i="21"/>
  <c r="AG89" i="21"/>
  <c r="AH89" i="21"/>
  <c r="AI89" i="21"/>
  <c r="Z90" i="21"/>
  <c r="AA90" i="21"/>
  <c r="AI90" i="21" s="1"/>
  <c r="AB90" i="21"/>
  <c r="AC90" i="21"/>
  <c r="AD90" i="21"/>
  <c r="AE90" i="21"/>
  <c r="AF90" i="21"/>
  <c r="AG90" i="21"/>
  <c r="AH90" i="21"/>
  <c r="Z91" i="21"/>
  <c r="AA91" i="21"/>
  <c r="AI91" i="21" s="1"/>
  <c r="AB91" i="21"/>
  <c r="AC91" i="21"/>
  <c r="AD91" i="21"/>
  <c r="AE91" i="21"/>
  <c r="AF91" i="21"/>
  <c r="AG91" i="21"/>
  <c r="AH91" i="21"/>
  <c r="Z92" i="21"/>
  <c r="AA92" i="21"/>
  <c r="AB92" i="21"/>
  <c r="AC92" i="21"/>
  <c r="AD92" i="21"/>
  <c r="AE92" i="21"/>
  <c r="AF92" i="21"/>
  <c r="AG92" i="21"/>
  <c r="AH92" i="21"/>
  <c r="AI92" i="21"/>
  <c r="Z93" i="21"/>
  <c r="AA93" i="21"/>
  <c r="AI93" i="21" s="1"/>
  <c r="AB93" i="21"/>
  <c r="AC93" i="21"/>
  <c r="AD93" i="21"/>
  <c r="AE93" i="21"/>
  <c r="AF93" i="21"/>
  <c r="AG93" i="21"/>
  <c r="AH93" i="21"/>
  <c r="Z94" i="21"/>
  <c r="AA94" i="21"/>
  <c r="AI94" i="21" s="1"/>
  <c r="AB94" i="21"/>
  <c r="AC94" i="21"/>
  <c r="AD94" i="21"/>
  <c r="AE94" i="21"/>
  <c r="AF94" i="21"/>
  <c r="AG94" i="21"/>
  <c r="AH94" i="21"/>
  <c r="Z95" i="21"/>
  <c r="AA95" i="21"/>
  <c r="AI95" i="21" s="1"/>
  <c r="AB95" i="21"/>
  <c r="AC95" i="21"/>
  <c r="AD95" i="21"/>
  <c r="AE95" i="21"/>
  <c r="AF95" i="21"/>
  <c r="AG95" i="21"/>
  <c r="AH95" i="21"/>
  <c r="Z96" i="21"/>
  <c r="AA96" i="21"/>
  <c r="AI96" i="21" s="1"/>
  <c r="AB96" i="21"/>
  <c r="AC96" i="21"/>
  <c r="AD96" i="21"/>
  <c r="AE96" i="21"/>
  <c r="AF96" i="21"/>
  <c r="AG96" i="21"/>
  <c r="AH96" i="21"/>
  <c r="Z97" i="21"/>
  <c r="AA97" i="21"/>
  <c r="AB97" i="21"/>
  <c r="AC97" i="21"/>
  <c r="AD97" i="21"/>
  <c r="AE97" i="21"/>
  <c r="AF97" i="21"/>
  <c r="AG97" i="21"/>
  <c r="AH97" i="21"/>
  <c r="AI97" i="21"/>
  <c r="Z98" i="21"/>
  <c r="AA98" i="21"/>
  <c r="AI98" i="21" s="1"/>
  <c r="AB98" i="21"/>
  <c r="AC98" i="21"/>
  <c r="AD98" i="21"/>
  <c r="AE98" i="21"/>
  <c r="AF98" i="21"/>
  <c r="AG98" i="21"/>
  <c r="AH98" i="21"/>
  <c r="Z99" i="21"/>
  <c r="AA99" i="21"/>
  <c r="AI99" i="21" s="1"/>
  <c r="AB99" i="21"/>
  <c r="AC99" i="21"/>
  <c r="AD99" i="21"/>
  <c r="AE99" i="21"/>
  <c r="AF99" i="21"/>
  <c r="AG99" i="21"/>
  <c r="AH99" i="21"/>
  <c r="Z100" i="21"/>
  <c r="AA100" i="21"/>
  <c r="AI100" i="21" s="1"/>
  <c r="AB100" i="21"/>
  <c r="AC100" i="21"/>
  <c r="AD100" i="21"/>
  <c r="AE100" i="21"/>
  <c r="AF100" i="21"/>
  <c r="AG100" i="21"/>
  <c r="AH100" i="21"/>
  <c r="Z101" i="21"/>
  <c r="AA101" i="21"/>
  <c r="AI101" i="21" s="1"/>
  <c r="AB101" i="21"/>
  <c r="AC101" i="21"/>
  <c r="AD101" i="21"/>
  <c r="AE101" i="21"/>
  <c r="AF101" i="21"/>
  <c r="AG101" i="21"/>
  <c r="AH101" i="21"/>
  <c r="Z102" i="21"/>
  <c r="AA102" i="21"/>
  <c r="AB102" i="21"/>
  <c r="AC102" i="21"/>
  <c r="AD102" i="21"/>
  <c r="AE102" i="21"/>
  <c r="AI102" i="21" s="1"/>
  <c r="AF102" i="21"/>
  <c r="AG102" i="21"/>
  <c r="AH102" i="21"/>
  <c r="Z103" i="21"/>
  <c r="AA103" i="21"/>
  <c r="AI103" i="21" s="1"/>
  <c r="AB103" i="21"/>
  <c r="AC103" i="21"/>
  <c r="AD103" i="21"/>
  <c r="AE103" i="21"/>
  <c r="AF103" i="21"/>
  <c r="AG103" i="21"/>
  <c r="AH103" i="21"/>
  <c r="Z104" i="21"/>
  <c r="AA104" i="21"/>
  <c r="AB104" i="21"/>
  <c r="AC104" i="21"/>
  <c r="AD104" i="21"/>
  <c r="AE104" i="21"/>
  <c r="AF104" i="21"/>
  <c r="AG104" i="21"/>
  <c r="AH104" i="21"/>
  <c r="AI104" i="21"/>
  <c r="Z105" i="21"/>
  <c r="AA105" i="21"/>
  <c r="AI105" i="21" s="1"/>
  <c r="AB105" i="21"/>
  <c r="AC105" i="21"/>
  <c r="AD105" i="21"/>
  <c r="AE105" i="21"/>
  <c r="AF105" i="21"/>
  <c r="AG105" i="21"/>
  <c r="AH105" i="21"/>
  <c r="Z106" i="21"/>
  <c r="AA106" i="21"/>
  <c r="AI106" i="21" s="1"/>
  <c r="AB106" i="21"/>
  <c r="AC106" i="21"/>
  <c r="AD106" i="21"/>
  <c r="AE106" i="21"/>
  <c r="AF106" i="21"/>
  <c r="AG106" i="21"/>
  <c r="AH106" i="21"/>
  <c r="Z107" i="21"/>
  <c r="AA107" i="21"/>
  <c r="AI107" i="21" s="1"/>
  <c r="AB107" i="21"/>
  <c r="AC107" i="21"/>
  <c r="AD107" i="21"/>
  <c r="AE107" i="21"/>
  <c r="AF107" i="21"/>
  <c r="AG107" i="21"/>
  <c r="AH107" i="21"/>
  <c r="Z108" i="21"/>
  <c r="AA108" i="21"/>
  <c r="AB108" i="21"/>
  <c r="AC108" i="21"/>
  <c r="AD108" i="21"/>
  <c r="AE108" i="21"/>
  <c r="AI108" i="21" s="1"/>
  <c r="AF108" i="21"/>
  <c r="AG108" i="21"/>
  <c r="AH108" i="21"/>
  <c r="Z109" i="21"/>
  <c r="AA109" i="21"/>
  <c r="AI109" i="21" s="1"/>
  <c r="AB109" i="21"/>
  <c r="AC109" i="21"/>
  <c r="AD109" i="21"/>
  <c r="AE109" i="21"/>
  <c r="AF109" i="21"/>
  <c r="AG109" i="21"/>
  <c r="AH109" i="21"/>
  <c r="Z110" i="21"/>
  <c r="AA110" i="21"/>
  <c r="AB110" i="21"/>
  <c r="AC110" i="21"/>
  <c r="AD110" i="21"/>
  <c r="AE110" i="21"/>
  <c r="AF110" i="21"/>
  <c r="AG110" i="21"/>
  <c r="AH110" i="21"/>
  <c r="AI110" i="21"/>
  <c r="Z111" i="21"/>
  <c r="AA111" i="21"/>
  <c r="AI111" i="21" s="1"/>
  <c r="AB111" i="21"/>
  <c r="AC111" i="21"/>
  <c r="AD111" i="21"/>
  <c r="AE111" i="21"/>
  <c r="AF111" i="21"/>
  <c r="AG111" i="21"/>
  <c r="AH111" i="21"/>
  <c r="Z112" i="21"/>
  <c r="AA112" i="21"/>
  <c r="AI112" i="21" s="1"/>
  <c r="AB112" i="21"/>
  <c r="AC112" i="21"/>
  <c r="AD112" i="21"/>
  <c r="AE112" i="21"/>
  <c r="AF112" i="21"/>
  <c r="AG112" i="21"/>
  <c r="AH112" i="21"/>
  <c r="Z113" i="21"/>
  <c r="AA113" i="21"/>
  <c r="AB113" i="21"/>
  <c r="AC113" i="21"/>
  <c r="AD113" i="21"/>
  <c r="AE113" i="21"/>
  <c r="AI113" i="21" s="1"/>
  <c r="AF113" i="21"/>
  <c r="AG113" i="21"/>
  <c r="AH113" i="21"/>
  <c r="Z114" i="21"/>
  <c r="AA114" i="21"/>
  <c r="AI114" i="21" s="1"/>
  <c r="AB114" i="21"/>
  <c r="AC114" i="21"/>
  <c r="AD114" i="21"/>
  <c r="AE114" i="21"/>
  <c r="AF114" i="21"/>
  <c r="AG114" i="21"/>
  <c r="AH114" i="21"/>
  <c r="Z115" i="21"/>
  <c r="AA115" i="21"/>
  <c r="AI115" i="21" s="1"/>
  <c r="AB115" i="21"/>
  <c r="AC115" i="21"/>
  <c r="AD115" i="21"/>
  <c r="AE115" i="21"/>
  <c r="AF115" i="21"/>
  <c r="AG115" i="21"/>
  <c r="AH115" i="21"/>
  <c r="Z116" i="21"/>
  <c r="AA116" i="21"/>
  <c r="AB116" i="21"/>
  <c r="AC116" i="21"/>
  <c r="AD116" i="21"/>
  <c r="AE116" i="21"/>
  <c r="AF116" i="21"/>
  <c r="AG116" i="21"/>
  <c r="AH116" i="21"/>
  <c r="AI116" i="21"/>
  <c r="Z117" i="21"/>
  <c r="AA117" i="21"/>
  <c r="AI117" i="21" s="1"/>
  <c r="AB117" i="21"/>
  <c r="AC117" i="21"/>
  <c r="AD117" i="21"/>
  <c r="AE117" i="21"/>
  <c r="AF117" i="21"/>
  <c r="AG117" i="21"/>
  <c r="AH117" i="21"/>
  <c r="Z118" i="21"/>
  <c r="AA118" i="21"/>
  <c r="AI118" i="21" s="1"/>
  <c r="AB118" i="21"/>
  <c r="AC118" i="21"/>
  <c r="AD118" i="21"/>
  <c r="AE118" i="21"/>
  <c r="AF118" i="21"/>
  <c r="AG118" i="21"/>
  <c r="AH118" i="21"/>
  <c r="Z119" i="21"/>
  <c r="AA119" i="21"/>
  <c r="AI119" i="21" s="1"/>
  <c r="AB119" i="21"/>
  <c r="AC119" i="21"/>
  <c r="AD119" i="21"/>
  <c r="AE119" i="21"/>
  <c r="AF119" i="21"/>
  <c r="AG119" i="21"/>
  <c r="AH119" i="21"/>
  <c r="Z120" i="21"/>
  <c r="AA120" i="21"/>
  <c r="AI120" i="21" s="1"/>
  <c r="AB120" i="21"/>
  <c r="AC120" i="21"/>
  <c r="AD120" i="21"/>
  <c r="AE120" i="21"/>
  <c r="AF120" i="21"/>
  <c r="AG120" i="21"/>
  <c r="AH120" i="21"/>
  <c r="Z121" i="21"/>
  <c r="AA121" i="21"/>
  <c r="AI121" i="21" s="1"/>
  <c r="AB121" i="21"/>
  <c r="AC121" i="21"/>
  <c r="AD121" i="21"/>
  <c r="AE121" i="21"/>
  <c r="AF121" i="21"/>
  <c r="AG121" i="21"/>
  <c r="AH121" i="21"/>
  <c r="Z122" i="21"/>
  <c r="AA122" i="21"/>
  <c r="AB122" i="21"/>
  <c r="AC122" i="21"/>
  <c r="AD122" i="21"/>
  <c r="AE122" i="21"/>
  <c r="AF122" i="21"/>
  <c r="AG122" i="21"/>
  <c r="AH122" i="21"/>
  <c r="AI122" i="21"/>
  <c r="Z123" i="21"/>
  <c r="AA123" i="21"/>
  <c r="AI123" i="21" s="1"/>
  <c r="AB123" i="21"/>
  <c r="AC123" i="21"/>
  <c r="AD123" i="21"/>
  <c r="AE123" i="21"/>
  <c r="AF123" i="21"/>
  <c r="AG123" i="21"/>
  <c r="AH123" i="21"/>
  <c r="Z124" i="21"/>
  <c r="AA124" i="21"/>
  <c r="AI124" i="21" s="1"/>
  <c r="AB124" i="21"/>
  <c r="AC124" i="21"/>
  <c r="AD124" i="21"/>
  <c r="AE124" i="21"/>
  <c r="AF124" i="21"/>
  <c r="AG124" i="21"/>
  <c r="AH124" i="21"/>
  <c r="Z125" i="21"/>
  <c r="AA125" i="21"/>
  <c r="AB125" i="21"/>
  <c r="AC125" i="21"/>
  <c r="AD125" i="21"/>
  <c r="AE125" i="21"/>
  <c r="AF125" i="21"/>
  <c r="AG125" i="21"/>
  <c r="AH125" i="21"/>
  <c r="AI125" i="21"/>
  <c r="Z126" i="21"/>
  <c r="AA126" i="21"/>
  <c r="AI126" i="21" s="1"/>
  <c r="AB126" i="21"/>
  <c r="AC126" i="21"/>
  <c r="AD126" i="21"/>
  <c r="AE126" i="21"/>
  <c r="AF126" i="21"/>
  <c r="AG126" i="21"/>
  <c r="AH126" i="21"/>
  <c r="Z127" i="21"/>
  <c r="AA127" i="21"/>
  <c r="AI127" i="21" s="1"/>
  <c r="AB127" i="21"/>
  <c r="AC127" i="21"/>
  <c r="AD127" i="21"/>
  <c r="AE127" i="21"/>
  <c r="AF127" i="21"/>
  <c r="AG127" i="21"/>
  <c r="AH127" i="21"/>
  <c r="Z128" i="21"/>
  <c r="AA128" i="21"/>
  <c r="AB128" i="21"/>
  <c r="AC128" i="21"/>
  <c r="AD128" i="21"/>
  <c r="AE128" i="21"/>
  <c r="AI128" i="21" s="1"/>
  <c r="AF128" i="21"/>
  <c r="AG128" i="21"/>
  <c r="AH128" i="21"/>
  <c r="Z129" i="21"/>
  <c r="AA129" i="21"/>
  <c r="AI129" i="21" s="1"/>
  <c r="AB129" i="21"/>
  <c r="AC129" i="21"/>
  <c r="AD129" i="21"/>
  <c r="AE129" i="21"/>
  <c r="AF129" i="21"/>
  <c r="AG129" i="21"/>
  <c r="AH129" i="21"/>
  <c r="Z130" i="21"/>
  <c r="AA130" i="21"/>
  <c r="AI130" i="21" s="1"/>
  <c r="AB130" i="21"/>
  <c r="AC130" i="21"/>
  <c r="AD130" i="21"/>
  <c r="AE130" i="21"/>
  <c r="AF130" i="21"/>
  <c r="AG130" i="21"/>
  <c r="AH130" i="21"/>
  <c r="Z131" i="21"/>
  <c r="AA131" i="21"/>
  <c r="AB131" i="21"/>
  <c r="AC131" i="21"/>
  <c r="AD131" i="21"/>
  <c r="AE131" i="21"/>
  <c r="AF131" i="21"/>
  <c r="AG131" i="21"/>
  <c r="AH131" i="21"/>
  <c r="AI131" i="21"/>
  <c r="Z132" i="21"/>
  <c r="AA132" i="21"/>
  <c r="AI132" i="21" s="1"/>
  <c r="AB132" i="21"/>
  <c r="AC132" i="21"/>
  <c r="AD132" i="21"/>
  <c r="AE132" i="21"/>
  <c r="AF132" i="21"/>
  <c r="AG132" i="21"/>
  <c r="AH132" i="21"/>
  <c r="AH2" i="21"/>
  <c r="AG2" i="21"/>
  <c r="AF2" i="21"/>
  <c r="AE2" i="21"/>
  <c r="AD2" i="21"/>
  <c r="AC2" i="21"/>
  <c r="AI2" i="21" s="1"/>
  <c r="AB2" i="21"/>
  <c r="AA2" i="21"/>
  <c r="Z2" i="21"/>
  <c r="Y132" i="21"/>
  <c r="U132" i="21"/>
  <c r="Y131" i="21"/>
  <c r="U131" i="21"/>
  <c r="Y130" i="21"/>
  <c r="U130" i="21"/>
  <c r="Y129" i="21"/>
  <c r="U129" i="21"/>
  <c r="Y128" i="21"/>
  <c r="U128" i="21"/>
  <c r="Y127" i="21"/>
  <c r="U127" i="21"/>
  <c r="Y126" i="21"/>
  <c r="U126" i="21"/>
  <c r="Y125" i="21"/>
  <c r="U125" i="21"/>
  <c r="Y124" i="21"/>
  <c r="U124" i="21"/>
  <c r="Y123" i="21"/>
  <c r="U123" i="21"/>
  <c r="Y122" i="21"/>
  <c r="U122" i="21"/>
  <c r="Y121" i="21"/>
  <c r="U121" i="21"/>
  <c r="Y120" i="21"/>
  <c r="U120" i="21"/>
  <c r="Y119" i="21"/>
  <c r="U119" i="21"/>
  <c r="Y118" i="21"/>
  <c r="U118" i="21"/>
  <c r="Y117" i="21"/>
  <c r="U117" i="21"/>
  <c r="Y116" i="21"/>
  <c r="U116" i="21"/>
  <c r="Y115" i="21"/>
  <c r="U115" i="21"/>
  <c r="Y114" i="21"/>
  <c r="U114" i="21"/>
  <c r="Y113" i="21"/>
  <c r="U113" i="21"/>
  <c r="Y112" i="21"/>
  <c r="U112" i="21"/>
  <c r="Y111" i="21"/>
  <c r="U111" i="21"/>
  <c r="Y110" i="21"/>
  <c r="U110" i="21"/>
  <c r="Y109" i="21"/>
  <c r="U109" i="21"/>
  <c r="Y108" i="21"/>
  <c r="U108" i="21"/>
  <c r="Y107" i="21"/>
  <c r="U107" i="21"/>
  <c r="Y106" i="21"/>
  <c r="U106" i="21"/>
  <c r="Y105" i="21"/>
  <c r="U105" i="21"/>
  <c r="Y104" i="21"/>
  <c r="U104" i="21"/>
  <c r="Y103" i="21"/>
  <c r="U103" i="21"/>
  <c r="Y102" i="21"/>
  <c r="U102" i="21"/>
  <c r="Y101" i="21"/>
  <c r="U101" i="21"/>
  <c r="Y100" i="21"/>
  <c r="U100" i="21"/>
  <c r="Y99" i="21"/>
  <c r="U99" i="21"/>
  <c r="Y98" i="21"/>
  <c r="U98" i="21"/>
  <c r="Y97" i="21"/>
  <c r="U97" i="21"/>
  <c r="Y96" i="21"/>
  <c r="U96" i="21"/>
  <c r="Y95" i="21"/>
  <c r="U95" i="21"/>
  <c r="Y94" i="21"/>
  <c r="U94" i="21"/>
  <c r="Y93" i="21"/>
  <c r="U93" i="21"/>
  <c r="Y92" i="21"/>
  <c r="U92" i="21"/>
  <c r="Y91" i="21"/>
  <c r="U91" i="21"/>
  <c r="Y90" i="21"/>
  <c r="U90" i="21"/>
  <c r="Y89" i="21"/>
  <c r="U89" i="21"/>
  <c r="Y88" i="21"/>
  <c r="U88" i="21"/>
  <c r="Y87" i="21"/>
  <c r="U87" i="21"/>
  <c r="Y86" i="21"/>
  <c r="U86" i="21"/>
  <c r="Y85" i="21"/>
  <c r="U85" i="21"/>
  <c r="Y84" i="21"/>
  <c r="U84" i="21"/>
  <c r="Y83" i="21"/>
  <c r="U83" i="21"/>
  <c r="Y82" i="21"/>
  <c r="U82" i="21"/>
  <c r="Y81" i="21"/>
  <c r="U81" i="21"/>
  <c r="Y80" i="21"/>
  <c r="U80" i="21"/>
  <c r="Y79" i="21"/>
  <c r="U79" i="21"/>
  <c r="Y78" i="21"/>
  <c r="U78" i="21"/>
  <c r="Y77" i="21"/>
  <c r="U77" i="21"/>
  <c r="Y76" i="21"/>
  <c r="U76" i="21"/>
  <c r="Y75" i="21"/>
  <c r="U75" i="21"/>
  <c r="Y74" i="21"/>
  <c r="U74" i="21"/>
  <c r="Y73" i="21"/>
  <c r="U73" i="21"/>
  <c r="Y72" i="21"/>
  <c r="U72" i="21"/>
  <c r="Y71" i="21"/>
  <c r="U71" i="21"/>
  <c r="Y70" i="21"/>
  <c r="U70" i="21"/>
  <c r="Y69" i="21"/>
  <c r="U69" i="21"/>
  <c r="Y68" i="21"/>
  <c r="U68" i="21"/>
  <c r="Y67" i="21"/>
  <c r="U67" i="21"/>
  <c r="Y66" i="21"/>
  <c r="U66" i="21"/>
  <c r="Y65" i="21"/>
  <c r="U65" i="21"/>
  <c r="Y64" i="21"/>
  <c r="U64" i="21"/>
  <c r="Y63" i="21"/>
  <c r="U63" i="21"/>
  <c r="Y62" i="21"/>
  <c r="U62" i="21"/>
  <c r="Y61" i="21"/>
  <c r="U61" i="21"/>
  <c r="Y60" i="21"/>
  <c r="U60" i="21"/>
  <c r="Y59" i="21"/>
  <c r="U59" i="21"/>
  <c r="Y58" i="21"/>
  <c r="U58" i="21"/>
  <c r="Y57" i="21"/>
  <c r="U57" i="21"/>
  <c r="Y56" i="21"/>
  <c r="U56" i="21"/>
  <c r="Y55" i="21"/>
  <c r="U55" i="21"/>
  <c r="Y54" i="21"/>
  <c r="U54" i="21"/>
  <c r="Y53" i="21"/>
  <c r="U53" i="21"/>
  <c r="Y52" i="21"/>
  <c r="U52" i="21"/>
  <c r="Y51" i="21"/>
  <c r="U51" i="21"/>
  <c r="Y50" i="21"/>
  <c r="U50" i="21"/>
  <c r="Y49" i="21"/>
  <c r="U49" i="21"/>
  <c r="Y48" i="21"/>
  <c r="U48" i="21"/>
  <c r="Y47" i="21"/>
  <c r="U47" i="21"/>
  <c r="Y46" i="21"/>
  <c r="U46" i="21"/>
  <c r="Y45" i="21"/>
  <c r="U45" i="21"/>
  <c r="Y44" i="21"/>
  <c r="U44" i="21"/>
  <c r="Y43" i="21"/>
  <c r="U43" i="21"/>
  <c r="Y42" i="21"/>
  <c r="U42" i="21"/>
  <c r="Y41" i="21"/>
  <c r="U41" i="21"/>
  <c r="Y40" i="21"/>
  <c r="U40" i="21"/>
  <c r="Y39" i="21"/>
  <c r="U39" i="21"/>
  <c r="Y38" i="21"/>
  <c r="U38" i="21"/>
  <c r="Y37" i="21"/>
  <c r="U37" i="21"/>
  <c r="Y36" i="21"/>
  <c r="U36" i="21"/>
  <c r="Y35" i="21"/>
  <c r="U35" i="21"/>
  <c r="Y34" i="21"/>
  <c r="U34" i="21"/>
  <c r="Y33" i="21"/>
  <c r="U33" i="21"/>
  <c r="Y32" i="21"/>
  <c r="U32" i="21"/>
  <c r="Y31" i="21"/>
  <c r="U31" i="21"/>
  <c r="Y30" i="21"/>
  <c r="U30" i="21"/>
  <c r="Y29" i="21"/>
  <c r="U29" i="21"/>
  <c r="Y28" i="21"/>
  <c r="U28" i="21"/>
  <c r="Y27" i="21"/>
  <c r="U27" i="21"/>
  <c r="Y26" i="21"/>
  <c r="U26" i="21"/>
  <c r="Y25" i="21"/>
  <c r="U25" i="21"/>
  <c r="Y24" i="21"/>
  <c r="U24" i="21"/>
  <c r="Y23" i="21"/>
  <c r="U23" i="21"/>
  <c r="Y22" i="21"/>
  <c r="U22" i="21"/>
  <c r="Y21" i="21"/>
  <c r="U21" i="21"/>
  <c r="Y20" i="21"/>
  <c r="U20" i="21"/>
  <c r="Y19" i="21"/>
  <c r="U19" i="21"/>
  <c r="Y18" i="21"/>
  <c r="U18" i="21"/>
  <c r="Y17" i="21"/>
  <c r="U17" i="21"/>
  <c r="Y16" i="21"/>
  <c r="U16" i="21"/>
  <c r="Y15" i="21"/>
  <c r="U15" i="21"/>
  <c r="Y14" i="21"/>
  <c r="U14" i="21"/>
  <c r="Y13" i="21"/>
  <c r="U13" i="21"/>
  <c r="Y12" i="21"/>
  <c r="U12" i="21"/>
  <c r="Y11" i="21"/>
  <c r="U11" i="21"/>
  <c r="Y10" i="21"/>
  <c r="U10" i="21"/>
  <c r="Y9" i="21"/>
  <c r="U9" i="21"/>
  <c r="Y8" i="21"/>
  <c r="U8" i="21"/>
  <c r="Y7" i="21"/>
  <c r="U7" i="21"/>
  <c r="Y6" i="21"/>
  <c r="U6" i="21"/>
  <c r="Y5" i="21"/>
  <c r="U5" i="21"/>
  <c r="Y4" i="21"/>
  <c r="U4" i="21"/>
  <c r="Y3" i="21"/>
  <c r="U3" i="21"/>
  <c r="Y2" i="21"/>
  <c r="U2" i="21"/>
  <c r="G185" i="14"/>
  <c r="F185" i="14"/>
  <c r="E185" i="14"/>
  <c r="E186" i="14"/>
  <c r="F186" i="14"/>
  <c r="G186" i="14"/>
  <c r="E187" i="14"/>
  <c r="F187" i="14"/>
  <c r="G187" i="14"/>
  <c r="E188" i="14"/>
  <c r="F188" i="14"/>
  <c r="G188" i="14"/>
  <c r="E189" i="14"/>
  <c r="F189" i="14"/>
  <c r="G189" i="14"/>
  <c r="E190" i="14"/>
  <c r="F190" i="14"/>
  <c r="G190" i="14"/>
  <c r="E191" i="14"/>
  <c r="F191" i="14"/>
  <c r="G191" i="14"/>
  <c r="E192" i="14"/>
  <c r="F192" i="14"/>
  <c r="G192" i="14"/>
  <c r="E193" i="14"/>
  <c r="F193" i="14"/>
  <c r="G193" i="14"/>
  <c r="E194" i="14"/>
  <c r="F194" i="14"/>
  <c r="G194" i="14"/>
  <c r="E195" i="14"/>
  <c r="F195" i="14"/>
  <c r="G195" i="14"/>
  <c r="E196" i="14"/>
  <c r="F196" i="14"/>
  <c r="G196" i="14"/>
  <c r="E197" i="14"/>
  <c r="F197" i="14"/>
  <c r="G197" i="14"/>
  <c r="E198" i="14"/>
  <c r="F198" i="14"/>
  <c r="G198" i="14"/>
  <c r="E199" i="14"/>
  <c r="F199" i="14"/>
  <c r="G199" i="14"/>
  <c r="E200" i="14"/>
  <c r="F200" i="14"/>
  <c r="G200" i="14"/>
  <c r="E201" i="14"/>
  <c r="F201" i="14"/>
  <c r="G201" i="14"/>
  <c r="E202" i="14"/>
  <c r="F202" i="14"/>
  <c r="G202" i="14"/>
  <c r="E203" i="14"/>
  <c r="F203" i="14"/>
  <c r="G203" i="14"/>
  <c r="E204" i="14"/>
  <c r="F204" i="14"/>
  <c r="G204" i="14"/>
  <c r="E205" i="14"/>
  <c r="F205" i="14"/>
  <c r="G205" i="14"/>
  <c r="E206" i="14"/>
  <c r="F206" i="14"/>
  <c r="G206" i="14"/>
  <c r="E207" i="14"/>
  <c r="F207" i="14"/>
  <c r="G207" i="14"/>
  <c r="E208" i="14"/>
  <c r="F208" i="14"/>
  <c r="G208" i="14"/>
  <c r="E209" i="14"/>
  <c r="F209" i="14"/>
  <c r="G209" i="14"/>
  <c r="E210" i="14"/>
  <c r="F210" i="14"/>
  <c r="G210" i="14"/>
  <c r="E211" i="14"/>
  <c r="F211" i="14"/>
  <c r="G211" i="14"/>
  <c r="E212" i="14"/>
  <c r="F212" i="14"/>
  <c r="G212" i="14"/>
  <c r="E213" i="14"/>
  <c r="F213" i="14"/>
  <c r="G213" i="14"/>
  <c r="E214" i="14"/>
  <c r="F214" i="14"/>
  <c r="G214" i="14"/>
  <c r="E215" i="14"/>
  <c r="F215" i="14"/>
  <c r="G215" i="14"/>
  <c r="E216" i="14"/>
  <c r="F216" i="14"/>
  <c r="G216" i="14"/>
  <c r="E217" i="14"/>
  <c r="F217" i="14"/>
  <c r="G217" i="14"/>
  <c r="E218" i="14"/>
  <c r="F218" i="14"/>
  <c r="G218" i="14"/>
  <c r="E219" i="14"/>
  <c r="F219" i="14"/>
  <c r="G219" i="14"/>
  <c r="E220" i="14"/>
  <c r="F220" i="14"/>
  <c r="G220" i="14"/>
  <c r="E221" i="14"/>
  <c r="F221" i="14"/>
  <c r="G221" i="14"/>
  <c r="E222" i="14"/>
  <c r="F222" i="14"/>
  <c r="G222" i="14"/>
  <c r="E223" i="14"/>
  <c r="F223" i="14"/>
  <c r="G223" i="14"/>
  <c r="E224" i="14"/>
  <c r="F224" i="14"/>
  <c r="G224" i="14"/>
  <c r="E225" i="14"/>
  <c r="F225" i="14"/>
  <c r="G225" i="14"/>
  <c r="E226" i="14"/>
  <c r="F226" i="14"/>
  <c r="G226" i="14"/>
  <c r="E227" i="14"/>
  <c r="F227" i="14"/>
  <c r="G227" i="14"/>
  <c r="E228" i="14"/>
  <c r="F228" i="14"/>
  <c r="G228" i="14"/>
  <c r="E229" i="14"/>
  <c r="F229" i="14"/>
  <c r="G229" i="14"/>
  <c r="E230" i="14"/>
  <c r="F230" i="14"/>
  <c r="G230" i="14"/>
  <c r="E231" i="14"/>
  <c r="F231" i="14"/>
  <c r="G231" i="14"/>
  <c r="E232" i="14"/>
  <c r="F232" i="14"/>
  <c r="G232" i="14"/>
  <c r="E233" i="14"/>
  <c r="F233" i="14"/>
  <c r="G233" i="14"/>
  <c r="E234" i="14"/>
  <c r="F234" i="14"/>
  <c r="G234" i="14"/>
  <c r="E235" i="14"/>
  <c r="F235" i="14"/>
  <c r="G235" i="14"/>
  <c r="E236" i="14"/>
  <c r="F236" i="14"/>
  <c r="G236" i="14"/>
  <c r="E237" i="14"/>
  <c r="F237" i="14"/>
  <c r="G237" i="14"/>
  <c r="E238" i="14"/>
  <c r="F238" i="14"/>
  <c r="G238" i="14"/>
  <c r="E239" i="14"/>
  <c r="F239" i="14"/>
  <c r="G239" i="14"/>
  <c r="E240" i="14"/>
  <c r="F240" i="14"/>
  <c r="G240" i="14"/>
  <c r="E241" i="14"/>
  <c r="F241" i="14"/>
  <c r="G241" i="14"/>
  <c r="E242" i="14"/>
  <c r="F242" i="14"/>
  <c r="G242" i="14"/>
  <c r="E243" i="14"/>
  <c r="F243" i="14"/>
  <c r="G243" i="14"/>
  <c r="E244" i="14"/>
  <c r="F244" i="14"/>
  <c r="G244" i="14"/>
  <c r="E245" i="14"/>
  <c r="F245" i="14"/>
  <c r="G245" i="14"/>
  <c r="E246" i="14"/>
  <c r="F246" i="14"/>
  <c r="G246" i="14"/>
  <c r="E247" i="14"/>
  <c r="F247" i="14"/>
  <c r="G247" i="14"/>
  <c r="E248" i="14"/>
  <c r="F248" i="14"/>
  <c r="G248" i="14"/>
  <c r="E249" i="14"/>
  <c r="F249" i="14"/>
  <c r="G249" i="14"/>
  <c r="E250" i="14"/>
  <c r="F250" i="14"/>
  <c r="G250" i="14"/>
  <c r="E251" i="14"/>
  <c r="F251" i="14"/>
  <c r="G251" i="14"/>
  <c r="E252" i="14"/>
  <c r="F252" i="14"/>
  <c r="G252" i="14"/>
  <c r="E253" i="14"/>
  <c r="F253" i="14"/>
  <c r="G253" i="14"/>
  <c r="E254" i="14"/>
  <c r="F254" i="14"/>
  <c r="G254" i="14"/>
  <c r="E255" i="14"/>
  <c r="F255" i="14"/>
  <c r="G255" i="14"/>
  <c r="E256" i="14"/>
  <c r="F256" i="14"/>
  <c r="G256" i="14"/>
  <c r="E257" i="14"/>
  <c r="F257" i="14"/>
  <c r="G257" i="14"/>
  <c r="E258" i="14"/>
  <c r="F258" i="14"/>
  <c r="G258" i="14"/>
  <c r="E259" i="14"/>
  <c r="F259" i="14"/>
  <c r="G259" i="14"/>
  <c r="Z2" i="15"/>
  <c r="AA2" i="15"/>
  <c r="AB2" i="15"/>
  <c r="AD2" i="15"/>
  <c r="AE2" i="15"/>
  <c r="AF2" i="15"/>
  <c r="AG2" i="15"/>
  <c r="AH2" i="15"/>
  <c r="Z3" i="15"/>
  <c r="AA3" i="15"/>
  <c r="AB3" i="15"/>
  <c r="AC3" i="15"/>
  <c r="AD3" i="15"/>
  <c r="AI3" i="15" s="1"/>
  <c r="AE3" i="15"/>
  <c r="AF3" i="15"/>
  <c r="AG3" i="15"/>
  <c r="AH3" i="15"/>
  <c r="Z4" i="15"/>
  <c r="AI4" i="15" s="1"/>
  <c r="AA4" i="15"/>
  <c r="AB4" i="15"/>
  <c r="AC4" i="15"/>
  <c r="AD4" i="15"/>
  <c r="AE4" i="15"/>
  <c r="AF4" i="15"/>
  <c r="AG4" i="15"/>
  <c r="AH4" i="15"/>
  <c r="Z5" i="15"/>
  <c r="AA5" i="15"/>
  <c r="AB5" i="15"/>
  <c r="AC5" i="15"/>
  <c r="AI5" i="15" s="1"/>
  <c r="AD5" i="15"/>
  <c r="AE5" i="15"/>
  <c r="AF5" i="15"/>
  <c r="AG5" i="15"/>
  <c r="AH5" i="15"/>
  <c r="Z6" i="15"/>
  <c r="AA6" i="15"/>
  <c r="AI6" i="15" s="1"/>
  <c r="AB6" i="15"/>
  <c r="AC6" i="15"/>
  <c r="AD6" i="15"/>
  <c r="AE6" i="15"/>
  <c r="AF6" i="15"/>
  <c r="AG6" i="15"/>
  <c r="AH6" i="15"/>
  <c r="Z7" i="15"/>
  <c r="AI7" i="15" s="1"/>
  <c r="AA7" i="15"/>
  <c r="AB7" i="15"/>
  <c r="AC7" i="15"/>
  <c r="AD7" i="15"/>
  <c r="AE7" i="15"/>
  <c r="AF7" i="15"/>
  <c r="AG7" i="15"/>
  <c r="AH7" i="15"/>
  <c r="Z8" i="15"/>
  <c r="AA8" i="15"/>
  <c r="AB8" i="15"/>
  <c r="AC8" i="15"/>
  <c r="AD8" i="15"/>
  <c r="AE8" i="15"/>
  <c r="AF8" i="15"/>
  <c r="AG8" i="15"/>
  <c r="AH8" i="15"/>
  <c r="AI8" i="15"/>
  <c r="Z9" i="15"/>
  <c r="AA9" i="15"/>
  <c r="AB9" i="15"/>
  <c r="AC9" i="15"/>
  <c r="AD9" i="15"/>
  <c r="AI9" i="15" s="1"/>
  <c r="AE9" i="15"/>
  <c r="AF9" i="15"/>
  <c r="AG9" i="15"/>
  <c r="AH9" i="15"/>
  <c r="Z10" i="15"/>
  <c r="AI10" i="15" s="1"/>
  <c r="AA10" i="15"/>
  <c r="AB10" i="15"/>
  <c r="AC10" i="15"/>
  <c r="AD10" i="15"/>
  <c r="AE10" i="15"/>
  <c r="AF10" i="15"/>
  <c r="AG10" i="15"/>
  <c r="AH10" i="15"/>
  <c r="Z11" i="15"/>
  <c r="AA11" i="15"/>
  <c r="AB11" i="15"/>
  <c r="AC11" i="15"/>
  <c r="AD11" i="15"/>
  <c r="AE11" i="15"/>
  <c r="AF11" i="15"/>
  <c r="AG11" i="15"/>
  <c r="AH11" i="15"/>
  <c r="AI11" i="15"/>
  <c r="Z12" i="15"/>
  <c r="AA12" i="15"/>
  <c r="AB12" i="15"/>
  <c r="AC12" i="15"/>
  <c r="AD12" i="15"/>
  <c r="AI12" i="15" s="1"/>
  <c r="AE12" i="15"/>
  <c r="AF12" i="15"/>
  <c r="AG12" i="15"/>
  <c r="AH12" i="15"/>
  <c r="Z13" i="15"/>
  <c r="AI13" i="15" s="1"/>
  <c r="AA13" i="15"/>
  <c r="AB13" i="15"/>
  <c r="AC13" i="15"/>
  <c r="AD13" i="15"/>
  <c r="AE13" i="15"/>
  <c r="AF13" i="15"/>
  <c r="AG13" i="15"/>
  <c r="AH13" i="15"/>
  <c r="Z14" i="15"/>
  <c r="AA14" i="15"/>
  <c r="AB14" i="15"/>
  <c r="AC14" i="15"/>
  <c r="AD14" i="15"/>
  <c r="AE14" i="15"/>
  <c r="AF14" i="15"/>
  <c r="AG14" i="15"/>
  <c r="AH14" i="15"/>
  <c r="AI14" i="15"/>
  <c r="Z15" i="15"/>
  <c r="AA15" i="15"/>
  <c r="AI15" i="15" s="1"/>
  <c r="AB15" i="15"/>
  <c r="AC15" i="15"/>
  <c r="AD15" i="15"/>
  <c r="AE15" i="15"/>
  <c r="AF15" i="15"/>
  <c r="AG15" i="15"/>
  <c r="AH15" i="15"/>
  <c r="Z16" i="15"/>
  <c r="AI16" i="15" s="1"/>
  <c r="AA16" i="15"/>
  <c r="AB16" i="15"/>
  <c r="AC16" i="15"/>
  <c r="AD16" i="15"/>
  <c r="AE16" i="15"/>
  <c r="AF16" i="15"/>
  <c r="AG16" i="15"/>
  <c r="AH16" i="15"/>
  <c r="Z17" i="15"/>
  <c r="AA17" i="15"/>
  <c r="AB17" i="15"/>
  <c r="AC17" i="15"/>
  <c r="AD17" i="15"/>
  <c r="AE17" i="15"/>
  <c r="AF17" i="15"/>
  <c r="AG17" i="15"/>
  <c r="AH17" i="15"/>
  <c r="AI17" i="15"/>
  <c r="Z18" i="15"/>
  <c r="AA18" i="15"/>
  <c r="AB18" i="15"/>
  <c r="AC18" i="15"/>
  <c r="AD18" i="15"/>
  <c r="AI18" i="15" s="1"/>
  <c r="AE18" i="15"/>
  <c r="AF18" i="15"/>
  <c r="AG18" i="15"/>
  <c r="AH18" i="15"/>
  <c r="Z19" i="15"/>
  <c r="AI19" i="15" s="1"/>
  <c r="AA19" i="15"/>
  <c r="AB19" i="15"/>
  <c r="AC19" i="15"/>
  <c r="AD19" i="15"/>
  <c r="AE19" i="15"/>
  <c r="AF19" i="15"/>
  <c r="AG19" i="15"/>
  <c r="AH19" i="15"/>
  <c r="Z20" i="15"/>
  <c r="AA20" i="15"/>
  <c r="AB20" i="15"/>
  <c r="AC20" i="15"/>
  <c r="AD20" i="15"/>
  <c r="AE20" i="15"/>
  <c r="AF20" i="15"/>
  <c r="AG20" i="15"/>
  <c r="AH20" i="15"/>
  <c r="AI20" i="15"/>
  <c r="Z21" i="15"/>
  <c r="AA21" i="15"/>
  <c r="AI21" i="15" s="1"/>
  <c r="AB21" i="15"/>
  <c r="AC21" i="15"/>
  <c r="AD21" i="15"/>
  <c r="AE21" i="15"/>
  <c r="AF21" i="15"/>
  <c r="AG21" i="15"/>
  <c r="AH21" i="15"/>
  <c r="Z22" i="15"/>
  <c r="AI22" i="15" s="1"/>
  <c r="AA22" i="15"/>
  <c r="AB22" i="15"/>
  <c r="AC22" i="15"/>
  <c r="AD22" i="15"/>
  <c r="AE22" i="15"/>
  <c r="AF22" i="15"/>
  <c r="AG22" i="15"/>
  <c r="AH22" i="15"/>
  <c r="Z23" i="15"/>
  <c r="AA23" i="15"/>
  <c r="AB23" i="15"/>
  <c r="AC23" i="15"/>
  <c r="AD23" i="15"/>
  <c r="AE23" i="15"/>
  <c r="AF23" i="15"/>
  <c r="AG23" i="15"/>
  <c r="AH23" i="15"/>
  <c r="AI23" i="15"/>
  <c r="Z24" i="15"/>
  <c r="AA24" i="15"/>
  <c r="AI24" i="15" s="1"/>
  <c r="AB24" i="15"/>
  <c r="AC24" i="15"/>
  <c r="AD24" i="15"/>
  <c r="AE24" i="15"/>
  <c r="AF24" i="15"/>
  <c r="AG24" i="15"/>
  <c r="AH24" i="15"/>
  <c r="Z25" i="15"/>
  <c r="AI25" i="15" s="1"/>
  <c r="AA25" i="15"/>
  <c r="AB25" i="15"/>
  <c r="AC25" i="15"/>
  <c r="AD25" i="15"/>
  <c r="AE25" i="15"/>
  <c r="AF25" i="15"/>
  <c r="AG25" i="15"/>
  <c r="AH25" i="15"/>
  <c r="Z26" i="15"/>
  <c r="AA26" i="15"/>
  <c r="AB26" i="15"/>
  <c r="AC26" i="15"/>
  <c r="AD26" i="15"/>
  <c r="AE26" i="15"/>
  <c r="AF26" i="15"/>
  <c r="AG26" i="15"/>
  <c r="AH26" i="15"/>
  <c r="AI26" i="15"/>
  <c r="Z27" i="15"/>
  <c r="AA27" i="15"/>
  <c r="AI27" i="15" s="1"/>
  <c r="AB27" i="15"/>
  <c r="AC27" i="15"/>
  <c r="AD27" i="15"/>
  <c r="AE27" i="15"/>
  <c r="AF27" i="15"/>
  <c r="AG27" i="15"/>
  <c r="AH27" i="15"/>
  <c r="Z28" i="15"/>
  <c r="AI28" i="15" s="1"/>
  <c r="AA28" i="15"/>
  <c r="AB28" i="15"/>
  <c r="AC28" i="15"/>
  <c r="AD28" i="15"/>
  <c r="AE28" i="15"/>
  <c r="AF28" i="15"/>
  <c r="AG28" i="15"/>
  <c r="AH28" i="15"/>
  <c r="Z29" i="15"/>
  <c r="AA29" i="15"/>
  <c r="AB29" i="15"/>
  <c r="AC29" i="15"/>
  <c r="AD29" i="15"/>
  <c r="AE29" i="15"/>
  <c r="AF29" i="15"/>
  <c r="AG29" i="15"/>
  <c r="AH29" i="15"/>
  <c r="AI29" i="15"/>
  <c r="Z30" i="15"/>
  <c r="AA30" i="15"/>
  <c r="AB30" i="15"/>
  <c r="AC30" i="15"/>
  <c r="AD30" i="15"/>
  <c r="AI30" i="15" s="1"/>
  <c r="AE30" i="15"/>
  <c r="AF30" i="15"/>
  <c r="AG30" i="15"/>
  <c r="AH30" i="15"/>
  <c r="Z31" i="15"/>
  <c r="AI31" i="15" s="1"/>
  <c r="AA31" i="15"/>
  <c r="AB31" i="15"/>
  <c r="AC31" i="15"/>
  <c r="AD31" i="15"/>
  <c r="AE31" i="15"/>
  <c r="AF31" i="15"/>
  <c r="AG31" i="15"/>
  <c r="AH31" i="15"/>
  <c r="Z32" i="15"/>
  <c r="AA32" i="15"/>
  <c r="AB32" i="15"/>
  <c r="AC32" i="15"/>
  <c r="AD32" i="15"/>
  <c r="AE32" i="15"/>
  <c r="AF32" i="15"/>
  <c r="AG32" i="15"/>
  <c r="AH32" i="15"/>
  <c r="AI32" i="15"/>
  <c r="Z33" i="15"/>
  <c r="AA33" i="15"/>
  <c r="AI33" i="15" s="1"/>
  <c r="AB33" i="15"/>
  <c r="AC33" i="15"/>
  <c r="AD33" i="15"/>
  <c r="AE33" i="15"/>
  <c r="AF33" i="15"/>
  <c r="AG33" i="15"/>
  <c r="AH33" i="15"/>
  <c r="Z34" i="15"/>
  <c r="AI34" i="15" s="1"/>
  <c r="AA34" i="15"/>
  <c r="AB34" i="15"/>
  <c r="AC34" i="15"/>
  <c r="AD34" i="15"/>
  <c r="AE34" i="15"/>
  <c r="AF34" i="15"/>
  <c r="AG34" i="15"/>
  <c r="AH34" i="15"/>
  <c r="Z35" i="15"/>
  <c r="AA35" i="15"/>
  <c r="AB35" i="15"/>
  <c r="AC35" i="15"/>
  <c r="AD35" i="15"/>
  <c r="AE35" i="15"/>
  <c r="AF35" i="15"/>
  <c r="AG35" i="15"/>
  <c r="AH35" i="15"/>
  <c r="AI35" i="15"/>
  <c r="Z36" i="15"/>
  <c r="AA36" i="15"/>
  <c r="AB36" i="15"/>
  <c r="AC36" i="15"/>
  <c r="AD36" i="15"/>
  <c r="AI36" i="15" s="1"/>
  <c r="AE36" i="15"/>
  <c r="AF36" i="15"/>
  <c r="AG36" i="15"/>
  <c r="AH36" i="15"/>
  <c r="Z37" i="15"/>
  <c r="AI37" i="15" s="1"/>
  <c r="AA37" i="15"/>
  <c r="AB37" i="15"/>
  <c r="AC37" i="15"/>
  <c r="AD37" i="15"/>
  <c r="AE37" i="15"/>
  <c r="AF37" i="15"/>
  <c r="AG37" i="15"/>
  <c r="AH37" i="15"/>
  <c r="Z38" i="15"/>
  <c r="AA38" i="15"/>
  <c r="AB38" i="15"/>
  <c r="AC38" i="15"/>
  <c r="AI38" i="15" s="1"/>
  <c r="AD38" i="15"/>
  <c r="AE38" i="15"/>
  <c r="AF38" i="15"/>
  <c r="AG38" i="15"/>
  <c r="AH38" i="15"/>
  <c r="Z39" i="15"/>
  <c r="AA39" i="15"/>
  <c r="AI39" i="15" s="1"/>
  <c r="AB39" i="15"/>
  <c r="AC39" i="15"/>
  <c r="AD39" i="15"/>
  <c r="AE39" i="15"/>
  <c r="AF39" i="15"/>
  <c r="AG39" i="15"/>
  <c r="AH39" i="15"/>
  <c r="Z40" i="15"/>
  <c r="AI40" i="15" s="1"/>
  <c r="AA40" i="15"/>
  <c r="AB40" i="15"/>
  <c r="AC40" i="15"/>
  <c r="AD40" i="15"/>
  <c r="AE40" i="15"/>
  <c r="AF40" i="15"/>
  <c r="AG40" i="15"/>
  <c r="AH40" i="15"/>
  <c r="Z41" i="15"/>
  <c r="AA41" i="15"/>
  <c r="AB41" i="15"/>
  <c r="AC41" i="15"/>
  <c r="AD41" i="15"/>
  <c r="AE41" i="15"/>
  <c r="AF41" i="15"/>
  <c r="AG41" i="15"/>
  <c r="AH41" i="15"/>
  <c r="AI41" i="15"/>
  <c r="Z42" i="15"/>
  <c r="AA42" i="15"/>
  <c r="AB42" i="15"/>
  <c r="AC42" i="15"/>
  <c r="AD42" i="15"/>
  <c r="AI42" i="15" s="1"/>
  <c r="AE42" i="15"/>
  <c r="AF42" i="15"/>
  <c r="AG42" i="15"/>
  <c r="AH42" i="15"/>
  <c r="Z43" i="15"/>
  <c r="AI43" i="15" s="1"/>
  <c r="AA43" i="15"/>
  <c r="AB43" i="15"/>
  <c r="AC43" i="15"/>
  <c r="AD43" i="15"/>
  <c r="AE43" i="15"/>
  <c r="AF43" i="15"/>
  <c r="AG43" i="15"/>
  <c r="AH43" i="15"/>
  <c r="Z44" i="15"/>
  <c r="AA44" i="15"/>
  <c r="AB44" i="15"/>
  <c r="AC44" i="15"/>
  <c r="AD44" i="15"/>
  <c r="AE44" i="15"/>
  <c r="AF44" i="15"/>
  <c r="AG44" i="15"/>
  <c r="AH44" i="15"/>
  <c r="AI44" i="15"/>
  <c r="Z45" i="15"/>
  <c r="AA45" i="15"/>
  <c r="AI45" i="15" s="1"/>
  <c r="AB45" i="15"/>
  <c r="AC45" i="15"/>
  <c r="AD45" i="15"/>
  <c r="AE45" i="15"/>
  <c r="AF45" i="15"/>
  <c r="AG45" i="15"/>
  <c r="AH45" i="15"/>
  <c r="Z46" i="15"/>
  <c r="AI46" i="15" s="1"/>
  <c r="AA46" i="15"/>
  <c r="AB46" i="15"/>
  <c r="AC46" i="15"/>
  <c r="AD46" i="15"/>
  <c r="AE46" i="15"/>
  <c r="AF46" i="15"/>
  <c r="AG46" i="15"/>
  <c r="AH46" i="15"/>
  <c r="Z47" i="15"/>
  <c r="AA47" i="15"/>
  <c r="AB47" i="15"/>
  <c r="AC47" i="15"/>
  <c r="AD47" i="15"/>
  <c r="AE47" i="15"/>
  <c r="AF47" i="15"/>
  <c r="AG47" i="15"/>
  <c r="AH47" i="15"/>
  <c r="AI47" i="15"/>
  <c r="Z48" i="15"/>
  <c r="AA48" i="15"/>
  <c r="AB48" i="15"/>
  <c r="AC48" i="15"/>
  <c r="AD48" i="15"/>
  <c r="AI48" i="15" s="1"/>
  <c r="AE48" i="15"/>
  <c r="AF48" i="15"/>
  <c r="AG48" i="15"/>
  <c r="AH48" i="15"/>
  <c r="Z49" i="15"/>
  <c r="AI49" i="15" s="1"/>
  <c r="AA49" i="15"/>
  <c r="AB49" i="15"/>
  <c r="AC49" i="15"/>
  <c r="AD49" i="15"/>
  <c r="AE49" i="15"/>
  <c r="AF49" i="15"/>
  <c r="AG49" i="15"/>
  <c r="AH49" i="15"/>
  <c r="Z50" i="15"/>
  <c r="AA50" i="15"/>
  <c r="AB50" i="15"/>
  <c r="AC50" i="15"/>
  <c r="AD50" i="15"/>
  <c r="AE50" i="15"/>
  <c r="AF50" i="15"/>
  <c r="AG50" i="15"/>
  <c r="AH50" i="15"/>
  <c r="AI50" i="15"/>
  <c r="Z51" i="15"/>
  <c r="AA51" i="15"/>
  <c r="AI51" i="15" s="1"/>
  <c r="AB51" i="15"/>
  <c r="AC51" i="15"/>
  <c r="AD51" i="15"/>
  <c r="AE51" i="15"/>
  <c r="AF51" i="15"/>
  <c r="AG51" i="15"/>
  <c r="AH51" i="15"/>
  <c r="Z52" i="15"/>
  <c r="AI52" i="15" s="1"/>
  <c r="AA52" i="15"/>
  <c r="AB52" i="15"/>
  <c r="AC52" i="15"/>
  <c r="AD52" i="15"/>
  <c r="AE52" i="15"/>
  <c r="AF52" i="15"/>
  <c r="AG52" i="15"/>
  <c r="AH52" i="15"/>
  <c r="Z53" i="15"/>
  <c r="AA53" i="15"/>
  <c r="AB53" i="15"/>
  <c r="AC53" i="15"/>
  <c r="AD53" i="15"/>
  <c r="AE53" i="15"/>
  <c r="AF53" i="15"/>
  <c r="AG53" i="15"/>
  <c r="AH53" i="15"/>
  <c r="AI53" i="15"/>
  <c r="Z54" i="15"/>
  <c r="AA54" i="15"/>
  <c r="AB54" i="15"/>
  <c r="AC54" i="15"/>
  <c r="AD54" i="15"/>
  <c r="AI54" i="15" s="1"/>
  <c r="AE54" i="15"/>
  <c r="AF54" i="15"/>
  <c r="AG54" i="15"/>
  <c r="AH54" i="15"/>
  <c r="Z55" i="15"/>
  <c r="AI55" i="15" s="1"/>
  <c r="AA55" i="15"/>
  <c r="AB55" i="15"/>
  <c r="AC55" i="15"/>
  <c r="AD55" i="15"/>
  <c r="AE55" i="15"/>
  <c r="AF55" i="15"/>
  <c r="AG55" i="15"/>
  <c r="AH55" i="15"/>
  <c r="Z56" i="15"/>
  <c r="AA56" i="15"/>
  <c r="AB56" i="15"/>
  <c r="AC56" i="15"/>
  <c r="AD56" i="15"/>
  <c r="AE56" i="15"/>
  <c r="AF56" i="15"/>
  <c r="AG56" i="15"/>
  <c r="AH56" i="15"/>
  <c r="AI56" i="15"/>
  <c r="Z57" i="15"/>
  <c r="AA57" i="15"/>
  <c r="AI57" i="15" s="1"/>
  <c r="AB57" i="15"/>
  <c r="AC57" i="15"/>
  <c r="AD57" i="15"/>
  <c r="AE57" i="15"/>
  <c r="AF57" i="15"/>
  <c r="AG57" i="15"/>
  <c r="AH57" i="15"/>
  <c r="Z58" i="15"/>
  <c r="AI58" i="15" s="1"/>
  <c r="AA58" i="15"/>
  <c r="AB58" i="15"/>
  <c r="AC58" i="15"/>
  <c r="AD58" i="15"/>
  <c r="AE58" i="15"/>
  <c r="AF58" i="15"/>
  <c r="AG58" i="15"/>
  <c r="AH58" i="15"/>
  <c r="Z59" i="15"/>
  <c r="AA59" i="15"/>
  <c r="AB59" i="15"/>
  <c r="AC59" i="15"/>
  <c r="AD59" i="15"/>
  <c r="AE59" i="15"/>
  <c r="AF59" i="15"/>
  <c r="AG59" i="15"/>
  <c r="AH59" i="15"/>
  <c r="AI59" i="15"/>
  <c r="Z60" i="15"/>
  <c r="AA60" i="15"/>
  <c r="AB60" i="15"/>
  <c r="AC60" i="15"/>
  <c r="AD60" i="15"/>
  <c r="AI60" i="15" s="1"/>
  <c r="AE60" i="15"/>
  <c r="AF60" i="15"/>
  <c r="AG60" i="15"/>
  <c r="AH60" i="15"/>
  <c r="Z61" i="15"/>
  <c r="AI61" i="15" s="1"/>
  <c r="AA61" i="15"/>
  <c r="AB61" i="15"/>
  <c r="AC61" i="15"/>
  <c r="AD61" i="15"/>
  <c r="AE61" i="15"/>
  <c r="AF61" i="15"/>
  <c r="AG61" i="15"/>
  <c r="AH61" i="15"/>
  <c r="Z62" i="15"/>
  <c r="AA62" i="15"/>
  <c r="AB62" i="15"/>
  <c r="AC62" i="15"/>
  <c r="AD62" i="15"/>
  <c r="AE62" i="15"/>
  <c r="AF62" i="15"/>
  <c r="AG62" i="15"/>
  <c r="AH62" i="15"/>
  <c r="AI62" i="15"/>
  <c r="Z63" i="15"/>
  <c r="AA63" i="15"/>
  <c r="AI63" i="15" s="1"/>
  <c r="AB63" i="15"/>
  <c r="AC63" i="15"/>
  <c r="AD63" i="15"/>
  <c r="AE63" i="15"/>
  <c r="AF63" i="15"/>
  <c r="AG63" i="15"/>
  <c r="AH63" i="15"/>
  <c r="Z64" i="15"/>
  <c r="AI64" i="15" s="1"/>
  <c r="AA64" i="15"/>
  <c r="AB64" i="15"/>
  <c r="AC64" i="15"/>
  <c r="AD64" i="15"/>
  <c r="AE64" i="15"/>
  <c r="AF64" i="15"/>
  <c r="AG64" i="15"/>
  <c r="AH64" i="15"/>
  <c r="Z65" i="15"/>
  <c r="AA65" i="15"/>
  <c r="AB65" i="15"/>
  <c r="AC65" i="15"/>
  <c r="AD65" i="15"/>
  <c r="AE65" i="15"/>
  <c r="AF65" i="15"/>
  <c r="AG65" i="15"/>
  <c r="AH65" i="15"/>
  <c r="AI65" i="15"/>
  <c r="Z66" i="15"/>
  <c r="AA66" i="15"/>
  <c r="AI66" i="15" s="1"/>
  <c r="AB66" i="15"/>
  <c r="AC66" i="15"/>
  <c r="AD66" i="15"/>
  <c r="AE66" i="15"/>
  <c r="AF66" i="15"/>
  <c r="AG66" i="15"/>
  <c r="AH66" i="15"/>
  <c r="Z67" i="15"/>
  <c r="AI67" i="15" s="1"/>
  <c r="AA67" i="15"/>
  <c r="AB67" i="15"/>
  <c r="AC67" i="15"/>
  <c r="AD67" i="15"/>
  <c r="AE67" i="15"/>
  <c r="AF67" i="15"/>
  <c r="AG67" i="15"/>
  <c r="AH67" i="15"/>
  <c r="Z68" i="15"/>
  <c r="AA68" i="15"/>
  <c r="AB68" i="15"/>
  <c r="AC68" i="15"/>
  <c r="AD68" i="15"/>
  <c r="AE68" i="15"/>
  <c r="AF68" i="15"/>
  <c r="AG68" i="15"/>
  <c r="AH68" i="15"/>
  <c r="AI68" i="15"/>
  <c r="Z69" i="15"/>
  <c r="AA69" i="15"/>
  <c r="AI69" i="15" s="1"/>
  <c r="AB69" i="15"/>
  <c r="AC69" i="15"/>
  <c r="AD69" i="15"/>
  <c r="AE69" i="15"/>
  <c r="AF69" i="15"/>
  <c r="AG69" i="15"/>
  <c r="AH69" i="15"/>
  <c r="Z70" i="15"/>
  <c r="AI70" i="15" s="1"/>
  <c r="AA70" i="15"/>
  <c r="AB70" i="15"/>
  <c r="AC70" i="15"/>
  <c r="AD70" i="15"/>
  <c r="AE70" i="15"/>
  <c r="AF70" i="15"/>
  <c r="AG70" i="15"/>
  <c r="AH70" i="15"/>
  <c r="Z71" i="15"/>
  <c r="AA71" i="15"/>
  <c r="AB71" i="15"/>
  <c r="AC71" i="15"/>
  <c r="AD71" i="15"/>
  <c r="AE71" i="15"/>
  <c r="AF71" i="15"/>
  <c r="AG71" i="15"/>
  <c r="AH71" i="15"/>
  <c r="AI71" i="15"/>
  <c r="Z72" i="15"/>
  <c r="AA72" i="15"/>
  <c r="AI72" i="15" s="1"/>
  <c r="AB72" i="15"/>
  <c r="AC72" i="15"/>
  <c r="AD72" i="15"/>
  <c r="AE72" i="15"/>
  <c r="AF72" i="15"/>
  <c r="AG72" i="15"/>
  <c r="AH72" i="15"/>
  <c r="Z73" i="15"/>
  <c r="AI73" i="15" s="1"/>
  <c r="AA73" i="15"/>
  <c r="AB73" i="15"/>
  <c r="AC73" i="15"/>
  <c r="AD73" i="15"/>
  <c r="AE73" i="15"/>
  <c r="AF73" i="15"/>
  <c r="AG73" i="15"/>
  <c r="AH73" i="15"/>
  <c r="Z74" i="15"/>
  <c r="AA74" i="15"/>
  <c r="AB74" i="15"/>
  <c r="AC74" i="15"/>
  <c r="AD74" i="15"/>
  <c r="AE74" i="15"/>
  <c r="AF74" i="15"/>
  <c r="AG74" i="15"/>
  <c r="AH74" i="15"/>
  <c r="AI74" i="15"/>
  <c r="Z75" i="15"/>
  <c r="AA75" i="15"/>
  <c r="AI75" i="15" s="1"/>
  <c r="AB75" i="15"/>
  <c r="AC75" i="15"/>
  <c r="AD75" i="15"/>
  <c r="AE75" i="15"/>
  <c r="AF75" i="15"/>
  <c r="AG75" i="15"/>
  <c r="AH75" i="15"/>
  <c r="Z76" i="15"/>
  <c r="AI76" i="15" s="1"/>
  <c r="AA76" i="15"/>
  <c r="AB76" i="15"/>
  <c r="AC76" i="15"/>
  <c r="AD76" i="15"/>
  <c r="AE76" i="15"/>
  <c r="AF76" i="15"/>
  <c r="AG76" i="15"/>
  <c r="AH76" i="15"/>
  <c r="Z77" i="15"/>
  <c r="AA77" i="15"/>
  <c r="AB77" i="15"/>
  <c r="AC77" i="15"/>
  <c r="AI77" i="15" s="1"/>
  <c r="AD77" i="15"/>
  <c r="AE77" i="15"/>
  <c r="AF77" i="15"/>
  <c r="AG77" i="15"/>
  <c r="AH77" i="15"/>
  <c r="Z78" i="15"/>
  <c r="AA78" i="15"/>
  <c r="AI78" i="15" s="1"/>
  <c r="AB78" i="15"/>
  <c r="AC78" i="15"/>
  <c r="AD78" i="15"/>
  <c r="AE78" i="15"/>
  <c r="AF78" i="15"/>
  <c r="AG78" i="15"/>
  <c r="AH78" i="15"/>
  <c r="Z79" i="15"/>
  <c r="AI79" i="15" s="1"/>
  <c r="AA79" i="15"/>
  <c r="AB79" i="15"/>
  <c r="AC79" i="15"/>
  <c r="AD79" i="15"/>
  <c r="AE79" i="15"/>
  <c r="AF79" i="15"/>
  <c r="AG79" i="15"/>
  <c r="AH79" i="15"/>
  <c r="Z80" i="15"/>
  <c r="AA80" i="15"/>
  <c r="AB80" i="15"/>
  <c r="AC80" i="15"/>
  <c r="AD80" i="15"/>
  <c r="AE80" i="15"/>
  <c r="AF80" i="15"/>
  <c r="AG80" i="15"/>
  <c r="AH80" i="15"/>
  <c r="AI80" i="15"/>
  <c r="Z81" i="15"/>
  <c r="AA81" i="15"/>
  <c r="AI81" i="15" s="1"/>
  <c r="AB81" i="15"/>
  <c r="AC81" i="15"/>
  <c r="AD81" i="15"/>
  <c r="AE81" i="15"/>
  <c r="AF81" i="15"/>
  <c r="AG81" i="15"/>
  <c r="AH81" i="15"/>
  <c r="Z82" i="15"/>
  <c r="AI82" i="15" s="1"/>
  <c r="AA82" i="15"/>
  <c r="AB82" i="15"/>
  <c r="AC82" i="15"/>
  <c r="AD82" i="15"/>
  <c r="AE82" i="15"/>
  <c r="AF82" i="15"/>
  <c r="AG82" i="15"/>
  <c r="AH82" i="15"/>
  <c r="Z83" i="15"/>
  <c r="AA83" i="15"/>
  <c r="AB83" i="15"/>
  <c r="AC83" i="15"/>
  <c r="AD83" i="15"/>
  <c r="AE83" i="15"/>
  <c r="AF83" i="15"/>
  <c r="AG83" i="15"/>
  <c r="AH83" i="15"/>
  <c r="AI83" i="15"/>
  <c r="Z84" i="15"/>
  <c r="AA84" i="15"/>
  <c r="AI84" i="15" s="1"/>
  <c r="AB84" i="15"/>
  <c r="AC84" i="15"/>
  <c r="AD84" i="15"/>
  <c r="AE84" i="15"/>
  <c r="AF84" i="15"/>
  <c r="AG84" i="15"/>
  <c r="AH84" i="15"/>
  <c r="Z85" i="15"/>
  <c r="AI85" i="15" s="1"/>
  <c r="AA85" i="15"/>
  <c r="AB85" i="15"/>
  <c r="AC85" i="15"/>
  <c r="AD85" i="15"/>
  <c r="AE85" i="15"/>
  <c r="AF85" i="15"/>
  <c r="AG85" i="15"/>
  <c r="AH85" i="15"/>
  <c r="Z86" i="15"/>
  <c r="AA86" i="15"/>
  <c r="AB86" i="15"/>
  <c r="AC86" i="15"/>
  <c r="AD86" i="15"/>
  <c r="AE86" i="15"/>
  <c r="AF86" i="15"/>
  <c r="AG86" i="15"/>
  <c r="AH86" i="15"/>
  <c r="AI86" i="15"/>
  <c r="Z87" i="15"/>
  <c r="AA87" i="15"/>
  <c r="AI87" i="15" s="1"/>
  <c r="AB87" i="15"/>
  <c r="AC87" i="15"/>
  <c r="AD87" i="15"/>
  <c r="AE87" i="15"/>
  <c r="AF87" i="15"/>
  <c r="AG87" i="15"/>
  <c r="AH87" i="15"/>
  <c r="Z88" i="15"/>
  <c r="AI88" i="15" s="1"/>
  <c r="AA88" i="15"/>
  <c r="AB88" i="15"/>
  <c r="AC88" i="15"/>
  <c r="AD88" i="15"/>
  <c r="AE88" i="15"/>
  <c r="AF88" i="15"/>
  <c r="AG88" i="15"/>
  <c r="AH88" i="15"/>
  <c r="Z89" i="15"/>
  <c r="AA89" i="15"/>
  <c r="AB89" i="15"/>
  <c r="AC89" i="15"/>
  <c r="AD89" i="15"/>
  <c r="AE89" i="15"/>
  <c r="AF89" i="15"/>
  <c r="AG89" i="15"/>
  <c r="AH89" i="15"/>
  <c r="AI89" i="15"/>
  <c r="Z90" i="15"/>
  <c r="AA90" i="15"/>
  <c r="AI90" i="15" s="1"/>
  <c r="AB90" i="15"/>
  <c r="AC90" i="15"/>
  <c r="AD90" i="15"/>
  <c r="AE90" i="15"/>
  <c r="AF90" i="15"/>
  <c r="AG90" i="15"/>
  <c r="AH90" i="15"/>
  <c r="Z91" i="15"/>
  <c r="AI91" i="15" s="1"/>
  <c r="AA91" i="15"/>
  <c r="AB91" i="15"/>
  <c r="AC91" i="15"/>
  <c r="AD91" i="15"/>
  <c r="AE91" i="15"/>
  <c r="AF91" i="15"/>
  <c r="AG91" i="15"/>
  <c r="AH91" i="15"/>
  <c r="Z92" i="15"/>
  <c r="AA92" i="15"/>
  <c r="AB92" i="15"/>
  <c r="AC92" i="15"/>
  <c r="AD92" i="15"/>
  <c r="AE92" i="15"/>
  <c r="AF92" i="15"/>
  <c r="AG92" i="15"/>
  <c r="AH92" i="15"/>
  <c r="AI92" i="15"/>
  <c r="Z93" i="15"/>
  <c r="AA93" i="15"/>
  <c r="AI93" i="15" s="1"/>
  <c r="AB93" i="15"/>
  <c r="AC93" i="15"/>
  <c r="AD93" i="15"/>
  <c r="AE93" i="15"/>
  <c r="AF93" i="15"/>
  <c r="AG93" i="15"/>
  <c r="AH93" i="15"/>
  <c r="Z94" i="15"/>
  <c r="AI94" i="15" s="1"/>
  <c r="AA94" i="15"/>
  <c r="AB94" i="15"/>
  <c r="AC94" i="15"/>
  <c r="AD94" i="15"/>
  <c r="AE94" i="15"/>
  <c r="AF94" i="15"/>
  <c r="AG94" i="15"/>
  <c r="AH94" i="15"/>
  <c r="Z95" i="15"/>
  <c r="AA95" i="15"/>
  <c r="AB95" i="15"/>
  <c r="AC95" i="15"/>
  <c r="AD95" i="15"/>
  <c r="AE95" i="15"/>
  <c r="AF95" i="15"/>
  <c r="AG95" i="15"/>
  <c r="AH95" i="15"/>
  <c r="AI95" i="15"/>
  <c r="Z96" i="15"/>
  <c r="AA96" i="15"/>
  <c r="AI96" i="15" s="1"/>
  <c r="AB96" i="15"/>
  <c r="AC96" i="15"/>
  <c r="AD96" i="15"/>
  <c r="AE96" i="15"/>
  <c r="AF96" i="15"/>
  <c r="AG96" i="15"/>
  <c r="AH96" i="15"/>
  <c r="Z97" i="15"/>
  <c r="AI97" i="15" s="1"/>
  <c r="AA97" i="15"/>
  <c r="AB97" i="15"/>
  <c r="AC97" i="15"/>
  <c r="AD97" i="15"/>
  <c r="AE97" i="15"/>
  <c r="AF97" i="15"/>
  <c r="AG97" i="15"/>
  <c r="AH97" i="15"/>
  <c r="Z98" i="15"/>
  <c r="AA98" i="15"/>
  <c r="AB98" i="15"/>
  <c r="AC98" i="15"/>
  <c r="AD98" i="15"/>
  <c r="AE98" i="15"/>
  <c r="AF98" i="15"/>
  <c r="AG98" i="15"/>
  <c r="AH98" i="15"/>
  <c r="AI98" i="15"/>
  <c r="Z99" i="15"/>
  <c r="AA99" i="15"/>
  <c r="AI99" i="15" s="1"/>
  <c r="AB99" i="15"/>
  <c r="AC99" i="15"/>
  <c r="AD99" i="15"/>
  <c r="AE99" i="15"/>
  <c r="AF99" i="15"/>
  <c r="AG99" i="15"/>
  <c r="AH99" i="15"/>
  <c r="Z100" i="15"/>
  <c r="AI100" i="15" s="1"/>
  <c r="AA100" i="15"/>
  <c r="AB100" i="15"/>
  <c r="AC100" i="15"/>
  <c r="AD100" i="15"/>
  <c r="AE100" i="15"/>
  <c r="AF100" i="15"/>
  <c r="AG100" i="15"/>
  <c r="AH100" i="15"/>
  <c r="Z101" i="15"/>
  <c r="AA101" i="15"/>
  <c r="AB101" i="15"/>
  <c r="AC101" i="15"/>
  <c r="AD101" i="15"/>
  <c r="AE101" i="15"/>
  <c r="AF101" i="15"/>
  <c r="AG101" i="15"/>
  <c r="AH101" i="15"/>
  <c r="AI101" i="15"/>
  <c r="Z102" i="15"/>
  <c r="AA102" i="15"/>
  <c r="AI102" i="15" s="1"/>
  <c r="AB102" i="15"/>
  <c r="AC102" i="15"/>
  <c r="AD102" i="15"/>
  <c r="AE102" i="15"/>
  <c r="AF102" i="15"/>
  <c r="AG102" i="15"/>
  <c r="AH102" i="15"/>
  <c r="Z103" i="15"/>
  <c r="AI103" i="15" s="1"/>
  <c r="AA103" i="15"/>
  <c r="AB103" i="15"/>
  <c r="AC103" i="15"/>
  <c r="AD103" i="15"/>
  <c r="AE103" i="15"/>
  <c r="AF103" i="15"/>
  <c r="AG103" i="15"/>
  <c r="AH103" i="15"/>
  <c r="Z104" i="15"/>
  <c r="AA104" i="15"/>
  <c r="AB104" i="15"/>
  <c r="AC104" i="15"/>
  <c r="AD104" i="15"/>
  <c r="AE104" i="15"/>
  <c r="AF104" i="15"/>
  <c r="AG104" i="15"/>
  <c r="AH104" i="15"/>
  <c r="AI104" i="15"/>
  <c r="Z105" i="15"/>
  <c r="AA105" i="15"/>
  <c r="AI105" i="15" s="1"/>
  <c r="AB105" i="15"/>
  <c r="AC105" i="15"/>
  <c r="AD105" i="15"/>
  <c r="AE105" i="15"/>
  <c r="AF105" i="15"/>
  <c r="AG105" i="15"/>
  <c r="AH105" i="15"/>
  <c r="Z106" i="15"/>
  <c r="AI106" i="15" s="1"/>
  <c r="AA106" i="15"/>
  <c r="AB106" i="15"/>
  <c r="AC106" i="15"/>
  <c r="AD106" i="15"/>
  <c r="AE106" i="15"/>
  <c r="AF106" i="15"/>
  <c r="AG106" i="15"/>
  <c r="AH106" i="15"/>
  <c r="Z107" i="15"/>
  <c r="AA107" i="15"/>
  <c r="AB107" i="15"/>
  <c r="AC107" i="15"/>
  <c r="AD107" i="15"/>
  <c r="AE107" i="15"/>
  <c r="AF107" i="15"/>
  <c r="AG107" i="15"/>
  <c r="AH107" i="15"/>
  <c r="AI107" i="15"/>
  <c r="Z108" i="15"/>
  <c r="AA108" i="15"/>
  <c r="AI108" i="15" s="1"/>
  <c r="AB108" i="15"/>
  <c r="AC108" i="15"/>
  <c r="AD108" i="15"/>
  <c r="AE108" i="15"/>
  <c r="AF108" i="15"/>
  <c r="AG108" i="15"/>
  <c r="AH108" i="15"/>
  <c r="Z109" i="15"/>
  <c r="AI109" i="15" s="1"/>
  <c r="AA109" i="15"/>
  <c r="AB109" i="15"/>
  <c r="AC109" i="15"/>
  <c r="AD109" i="15"/>
  <c r="AE109" i="15"/>
  <c r="AF109" i="15"/>
  <c r="AG109" i="15"/>
  <c r="AH109" i="15"/>
  <c r="Z110" i="15"/>
  <c r="AA110" i="15"/>
  <c r="AB110" i="15"/>
  <c r="AC110" i="15"/>
  <c r="AD110" i="15"/>
  <c r="AE110" i="15"/>
  <c r="AF110" i="15"/>
  <c r="AG110" i="15"/>
  <c r="AH110" i="15"/>
  <c r="AI110" i="15"/>
  <c r="Z111" i="15"/>
  <c r="AA111" i="15"/>
  <c r="AI111" i="15" s="1"/>
  <c r="AB111" i="15"/>
  <c r="AC111" i="15"/>
  <c r="AD111" i="15"/>
  <c r="AE111" i="15"/>
  <c r="AF111" i="15"/>
  <c r="AG111" i="15"/>
  <c r="AH111" i="15"/>
  <c r="Z112" i="15"/>
  <c r="AI112" i="15" s="1"/>
  <c r="AA112" i="15"/>
  <c r="AB112" i="15"/>
  <c r="AC112" i="15"/>
  <c r="AD112" i="15"/>
  <c r="AE112" i="15"/>
  <c r="AF112" i="15"/>
  <c r="AG112" i="15"/>
  <c r="AH112" i="15"/>
  <c r="Z113" i="15"/>
  <c r="AA113" i="15"/>
  <c r="AB113" i="15"/>
  <c r="AC113" i="15"/>
  <c r="AD113" i="15"/>
  <c r="AE113" i="15"/>
  <c r="AF113" i="15"/>
  <c r="AG113" i="15"/>
  <c r="AH113" i="15"/>
  <c r="AI113" i="15"/>
  <c r="Z114" i="15"/>
  <c r="AA114" i="15"/>
  <c r="AI114" i="15" s="1"/>
  <c r="AB114" i="15"/>
  <c r="AC114" i="15"/>
  <c r="AD114" i="15"/>
  <c r="AE114" i="15"/>
  <c r="AF114" i="15"/>
  <c r="AG114" i="15"/>
  <c r="AH114" i="15"/>
  <c r="Z115" i="15"/>
  <c r="AI115" i="15" s="1"/>
  <c r="AA115" i="15"/>
  <c r="AB115" i="15"/>
  <c r="AC115" i="15"/>
  <c r="AD115" i="15"/>
  <c r="AE115" i="15"/>
  <c r="AF115" i="15"/>
  <c r="AG115" i="15"/>
  <c r="AH115" i="15"/>
  <c r="Z116" i="15"/>
  <c r="AA116" i="15"/>
  <c r="AB116" i="15"/>
  <c r="AC116" i="15"/>
  <c r="AD116" i="15"/>
  <c r="AE116" i="15"/>
  <c r="AF116" i="15"/>
  <c r="AG116" i="15"/>
  <c r="AH116" i="15"/>
  <c r="AI116" i="15"/>
  <c r="Z117" i="15"/>
  <c r="AA117" i="15"/>
  <c r="AI117" i="15" s="1"/>
  <c r="AB117" i="15"/>
  <c r="AC117" i="15"/>
  <c r="AD117" i="15"/>
  <c r="AE117" i="15"/>
  <c r="AF117" i="15"/>
  <c r="AG117" i="15"/>
  <c r="AH117" i="15"/>
  <c r="Z118" i="15"/>
  <c r="AI118" i="15" s="1"/>
  <c r="AA118" i="15"/>
  <c r="AB118" i="15"/>
  <c r="AC118" i="15"/>
  <c r="AD118" i="15"/>
  <c r="AE118" i="15"/>
  <c r="AF118" i="15"/>
  <c r="AG118" i="15"/>
  <c r="AH118" i="15"/>
  <c r="Z119" i="15"/>
  <c r="AA119" i="15"/>
  <c r="AB119" i="15"/>
  <c r="AC119" i="15"/>
  <c r="AD119" i="15"/>
  <c r="AE119" i="15"/>
  <c r="AF119" i="15"/>
  <c r="AG119" i="15"/>
  <c r="AH119" i="15"/>
  <c r="AI119" i="15"/>
  <c r="Z120" i="15"/>
  <c r="AA120" i="15"/>
  <c r="AI120" i="15" s="1"/>
  <c r="AB120" i="15"/>
  <c r="AC120" i="15"/>
  <c r="AD120" i="15"/>
  <c r="AE120" i="15"/>
  <c r="AF120" i="15"/>
  <c r="AG120" i="15"/>
  <c r="AH120" i="15"/>
  <c r="Z121" i="15"/>
  <c r="AI121" i="15" s="1"/>
  <c r="AA121" i="15"/>
  <c r="AB121" i="15"/>
  <c r="AC121" i="15"/>
  <c r="AD121" i="15"/>
  <c r="AE121" i="15"/>
  <c r="AF121" i="15"/>
  <c r="AG121" i="15"/>
  <c r="AH121" i="15"/>
  <c r="Z122" i="15"/>
  <c r="AA122" i="15"/>
  <c r="AB122" i="15"/>
  <c r="AC122" i="15"/>
  <c r="AD122" i="15"/>
  <c r="AE122" i="15"/>
  <c r="AF122" i="15"/>
  <c r="AG122" i="15"/>
  <c r="AH122" i="15"/>
  <c r="AI122" i="15"/>
  <c r="Z123" i="15"/>
  <c r="AA123" i="15"/>
  <c r="AI123" i="15" s="1"/>
  <c r="AB123" i="15"/>
  <c r="AC123" i="15"/>
  <c r="AD123" i="15"/>
  <c r="AE123" i="15"/>
  <c r="AF123" i="15"/>
  <c r="AG123" i="15"/>
  <c r="AH123" i="15"/>
  <c r="Z124" i="15"/>
  <c r="AI124" i="15" s="1"/>
  <c r="AA124" i="15"/>
  <c r="AB124" i="15"/>
  <c r="AC124" i="15"/>
  <c r="AD124" i="15"/>
  <c r="AE124" i="15"/>
  <c r="AF124" i="15"/>
  <c r="AG124" i="15"/>
  <c r="AH124" i="15"/>
  <c r="Z125" i="15"/>
  <c r="AA125" i="15"/>
  <c r="AB125" i="15"/>
  <c r="AC125" i="15"/>
  <c r="AI125" i="15" s="1"/>
  <c r="AD125" i="15"/>
  <c r="AE125" i="15"/>
  <c r="AF125" i="15"/>
  <c r="AG125" i="15"/>
  <c r="AH125" i="15"/>
  <c r="Z126" i="15"/>
  <c r="AA126" i="15"/>
  <c r="AI126" i="15" s="1"/>
  <c r="AB126" i="15"/>
  <c r="AC126" i="15"/>
  <c r="AD126" i="15"/>
  <c r="AE126" i="15"/>
  <c r="AF126" i="15"/>
  <c r="AG126" i="15"/>
  <c r="AH126" i="15"/>
  <c r="Z127" i="15"/>
  <c r="AI127" i="15" s="1"/>
  <c r="AA127" i="15"/>
  <c r="AB127" i="15"/>
  <c r="AC127" i="15"/>
  <c r="AD127" i="15"/>
  <c r="AE127" i="15"/>
  <c r="AF127" i="15"/>
  <c r="AG127" i="15"/>
  <c r="AH127" i="15"/>
  <c r="Z128" i="15"/>
  <c r="AA128" i="15"/>
  <c r="AB128" i="15"/>
  <c r="AC128" i="15"/>
  <c r="AD128" i="15"/>
  <c r="AE128" i="15"/>
  <c r="AF128" i="15"/>
  <c r="AG128" i="15"/>
  <c r="AH128" i="15"/>
  <c r="AI128" i="15"/>
  <c r="Z129" i="15"/>
  <c r="AA129" i="15"/>
  <c r="AI129" i="15" s="1"/>
  <c r="AB129" i="15"/>
  <c r="AC129" i="15"/>
  <c r="AD129" i="15"/>
  <c r="AE129" i="15"/>
  <c r="AF129" i="15"/>
  <c r="AG129" i="15"/>
  <c r="AH129" i="15"/>
  <c r="Z130" i="15"/>
  <c r="AI130" i="15" s="1"/>
  <c r="AA130" i="15"/>
  <c r="AB130" i="15"/>
  <c r="AC130" i="15"/>
  <c r="AD130" i="15"/>
  <c r="AE130" i="15"/>
  <c r="AF130" i="15"/>
  <c r="AG130" i="15"/>
  <c r="AH130" i="15"/>
  <c r="Z131" i="15"/>
  <c r="AA131" i="15"/>
  <c r="AB131" i="15"/>
  <c r="AC131" i="15"/>
  <c r="AD131" i="15"/>
  <c r="AE131" i="15"/>
  <c r="AF131" i="15"/>
  <c r="AG131" i="15"/>
  <c r="AH131" i="15"/>
  <c r="AI131" i="15"/>
  <c r="Z132" i="15"/>
  <c r="AA132" i="15"/>
  <c r="AI132" i="15" s="1"/>
  <c r="AB132" i="15"/>
  <c r="AC132" i="15"/>
  <c r="AD132" i="15"/>
  <c r="AE132" i="15"/>
  <c r="AF132" i="15"/>
  <c r="AG132" i="15"/>
  <c r="AH132" i="15"/>
  <c r="U209" i="20" l="1"/>
  <c r="T208" i="20"/>
  <c r="S207" i="20"/>
  <c r="R206" i="20"/>
  <c r="Q205" i="20"/>
  <c r="P204" i="20"/>
  <c r="O203" i="20"/>
  <c r="N202" i="20"/>
  <c r="M201" i="20"/>
  <c r="W200" i="20"/>
  <c r="V199" i="20"/>
  <c r="U198" i="20"/>
  <c r="T197" i="20"/>
  <c r="S196" i="20"/>
  <c r="R195" i="20"/>
  <c r="Q194" i="20"/>
  <c r="P193" i="20"/>
  <c r="O192" i="20"/>
  <c r="N191" i="20"/>
  <c r="M190" i="20"/>
  <c r="W189" i="20"/>
  <c r="V188" i="20"/>
  <c r="U187" i="20"/>
  <c r="T186" i="20"/>
  <c r="S185" i="20"/>
  <c r="R184" i="20"/>
  <c r="Q183" i="20"/>
  <c r="P182" i="20"/>
  <c r="O181" i="20"/>
  <c r="N180" i="20"/>
  <c r="M179" i="20"/>
  <c r="W179" i="20"/>
  <c r="V178" i="20"/>
  <c r="U177" i="20"/>
  <c r="T176" i="20"/>
  <c r="S175" i="20"/>
  <c r="R174" i="20"/>
  <c r="Q173" i="20"/>
  <c r="P172" i="20"/>
  <c r="O171" i="20"/>
  <c r="N170" i="20"/>
  <c r="M169" i="20"/>
  <c r="W168" i="20"/>
  <c r="V167" i="20"/>
  <c r="U166" i="20"/>
  <c r="T165" i="20"/>
  <c r="S164" i="20"/>
  <c r="R163" i="20"/>
  <c r="Q162" i="20"/>
  <c r="P161" i="20"/>
  <c r="O160" i="20"/>
  <c r="N159" i="20"/>
  <c r="M158" i="20"/>
  <c r="BO165" i="20"/>
  <c r="BO166" i="20"/>
  <c r="BO167" i="20"/>
  <c r="BO168" i="20"/>
  <c r="BO169" i="20"/>
  <c r="BO170" i="20"/>
  <c r="BO171" i="20"/>
  <c r="BO172" i="20"/>
  <c r="BO173" i="20"/>
  <c r="BO174" i="20"/>
  <c r="BO175" i="20"/>
  <c r="BO176" i="20"/>
  <c r="BO177" i="20"/>
  <c r="BO178" i="20"/>
  <c r="BO179" i="20"/>
  <c r="BO180" i="20"/>
  <c r="BO181" i="20"/>
  <c r="BO182" i="20"/>
  <c r="BO183" i="20"/>
  <c r="BO184" i="20"/>
  <c r="BO185" i="20"/>
  <c r="BO186" i="20"/>
  <c r="BO187" i="20"/>
  <c r="BO188" i="20"/>
  <c r="BO189" i="20"/>
  <c r="BO190" i="20"/>
  <c r="BO191" i="20"/>
  <c r="BO192" i="20"/>
  <c r="BO193" i="20"/>
  <c r="BO194" i="20"/>
  <c r="BO195" i="20"/>
  <c r="BO196" i="20"/>
  <c r="BO197" i="20"/>
  <c r="BO198" i="20"/>
  <c r="BO199" i="20"/>
  <c r="BO200" i="20"/>
  <c r="BO201" i="20"/>
  <c r="BO202" i="20"/>
  <c r="BO203" i="20"/>
  <c r="BO204" i="20"/>
  <c r="BO205" i="20"/>
  <c r="BO206" i="20"/>
  <c r="BO207" i="20"/>
  <c r="BO208" i="20"/>
  <c r="BO209" i="20"/>
  <c r="BO210" i="20"/>
  <c r="BO211" i="20"/>
  <c r="BO212" i="20"/>
  <c r="BO213" i="20"/>
  <c r="BO214" i="20"/>
  <c r="BN164" i="20"/>
  <c r="BN165" i="20"/>
  <c r="BN166" i="20"/>
  <c r="BN167" i="20"/>
  <c r="BN168" i="20"/>
  <c r="BN169" i="20"/>
  <c r="BN170" i="20"/>
  <c r="BN171" i="20"/>
  <c r="BN172" i="20"/>
  <c r="BN173" i="20"/>
  <c r="BN174" i="20"/>
  <c r="BN175" i="20"/>
  <c r="BN176" i="20"/>
  <c r="BN177" i="20"/>
  <c r="BN178" i="20"/>
  <c r="BN179" i="20"/>
  <c r="BN180" i="20"/>
  <c r="BN181" i="20"/>
  <c r="BN182" i="20"/>
  <c r="BN183" i="20"/>
  <c r="BN184" i="20"/>
  <c r="BN185" i="20"/>
  <c r="BN186" i="20"/>
  <c r="BN187" i="20"/>
  <c r="BN188" i="20"/>
  <c r="BN189" i="20"/>
  <c r="BN190" i="20"/>
  <c r="BN191" i="20"/>
  <c r="BN192" i="20"/>
  <c r="BN193" i="20"/>
  <c r="BN194" i="20"/>
  <c r="BN195" i="20"/>
  <c r="BN196" i="20"/>
  <c r="BN197" i="20"/>
  <c r="BN198" i="20"/>
  <c r="BN199" i="20"/>
  <c r="BN200" i="20"/>
  <c r="BN201" i="20"/>
  <c r="BN202" i="20"/>
  <c r="BN203" i="20"/>
  <c r="BN204" i="20"/>
  <c r="BN205" i="20"/>
  <c r="BN206" i="20"/>
  <c r="BN207" i="20"/>
  <c r="BN208" i="20"/>
  <c r="BN209" i="20"/>
  <c r="BN210" i="20"/>
  <c r="BN211" i="20"/>
  <c r="BN212" i="20"/>
  <c r="BN213" i="20"/>
  <c r="BM163" i="20"/>
  <c r="BM164" i="20"/>
  <c r="BM165" i="20"/>
  <c r="BM166" i="20"/>
  <c r="BM167" i="20"/>
  <c r="BM168" i="20"/>
  <c r="BM169" i="20"/>
  <c r="BM170" i="20"/>
  <c r="BM171" i="20"/>
  <c r="BM172" i="20"/>
  <c r="BM173" i="20"/>
  <c r="BM174" i="20"/>
  <c r="BM175" i="20"/>
  <c r="BM176" i="20"/>
  <c r="BM177" i="20"/>
  <c r="BM178" i="20"/>
  <c r="BM179" i="20"/>
  <c r="BM180" i="20"/>
  <c r="BM181" i="20"/>
  <c r="BM182" i="20"/>
  <c r="BM183" i="20"/>
  <c r="BM184" i="20"/>
  <c r="BM185" i="20"/>
  <c r="BM186" i="20"/>
  <c r="BM187" i="20"/>
  <c r="BM188" i="20"/>
  <c r="BM189" i="20"/>
  <c r="BM190" i="20"/>
  <c r="BM191" i="20"/>
  <c r="BM192" i="20"/>
  <c r="BM193" i="20"/>
  <c r="BM194" i="20"/>
  <c r="BM195" i="20"/>
  <c r="BM196" i="20"/>
  <c r="BM197" i="20"/>
  <c r="BM198" i="20"/>
  <c r="BM199" i="20"/>
  <c r="BM200" i="20"/>
  <c r="BM201" i="20"/>
  <c r="BM202" i="20"/>
  <c r="BM203" i="20"/>
  <c r="BM204" i="20"/>
  <c r="BM205" i="20"/>
  <c r="BM206" i="20"/>
  <c r="BM207" i="20"/>
  <c r="BM208" i="20"/>
  <c r="BM209" i="20"/>
  <c r="BM210" i="20"/>
  <c r="BM211" i="20"/>
  <c r="BM212" i="20"/>
  <c r="BM213" i="20"/>
  <c r="BL162" i="20"/>
  <c r="BL163" i="20"/>
  <c r="BL164" i="20"/>
  <c r="BL165" i="20"/>
  <c r="BL166" i="20"/>
  <c r="BL167" i="20"/>
  <c r="BL168" i="20"/>
  <c r="BL169" i="20"/>
  <c r="BL170" i="20"/>
  <c r="BL171" i="20"/>
  <c r="BL172" i="20"/>
  <c r="BL173" i="20"/>
  <c r="BL174" i="20"/>
  <c r="BL175" i="20"/>
  <c r="BL176" i="20"/>
  <c r="BL177" i="20"/>
  <c r="BL178" i="20"/>
  <c r="BL179" i="20"/>
  <c r="BL180" i="20"/>
  <c r="BL181" i="20"/>
  <c r="BL182" i="20"/>
  <c r="BL183" i="20"/>
  <c r="BL184" i="20"/>
  <c r="BL185" i="20"/>
  <c r="BL186" i="20"/>
  <c r="BL187" i="20"/>
  <c r="BL188" i="20"/>
  <c r="BL189" i="20"/>
  <c r="BL190" i="20"/>
  <c r="BL191" i="20"/>
  <c r="BL192" i="20"/>
  <c r="BL193" i="20"/>
  <c r="BL194" i="20"/>
  <c r="BL195" i="20"/>
  <c r="BL196" i="20"/>
  <c r="BL197" i="20"/>
  <c r="BL198" i="20"/>
  <c r="BL199" i="20"/>
  <c r="BL200" i="20"/>
  <c r="BL201" i="20"/>
  <c r="BL202" i="20"/>
  <c r="BL203" i="20"/>
  <c r="BL204" i="20"/>
  <c r="BL205" i="20"/>
  <c r="BL206" i="20"/>
  <c r="BL207" i="20"/>
  <c r="BL208" i="20"/>
  <c r="BL209" i="20"/>
  <c r="BL210" i="20"/>
  <c r="BL211" i="20"/>
  <c r="BL212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K161" i="20"/>
  <c r="BK162" i="20"/>
  <c r="BK163" i="20"/>
  <c r="BK164" i="20"/>
  <c r="BK165" i="20"/>
  <c r="BK166" i="20"/>
  <c r="BK167" i="20"/>
  <c r="BK168" i="20"/>
  <c r="BK169" i="20"/>
  <c r="BK170" i="20"/>
  <c r="BK171" i="20"/>
  <c r="BK172" i="20"/>
  <c r="BK173" i="20"/>
  <c r="BK174" i="20"/>
  <c r="BK175" i="20"/>
  <c r="BK176" i="20"/>
  <c r="BK177" i="20"/>
  <c r="BK178" i="20"/>
  <c r="BK179" i="20"/>
  <c r="BK180" i="20"/>
  <c r="BK181" i="20"/>
  <c r="BK182" i="20"/>
  <c r="BK183" i="20"/>
  <c r="BK184" i="20"/>
  <c r="BK185" i="20"/>
  <c r="BK186" i="20"/>
  <c r="BK187" i="20"/>
  <c r="BK188" i="20"/>
  <c r="BK189" i="20"/>
  <c r="BK190" i="20"/>
  <c r="BK191" i="20"/>
  <c r="BK192" i="20"/>
  <c r="BK193" i="20"/>
  <c r="BK194" i="20"/>
  <c r="BK195" i="20"/>
  <c r="BK196" i="20"/>
  <c r="BK197" i="20"/>
  <c r="BK198" i="20"/>
  <c r="BK199" i="20"/>
  <c r="BK200" i="20"/>
  <c r="BK201" i="20"/>
  <c r="BK202" i="20"/>
  <c r="BK203" i="20"/>
  <c r="BK204" i="20"/>
  <c r="BK205" i="20"/>
  <c r="BK206" i="20"/>
  <c r="BK207" i="20"/>
  <c r="BK208" i="20"/>
  <c r="BK209" i="20"/>
  <c r="BK210" i="20"/>
  <c r="BK211" i="20"/>
  <c r="BO164" i="20"/>
  <c r="BN163" i="20"/>
  <c r="BM162" i="20"/>
  <c r="BL161" i="20"/>
  <c r="BK160" i="20"/>
  <c r="BJ159" i="20"/>
  <c r="L220" i="20"/>
  <c r="K220" i="20"/>
  <c r="L219" i="20"/>
  <c r="K219" i="20"/>
  <c r="L218" i="20"/>
  <c r="K218" i="20"/>
  <c r="L217" i="20"/>
  <c r="K217" i="20"/>
  <c r="L216" i="20"/>
  <c r="K216" i="20"/>
  <c r="L215" i="20"/>
  <c r="K215" i="20"/>
  <c r="L214" i="20"/>
  <c r="K214" i="20"/>
  <c r="L213" i="20"/>
  <c r="K213" i="20"/>
  <c r="L212" i="20"/>
  <c r="K212" i="20"/>
  <c r="L211" i="20"/>
  <c r="K211" i="20"/>
  <c r="L210" i="20"/>
  <c r="K210" i="20"/>
  <c r="L209" i="20"/>
  <c r="K209" i="20"/>
  <c r="L208" i="20"/>
  <c r="K208" i="20"/>
  <c r="L207" i="20"/>
  <c r="K207" i="20"/>
  <c r="L206" i="20"/>
  <c r="K206" i="20"/>
  <c r="L205" i="20"/>
  <c r="K205" i="20"/>
  <c r="L204" i="20"/>
  <c r="K204" i="20"/>
  <c r="L203" i="20"/>
  <c r="K203" i="20"/>
  <c r="L202" i="20"/>
  <c r="K202" i="20"/>
  <c r="L201" i="20"/>
  <c r="K201" i="20"/>
  <c r="L200" i="20"/>
  <c r="K200" i="20"/>
  <c r="L199" i="20"/>
  <c r="K199" i="20"/>
  <c r="L198" i="20"/>
  <c r="K198" i="20"/>
  <c r="L197" i="20"/>
  <c r="K197" i="20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2" i="20"/>
  <c r="K132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AH132" i="18"/>
  <c r="AH131" i="18"/>
  <c r="AH130" i="18"/>
  <c r="AH129" i="18"/>
  <c r="AH128" i="18"/>
  <c r="AH127" i="18"/>
  <c r="AH126" i="18"/>
  <c r="AH125" i="18"/>
  <c r="AH124" i="18"/>
  <c r="AH123" i="18"/>
  <c r="AH122" i="18"/>
  <c r="AH121" i="18"/>
  <c r="AH120" i="18"/>
  <c r="AH119" i="18"/>
  <c r="AH118" i="18"/>
  <c r="AH117" i="18"/>
  <c r="AH116" i="18"/>
  <c r="AH115" i="18"/>
  <c r="AH114" i="18"/>
  <c r="AH113" i="18"/>
  <c r="AH112" i="18"/>
  <c r="AH111" i="18"/>
  <c r="AH110" i="18"/>
  <c r="AH109" i="18"/>
  <c r="AH108" i="18"/>
  <c r="AH107" i="18"/>
  <c r="AH106" i="18"/>
  <c r="AH105" i="18"/>
  <c r="AH104" i="18"/>
  <c r="AH103" i="18"/>
  <c r="AH102" i="18"/>
  <c r="AH101" i="18"/>
  <c r="AH100" i="18"/>
  <c r="AH99" i="18"/>
  <c r="AH98" i="18"/>
  <c r="AH97" i="18"/>
  <c r="AH96" i="18"/>
  <c r="AH95" i="18"/>
  <c r="AH94" i="18"/>
  <c r="AH93" i="18"/>
  <c r="AH92" i="18"/>
  <c r="AH91" i="18"/>
  <c r="AH90" i="18"/>
  <c r="AH89" i="18"/>
  <c r="AH88" i="18"/>
  <c r="AH87" i="18"/>
  <c r="AH86" i="18"/>
  <c r="AH85" i="18"/>
  <c r="AH84" i="18"/>
  <c r="AH83" i="18"/>
  <c r="AH82" i="18"/>
  <c r="AH81" i="18"/>
  <c r="AH80" i="18"/>
  <c r="AH79" i="18"/>
  <c r="AH78" i="18"/>
  <c r="AH77" i="18"/>
  <c r="AH76" i="18"/>
  <c r="AJ75" i="18"/>
  <c r="AH75" i="18"/>
  <c r="AJ74" i="18"/>
  <c r="AH74" i="18"/>
  <c r="AJ73" i="18"/>
  <c r="AH73" i="18"/>
  <c r="AJ72" i="18"/>
  <c r="AH72" i="18"/>
  <c r="AJ71" i="18"/>
  <c r="AH71" i="18"/>
  <c r="AJ70" i="18"/>
  <c r="AH70" i="18"/>
  <c r="AJ69" i="18"/>
  <c r="AH69" i="18"/>
  <c r="AJ68" i="18"/>
  <c r="AH68" i="18"/>
  <c r="AJ67" i="18"/>
  <c r="AH67" i="18"/>
  <c r="AJ66" i="18"/>
  <c r="AH66" i="18"/>
  <c r="AJ65" i="18"/>
  <c r="AH65" i="18"/>
  <c r="AJ64" i="18"/>
  <c r="AH64" i="18"/>
  <c r="AJ63" i="18"/>
  <c r="AH63" i="18"/>
  <c r="AJ62" i="18"/>
  <c r="AH62" i="18"/>
  <c r="AJ61" i="18"/>
  <c r="AH61" i="18"/>
  <c r="AJ60" i="18"/>
  <c r="AH60" i="18"/>
  <c r="AJ59" i="18"/>
  <c r="AH59" i="18"/>
  <c r="AJ58" i="18"/>
  <c r="AH58" i="18"/>
  <c r="AJ57" i="18"/>
  <c r="AH57" i="18"/>
  <c r="AJ56" i="18"/>
  <c r="AH56" i="18"/>
  <c r="AJ55" i="18"/>
  <c r="AH55" i="18"/>
  <c r="AJ54" i="18"/>
  <c r="AH54" i="18"/>
  <c r="AJ53" i="18"/>
  <c r="AH53" i="18"/>
  <c r="AJ52" i="18"/>
  <c r="AH52" i="18"/>
  <c r="AJ51" i="18"/>
  <c r="AH51" i="18"/>
  <c r="AJ50" i="18"/>
  <c r="AH50" i="18"/>
  <c r="AJ49" i="18"/>
  <c r="AH49" i="18"/>
  <c r="AJ48" i="18"/>
  <c r="AH48" i="18"/>
  <c r="AJ47" i="18"/>
  <c r="AH47" i="18"/>
  <c r="AJ46" i="18"/>
  <c r="AH46" i="18"/>
  <c r="AJ45" i="18"/>
  <c r="AH45" i="18"/>
  <c r="AJ44" i="18"/>
  <c r="AH44" i="18"/>
  <c r="AJ43" i="18"/>
  <c r="AH43" i="18"/>
  <c r="AJ42" i="18"/>
  <c r="AH42" i="18"/>
  <c r="AJ41" i="18"/>
  <c r="AH41" i="18"/>
  <c r="AJ40" i="18"/>
  <c r="AH40" i="18"/>
  <c r="AJ39" i="18"/>
  <c r="AH39" i="18"/>
  <c r="AJ38" i="18"/>
  <c r="AH38" i="18"/>
  <c r="AJ37" i="18"/>
  <c r="AH37" i="18"/>
  <c r="AJ36" i="18"/>
  <c r="AH36" i="18"/>
  <c r="AJ35" i="18"/>
  <c r="AH35" i="18"/>
  <c r="AJ34" i="18"/>
  <c r="AH34" i="18"/>
  <c r="AJ33" i="18"/>
  <c r="AH33" i="18"/>
  <c r="AJ32" i="18"/>
  <c r="AH32" i="18"/>
  <c r="AJ31" i="18"/>
  <c r="AH31" i="18"/>
  <c r="AJ30" i="18"/>
  <c r="AH30" i="18"/>
  <c r="AJ29" i="18"/>
  <c r="AH29" i="18"/>
  <c r="AJ28" i="18"/>
  <c r="AH28" i="18"/>
  <c r="AJ27" i="18"/>
  <c r="AH27" i="18"/>
  <c r="AJ26" i="18"/>
  <c r="AH26" i="18"/>
  <c r="AJ25" i="18"/>
  <c r="AH25" i="18"/>
  <c r="AJ24" i="18"/>
  <c r="AH24" i="18"/>
  <c r="AJ23" i="18"/>
  <c r="AH23" i="18"/>
  <c r="AJ22" i="18"/>
  <c r="AH22" i="18"/>
  <c r="AJ21" i="18"/>
  <c r="AH21" i="18"/>
  <c r="AJ20" i="18"/>
  <c r="AH20" i="18"/>
  <c r="AJ19" i="18"/>
  <c r="AH19" i="18"/>
  <c r="AJ18" i="18"/>
  <c r="AH18" i="18"/>
  <c r="AJ17" i="18"/>
  <c r="AH17" i="18"/>
  <c r="AJ16" i="18"/>
  <c r="AH16" i="18"/>
  <c r="AJ15" i="18"/>
  <c r="AH15" i="18"/>
  <c r="AJ14" i="18"/>
  <c r="AH14" i="18"/>
  <c r="AJ13" i="18"/>
  <c r="AH13" i="18"/>
  <c r="AJ12" i="18"/>
  <c r="AH12" i="18"/>
  <c r="AJ11" i="18"/>
  <c r="AH11" i="18"/>
  <c r="AJ10" i="18"/>
  <c r="AH10" i="18"/>
  <c r="AJ9" i="18"/>
  <c r="AH9" i="18"/>
  <c r="AJ8" i="18"/>
  <c r="AH8" i="18"/>
  <c r="AJ7" i="18"/>
  <c r="AH7" i="18"/>
  <c r="AJ6" i="18"/>
  <c r="AH6" i="18"/>
  <c r="AJ5" i="18"/>
  <c r="AH5" i="18"/>
  <c r="AJ4" i="18"/>
  <c r="AH4" i="18"/>
  <c r="AJ3" i="18"/>
  <c r="AH3" i="18"/>
  <c r="AJ2" i="18"/>
  <c r="AH2" i="18"/>
  <c r="AH132" i="16"/>
  <c r="AG132" i="16"/>
  <c r="AF132" i="16"/>
  <c r="AE132" i="16"/>
  <c r="AD132" i="16"/>
  <c r="AC132" i="16"/>
  <c r="AB132" i="16"/>
  <c r="AI132" i="16" s="1"/>
  <c r="AA132" i="16"/>
  <c r="Z132" i="16"/>
  <c r="Y132" i="16"/>
  <c r="U132" i="16"/>
  <c r="AH131" i="16"/>
  <c r="AG131" i="16"/>
  <c r="AF131" i="16"/>
  <c r="AE131" i="16"/>
  <c r="AD131" i="16"/>
  <c r="AC131" i="16"/>
  <c r="AB131" i="16"/>
  <c r="AA131" i="16"/>
  <c r="Z131" i="16"/>
  <c r="Y131" i="16"/>
  <c r="U131" i="16"/>
  <c r="AH130" i="16"/>
  <c r="AG130" i="16"/>
  <c r="AF130" i="16"/>
  <c r="AE130" i="16"/>
  <c r="AD130" i="16"/>
  <c r="AC130" i="16"/>
  <c r="AB130" i="16"/>
  <c r="AA130" i="16"/>
  <c r="Z130" i="16"/>
  <c r="Y130" i="16"/>
  <c r="U130" i="16"/>
  <c r="AH129" i="16"/>
  <c r="AG129" i="16"/>
  <c r="AF129" i="16"/>
  <c r="AE129" i="16"/>
  <c r="AD129" i="16"/>
  <c r="AC129" i="16"/>
  <c r="AB129" i="16"/>
  <c r="AA129" i="16"/>
  <c r="Z129" i="16"/>
  <c r="Y129" i="16"/>
  <c r="U129" i="16"/>
  <c r="AH128" i="16"/>
  <c r="AG128" i="16"/>
  <c r="AF128" i="16"/>
  <c r="AE128" i="16"/>
  <c r="AD128" i="16"/>
  <c r="AC128" i="16"/>
  <c r="AB128" i="16"/>
  <c r="AA128" i="16"/>
  <c r="Z128" i="16"/>
  <c r="Y128" i="16"/>
  <c r="U128" i="16"/>
  <c r="AH127" i="16"/>
  <c r="AG127" i="16"/>
  <c r="AF127" i="16"/>
  <c r="AE127" i="16"/>
  <c r="AD127" i="16"/>
  <c r="AC127" i="16"/>
  <c r="AB127" i="16"/>
  <c r="AA127" i="16"/>
  <c r="Z127" i="16"/>
  <c r="Y127" i="16"/>
  <c r="U127" i="16"/>
  <c r="AH126" i="16"/>
  <c r="AG126" i="16"/>
  <c r="AF126" i="16"/>
  <c r="AE126" i="16"/>
  <c r="AD126" i="16"/>
  <c r="AC126" i="16"/>
  <c r="AI126" i="16" s="1"/>
  <c r="AB126" i="16"/>
  <c r="AA126" i="16"/>
  <c r="Z126" i="16"/>
  <c r="Y126" i="16"/>
  <c r="U126" i="16"/>
  <c r="AH125" i="16"/>
  <c r="AG125" i="16"/>
  <c r="AF125" i="16"/>
  <c r="AE125" i="16"/>
  <c r="AD125" i="16"/>
  <c r="AC125" i="16"/>
  <c r="AI125" i="16" s="1"/>
  <c r="AB125" i="16"/>
  <c r="AA125" i="16"/>
  <c r="Z125" i="16"/>
  <c r="Y125" i="16"/>
  <c r="U125" i="16"/>
  <c r="AH124" i="16"/>
  <c r="AG124" i="16"/>
  <c r="AF124" i="16"/>
  <c r="AE124" i="16"/>
  <c r="AD124" i="16"/>
  <c r="AC124" i="16"/>
  <c r="AB124" i="16"/>
  <c r="AA124" i="16"/>
  <c r="Z124" i="16"/>
  <c r="Y124" i="16"/>
  <c r="U124" i="16"/>
  <c r="AH123" i="16"/>
  <c r="AG123" i="16"/>
  <c r="AF123" i="16"/>
  <c r="AE123" i="16"/>
  <c r="AD123" i="16"/>
  <c r="AC123" i="16"/>
  <c r="AB123" i="16"/>
  <c r="AA123" i="16"/>
  <c r="Z123" i="16"/>
  <c r="Y123" i="16"/>
  <c r="U123" i="16"/>
  <c r="AH122" i="16"/>
  <c r="AG122" i="16"/>
  <c r="AF122" i="16"/>
  <c r="AE122" i="16"/>
  <c r="AD122" i="16"/>
  <c r="AC122" i="16"/>
  <c r="AB122" i="16"/>
  <c r="AA122" i="16"/>
  <c r="Z122" i="16"/>
  <c r="Y122" i="16"/>
  <c r="U122" i="16"/>
  <c r="AH121" i="16"/>
  <c r="AG121" i="16"/>
  <c r="AF121" i="16"/>
  <c r="AE121" i="16"/>
  <c r="AD121" i="16"/>
  <c r="AC121" i="16"/>
  <c r="AB121" i="16"/>
  <c r="AA121" i="16"/>
  <c r="Z121" i="16"/>
  <c r="Y121" i="16"/>
  <c r="U121" i="16"/>
  <c r="AH120" i="16"/>
  <c r="AG120" i="16"/>
  <c r="AF120" i="16"/>
  <c r="AE120" i="16"/>
  <c r="AD120" i="16"/>
  <c r="AC120" i="16"/>
  <c r="AB120" i="16"/>
  <c r="AA120" i="16"/>
  <c r="Z120" i="16"/>
  <c r="Y120" i="16"/>
  <c r="U120" i="16"/>
  <c r="AH119" i="16"/>
  <c r="AG119" i="16"/>
  <c r="AF119" i="16"/>
  <c r="AE119" i="16"/>
  <c r="AD119" i="16"/>
  <c r="AC119" i="16"/>
  <c r="AI119" i="16" s="1"/>
  <c r="AB119" i="16"/>
  <c r="AA119" i="16"/>
  <c r="Z119" i="16"/>
  <c r="Y119" i="16"/>
  <c r="U119" i="16"/>
  <c r="AH118" i="16"/>
  <c r="AG118" i="16"/>
  <c r="AF118" i="16"/>
  <c r="AE118" i="16"/>
  <c r="AD118" i="16"/>
  <c r="AC118" i="16"/>
  <c r="AB118" i="16"/>
  <c r="AA118" i="16"/>
  <c r="Z118" i="16"/>
  <c r="Y118" i="16"/>
  <c r="U118" i="16"/>
  <c r="AH117" i="16"/>
  <c r="AG117" i="16"/>
  <c r="AF117" i="16"/>
  <c r="AE117" i="16"/>
  <c r="AD117" i="16"/>
  <c r="AC117" i="16"/>
  <c r="AB117" i="16"/>
  <c r="AA117" i="16"/>
  <c r="Z117" i="16"/>
  <c r="Y117" i="16"/>
  <c r="U117" i="16"/>
  <c r="AH116" i="16"/>
  <c r="AG116" i="16"/>
  <c r="AF116" i="16"/>
  <c r="AE116" i="16"/>
  <c r="AD116" i="16"/>
  <c r="AC116" i="16"/>
  <c r="AB116" i="16"/>
  <c r="AA116" i="16"/>
  <c r="Z116" i="16"/>
  <c r="Y116" i="16"/>
  <c r="U116" i="16"/>
  <c r="AH115" i="16"/>
  <c r="AG115" i="16"/>
  <c r="AF115" i="16"/>
  <c r="AE115" i="16"/>
  <c r="AD115" i="16"/>
  <c r="AC115" i="16"/>
  <c r="AB115" i="16"/>
  <c r="AA115" i="16"/>
  <c r="Z115" i="16"/>
  <c r="Y115" i="16"/>
  <c r="U115" i="16"/>
  <c r="AH114" i="16"/>
  <c r="AG114" i="16"/>
  <c r="AF114" i="16"/>
  <c r="AE114" i="16"/>
  <c r="AD114" i="16"/>
  <c r="AC114" i="16"/>
  <c r="AB114" i="16"/>
  <c r="AA114" i="16"/>
  <c r="Z114" i="16"/>
  <c r="Y114" i="16"/>
  <c r="U114" i="16"/>
  <c r="AH113" i="16"/>
  <c r="AG113" i="16"/>
  <c r="AF113" i="16"/>
  <c r="AE113" i="16"/>
  <c r="AD113" i="16"/>
  <c r="AC113" i="16"/>
  <c r="AI113" i="16" s="1"/>
  <c r="AB113" i="16"/>
  <c r="AA113" i="16"/>
  <c r="Z113" i="16"/>
  <c r="Y113" i="16"/>
  <c r="U113" i="16"/>
  <c r="AH112" i="16"/>
  <c r="AG112" i="16"/>
  <c r="AF112" i="16"/>
  <c r="AE112" i="16"/>
  <c r="AD112" i="16"/>
  <c r="AC112" i="16"/>
  <c r="AB112" i="16"/>
  <c r="AA112" i="16"/>
  <c r="Z112" i="16"/>
  <c r="Y112" i="16"/>
  <c r="U112" i="16"/>
  <c r="AH111" i="16"/>
  <c r="AG111" i="16"/>
  <c r="AF111" i="16"/>
  <c r="AE111" i="16"/>
  <c r="AD111" i="16"/>
  <c r="AC111" i="16"/>
  <c r="AB111" i="16"/>
  <c r="AA111" i="16"/>
  <c r="Z111" i="16"/>
  <c r="Y111" i="16"/>
  <c r="U111" i="16"/>
  <c r="AH110" i="16"/>
  <c r="AG110" i="16"/>
  <c r="AF110" i="16"/>
  <c r="AE110" i="16"/>
  <c r="AD110" i="16"/>
  <c r="AC110" i="16"/>
  <c r="AB110" i="16"/>
  <c r="AA110" i="16"/>
  <c r="Z110" i="16"/>
  <c r="Y110" i="16"/>
  <c r="U110" i="16"/>
  <c r="AH109" i="16"/>
  <c r="AG109" i="16"/>
  <c r="AF109" i="16"/>
  <c r="AE109" i="16"/>
  <c r="AD109" i="16"/>
  <c r="AC109" i="16"/>
  <c r="AB109" i="16"/>
  <c r="AA109" i="16"/>
  <c r="Z109" i="16"/>
  <c r="Y109" i="16"/>
  <c r="U109" i="16"/>
  <c r="AH108" i="16"/>
  <c r="AG108" i="16"/>
  <c r="AF108" i="16"/>
  <c r="AE108" i="16"/>
  <c r="AD108" i="16"/>
  <c r="AC108" i="16"/>
  <c r="AB108" i="16"/>
  <c r="AA108" i="16"/>
  <c r="Z108" i="16"/>
  <c r="Y108" i="16"/>
  <c r="U108" i="16"/>
  <c r="AH107" i="16"/>
  <c r="AG107" i="16"/>
  <c r="AF107" i="16"/>
  <c r="AE107" i="16"/>
  <c r="AD107" i="16"/>
  <c r="AC107" i="16"/>
  <c r="AI107" i="16" s="1"/>
  <c r="AB107" i="16"/>
  <c r="AA107" i="16"/>
  <c r="Z107" i="16"/>
  <c r="Y107" i="16"/>
  <c r="U107" i="16"/>
  <c r="AH106" i="16"/>
  <c r="AG106" i="16"/>
  <c r="AF106" i="16"/>
  <c r="AE106" i="16"/>
  <c r="AD106" i="16"/>
  <c r="AC106" i="16"/>
  <c r="AB106" i="16"/>
  <c r="AA106" i="16"/>
  <c r="Z106" i="16"/>
  <c r="Y106" i="16"/>
  <c r="U106" i="16"/>
  <c r="AH105" i="16"/>
  <c r="AG105" i="16"/>
  <c r="AF105" i="16"/>
  <c r="AE105" i="16"/>
  <c r="AD105" i="16"/>
  <c r="AC105" i="16"/>
  <c r="AB105" i="16"/>
  <c r="AA105" i="16"/>
  <c r="Z105" i="16"/>
  <c r="Y105" i="16"/>
  <c r="U105" i="16"/>
  <c r="AH104" i="16"/>
  <c r="AG104" i="16"/>
  <c r="AF104" i="16"/>
  <c r="AE104" i="16"/>
  <c r="AD104" i="16"/>
  <c r="AC104" i="16"/>
  <c r="AB104" i="16"/>
  <c r="AA104" i="16"/>
  <c r="Z104" i="16"/>
  <c r="Y104" i="16"/>
  <c r="U104" i="16"/>
  <c r="AH103" i="16"/>
  <c r="AG103" i="16"/>
  <c r="AF103" i="16"/>
  <c r="AE103" i="16"/>
  <c r="AD103" i="16"/>
  <c r="AC103" i="16"/>
  <c r="AB103" i="16"/>
  <c r="AA103" i="16"/>
  <c r="Z103" i="16"/>
  <c r="Y103" i="16"/>
  <c r="U103" i="16"/>
  <c r="AH102" i="16"/>
  <c r="AG102" i="16"/>
  <c r="AF102" i="16"/>
  <c r="AE102" i="16"/>
  <c r="AD102" i="16"/>
  <c r="AC102" i="16"/>
  <c r="AB102" i="16"/>
  <c r="AA102" i="16"/>
  <c r="Z102" i="16"/>
  <c r="Y102" i="16"/>
  <c r="U102" i="16"/>
  <c r="AH101" i="16"/>
  <c r="AG101" i="16"/>
  <c r="AF101" i="16"/>
  <c r="AE101" i="16"/>
  <c r="AD101" i="16"/>
  <c r="AC101" i="16"/>
  <c r="AI101" i="16" s="1"/>
  <c r="AB101" i="16"/>
  <c r="AA101" i="16"/>
  <c r="Z101" i="16"/>
  <c r="Y101" i="16"/>
  <c r="U101" i="16"/>
  <c r="AH100" i="16"/>
  <c r="AG100" i="16"/>
  <c r="AF100" i="16"/>
  <c r="AE100" i="16"/>
  <c r="AD100" i="16"/>
  <c r="AC100" i="16"/>
  <c r="AB100" i="16"/>
  <c r="AA100" i="16"/>
  <c r="Z100" i="16"/>
  <c r="Y100" i="16"/>
  <c r="U100" i="16"/>
  <c r="AH99" i="16"/>
  <c r="AG99" i="16"/>
  <c r="AF99" i="16"/>
  <c r="AE99" i="16"/>
  <c r="AD99" i="16"/>
  <c r="AC99" i="16"/>
  <c r="AB99" i="16"/>
  <c r="AA99" i="16"/>
  <c r="Z99" i="16"/>
  <c r="Y99" i="16"/>
  <c r="U99" i="16"/>
  <c r="AH98" i="16"/>
  <c r="AG98" i="16"/>
  <c r="AF98" i="16"/>
  <c r="AE98" i="16"/>
  <c r="AD98" i="16"/>
  <c r="AC98" i="16"/>
  <c r="AB98" i="16"/>
  <c r="AA98" i="16"/>
  <c r="Z98" i="16"/>
  <c r="Y98" i="16"/>
  <c r="U98" i="16"/>
  <c r="AH97" i="16"/>
  <c r="AG97" i="16"/>
  <c r="AF97" i="16"/>
  <c r="AE97" i="16"/>
  <c r="AD97" i="16"/>
  <c r="AC97" i="16"/>
  <c r="AB97" i="16"/>
  <c r="AA97" i="16"/>
  <c r="Z97" i="16"/>
  <c r="Y97" i="16"/>
  <c r="U97" i="16"/>
  <c r="AH96" i="16"/>
  <c r="AG96" i="16"/>
  <c r="AF96" i="16"/>
  <c r="AE96" i="16"/>
  <c r="AD96" i="16"/>
  <c r="AC96" i="16"/>
  <c r="AB96" i="16"/>
  <c r="AA96" i="16"/>
  <c r="Z96" i="16"/>
  <c r="Y96" i="16"/>
  <c r="U96" i="16"/>
  <c r="AH95" i="16"/>
  <c r="AG95" i="16"/>
  <c r="AF95" i="16"/>
  <c r="AE95" i="16"/>
  <c r="AD95" i="16"/>
  <c r="AC95" i="16"/>
  <c r="AI95" i="16" s="1"/>
  <c r="AB95" i="16"/>
  <c r="AA95" i="16"/>
  <c r="Z95" i="16"/>
  <c r="Y95" i="16"/>
  <c r="U95" i="16"/>
  <c r="AH94" i="16"/>
  <c r="AG94" i="16"/>
  <c r="AF94" i="16"/>
  <c r="AE94" i="16"/>
  <c r="AD94" i="16"/>
  <c r="AC94" i="16"/>
  <c r="AB94" i="16"/>
  <c r="AA94" i="16"/>
  <c r="Z94" i="16"/>
  <c r="Y94" i="16"/>
  <c r="U94" i="16"/>
  <c r="AH93" i="16"/>
  <c r="AG93" i="16"/>
  <c r="AF93" i="16"/>
  <c r="AE93" i="16"/>
  <c r="AD93" i="16"/>
  <c r="AC93" i="16"/>
  <c r="AB93" i="16"/>
  <c r="AA93" i="16"/>
  <c r="Z93" i="16"/>
  <c r="Y93" i="16"/>
  <c r="U93" i="16"/>
  <c r="AH92" i="16"/>
  <c r="AG92" i="16"/>
  <c r="AF92" i="16"/>
  <c r="AE92" i="16"/>
  <c r="AD92" i="16"/>
  <c r="AC92" i="16"/>
  <c r="AB92" i="16"/>
  <c r="AA92" i="16"/>
  <c r="Z92" i="16"/>
  <c r="Y92" i="16"/>
  <c r="U92" i="16"/>
  <c r="AH91" i="16"/>
  <c r="AG91" i="16"/>
  <c r="AF91" i="16"/>
  <c r="AE91" i="16"/>
  <c r="AD91" i="16"/>
  <c r="AC91" i="16"/>
  <c r="AB91" i="16"/>
  <c r="AA91" i="16"/>
  <c r="Z91" i="16"/>
  <c r="Y91" i="16"/>
  <c r="U91" i="16"/>
  <c r="AH90" i="16"/>
  <c r="AG90" i="16"/>
  <c r="AF90" i="16"/>
  <c r="AE90" i="16"/>
  <c r="AD90" i="16"/>
  <c r="AC90" i="16"/>
  <c r="AB90" i="16"/>
  <c r="AA90" i="16"/>
  <c r="Z90" i="16"/>
  <c r="Y90" i="16"/>
  <c r="U90" i="16"/>
  <c r="AH89" i="16"/>
  <c r="AG89" i="16"/>
  <c r="AF89" i="16"/>
  <c r="AE89" i="16"/>
  <c r="AD89" i="16"/>
  <c r="AC89" i="16"/>
  <c r="AI89" i="16" s="1"/>
  <c r="AB89" i="16"/>
  <c r="AA89" i="16"/>
  <c r="Z89" i="16"/>
  <c r="Y89" i="16"/>
  <c r="U89" i="16"/>
  <c r="AH88" i="16"/>
  <c r="AG88" i="16"/>
  <c r="AF88" i="16"/>
  <c r="AE88" i="16"/>
  <c r="AD88" i="16"/>
  <c r="AC88" i="16"/>
  <c r="AB88" i="16"/>
  <c r="AA88" i="16"/>
  <c r="Z88" i="16"/>
  <c r="Y88" i="16"/>
  <c r="U88" i="16"/>
  <c r="AH87" i="16"/>
  <c r="AG87" i="16"/>
  <c r="AF87" i="16"/>
  <c r="AE87" i="16"/>
  <c r="AD87" i="16"/>
  <c r="AC87" i="16"/>
  <c r="AB87" i="16"/>
  <c r="AA87" i="16"/>
  <c r="Z87" i="16"/>
  <c r="Y87" i="16"/>
  <c r="U87" i="16"/>
  <c r="AH86" i="16"/>
  <c r="AG86" i="16"/>
  <c r="AF86" i="16"/>
  <c r="AE86" i="16"/>
  <c r="AD86" i="16"/>
  <c r="AC86" i="16"/>
  <c r="AB86" i="16"/>
  <c r="AA86" i="16"/>
  <c r="Z86" i="16"/>
  <c r="Y86" i="16"/>
  <c r="U86" i="16"/>
  <c r="AH85" i="16"/>
  <c r="AG85" i="16"/>
  <c r="AF85" i="16"/>
  <c r="AE85" i="16"/>
  <c r="AD85" i="16"/>
  <c r="AC85" i="16"/>
  <c r="AB85" i="16"/>
  <c r="AA85" i="16"/>
  <c r="Z85" i="16"/>
  <c r="AI85" i="16" s="1"/>
  <c r="Y85" i="16"/>
  <c r="U85" i="16"/>
  <c r="AH84" i="16"/>
  <c r="AG84" i="16"/>
  <c r="AF84" i="16"/>
  <c r="AE84" i="16"/>
  <c r="AD84" i="16"/>
  <c r="AC84" i="16"/>
  <c r="AB84" i="16"/>
  <c r="AA84" i="16"/>
  <c r="Z84" i="16"/>
  <c r="Y84" i="16"/>
  <c r="U84" i="16"/>
  <c r="AH83" i="16"/>
  <c r="AG83" i="16"/>
  <c r="AF83" i="16"/>
  <c r="AE83" i="16"/>
  <c r="AD83" i="16"/>
  <c r="AC83" i="16"/>
  <c r="AB83" i="16"/>
  <c r="AA83" i="16"/>
  <c r="Z83" i="16"/>
  <c r="Y83" i="16"/>
  <c r="U83" i="16"/>
  <c r="AH82" i="16"/>
  <c r="AG82" i="16"/>
  <c r="AF82" i="16"/>
  <c r="AE82" i="16"/>
  <c r="AD82" i="16"/>
  <c r="AC82" i="16"/>
  <c r="AI82" i="16" s="1"/>
  <c r="AB82" i="16"/>
  <c r="AA82" i="16"/>
  <c r="Z82" i="16"/>
  <c r="Y82" i="16"/>
  <c r="U82" i="16"/>
  <c r="AH81" i="16"/>
  <c r="AG81" i="16"/>
  <c r="AF81" i="16"/>
  <c r="AE81" i="16"/>
  <c r="AD81" i="16"/>
  <c r="AC81" i="16"/>
  <c r="AB81" i="16"/>
  <c r="AA81" i="16"/>
  <c r="Z81" i="16"/>
  <c r="Y81" i="16"/>
  <c r="U81" i="16"/>
  <c r="AH80" i="16"/>
  <c r="AG80" i="16"/>
  <c r="AF80" i="16"/>
  <c r="AE80" i="16"/>
  <c r="AD80" i="16"/>
  <c r="AC80" i="16"/>
  <c r="AB80" i="16"/>
  <c r="AI80" i="16" s="1"/>
  <c r="AA80" i="16"/>
  <c r="Z80" i="16"/>
  <c r="Y80" i="16"/>
  <c r="U80" i="16"/>
  <c r="AH79" i="16"/>
  <c r="AG79" i="16"/>
  <c r="AF79" i="16"/>
  <c r="AE79" i="16"/>
  <c r="AD79" i="16"/>
  <c r="AC79" i="16"/>
  <c r="AB79" i="16"/>
  <c r="AI79" i="16" s="1"/>
  <c r="AA79" i="16"/>
  <c r="Z79" i="16"/>
  <c r="Y79" i="16"/>
  <c r="U79" i="16"/>
  <c r="AH78" i="16"/>
  <c r="AG78" i="16"/>
  <c r="AF78" i="16"/>
  <c r="AE78" i="16"/>
  <c r="AD78" i="16"/>
  <c r="AC78" i="16"/>
  <c r="AB78" i="16"/>
  <c r="AA78" i="16"/>
  <c r="Z78" i="16"/>
  <c r="Y78" i="16"/>
  <c r="U78" i="16"/>
  <c r="AH77" i="16"/>
  <c r="AG77" i="16"/>
  <c r="AF77" i="16"/>
  <c r="AE77" i="16"/>
  <c r="AD77" i="16"/>
  <c r="AC77" i="16"/>
  <c r="AB77" i="16"/>
  <c r="AA77" i="16"/>
  <c r="Z77" i="16"/>
  <c r="Y77" i="16"/>
  <c r="U77" i="16"/>
  <c r="AH76" i="16"/>
  <c r="AG76" i="16"/>
  <c r="AF76" i="16"/>
  <c r="AE76" i="16"/>
  <c r="AD76" i="16"/>
  <c r="AC76" i="16"/>
  <c r="AB76" i="16"/>
  <c r="AA76" i="16"/>
  <c r="Z76" i="16"/>
  <c r="Y76" i="16"/>
  <c r="U76" i="16"/>
  <c r="AH75" i="16"/>
  <c r="AG75" i="16"/>
  <c r="AF75" i="16"/>
  <c r="AE75" i="16"/>
  <c r="AD75" i="16"/>
  <c r="AC75" i="16"/>
  <c r="AB75" i="16"/>
  <c r="AA75" i="16"/>
  <c r="Z75" i="16"/>
  <c r="Y75" i="16"/>
  <c r="U75" i="16"/>
  <c r="AH74" i="16"/>
  <c r="AG74" i="16"/>
  <c r="AF74" i="16"/>
  <c r="AE74" i="16"/>
  <c r="AD74" i="16"/>
  <c r="AC74" i="16"/>
  <c r="AI74" i="16" s="1"/>
  <c r="AB74" i="16"/>
  <c r="AA74" i="16"/>
  <c r="Z74" i="16"/>
  <c r="Y74" i="16"/>
  <c r="U74" i="16"/>
  <c r="AH73" i="16"/>
  <c r="AG73" i="16"/>
  <c r="AF73" i="16"/>
  <c r="AE73" i="16"/>
  <c r="AD73" i="16"/>
  <c r="AC73" i="16"/>
  <c r="AB73" i="16"/>
  <c r="AA73" i="16"/>
  <c r="Z73" i="16"/>
  <c r="Y73" i="16"/>
  <c r="U73" i="16"/>
  <c r="AH72" i="16"/>
  <c r="AG72" i="16"/>
  <c r="AF72" i="16"/>
  <c r="AE72" i="16"/>
  <c r="AD72" i="16"/>
  <c r="AC72" i="16"/>
  <c r="AB72" i="16"/>
  <c r="AA72" i="16"/>
  <c r="Z72" i="16"/>
  <c r="Y72" i="16"/>
  <c r="U72" i="16"/>
  <c r="AH71" i="16"/>
  <c r="AG71" i="16"/>
  <c r="AF71" i="16"/>
  <c r="AE71" i="16"/>
  <c r="AD71" i="16"/>
  <c r="AC71" i="16"/>
  <c r="AB71" i="16"/>
  <c r="AA71" i="16"/>
  <c r="Z71" i="16"/>
  <c r="Y71" i="16"/>
  <c r="U71" i="16"/>
  <c r="AH70" i="16"/>
  <c r="AG70" i="16"/>
  <c r="AF70" i="16"/>
  <c r="AE70" i="16"/>
  <c r="AD70" i="16"/>
  <c r="AC70" i="16"/>
  <c r="AB70" i="16"/>
  <c r="AA70" i="16"/>
  <c r="Z70" i="16"/>
  <c r="Y70" i="16"/>
  <c r="U70" i="16"/>
  <c r="AH69" i="16"/>
  <c r="AG69" i="16"/>
  <c r="AF69" i="16"/>
  <c r="AE69" i="16"/>
  <c r="AD69" i="16"/>
  <c r="AC69" i="16"/>
  <c r="AB69" i="16"/>
  <c r="AA69" i="16"/>
  <c r="Z69" i="16"/>
  <c r="Y69" i="16"/>
  <c r="U69" i="16"/>
  <c r="AH68" i="16"/>
  <c r="AG68" i="16"/>
  <c r="AF68" i="16"/>
  <c r="AE68" i="16"/>
  <c r="AD68" i="16"/>
  <c r="AC68" i="16"/>
  <c r="AI68" i="16" s="1"/>
  <c r="AB68" i="16"/>
  <c r="AA68" i="16"/>
  <c r="Z68" i="16"/>
  <c r="Y68" i="16"/>
  <c r="U68" i="16"/>
  <c r="AH67" i="16"/>
  <c r="AG67" i="16"/>
  <c r="AF67" i="16"/>
  <c r="AE67" i="16"/>
  <c r="AD67" i="16"/>
  <c r="AC67" i="16"/>
  <c r="AB67" i="16"/>
  <c r="AA67" i="16"/>
  <c r="Z67" i="16"/>
  <c r="Y67" i="16"/>
  <c r="U67" i="16"/>
  <c r="AH66" i="16"/>
  <c r="AG66" i="16"/>
  <c r="AF66" i="16"/>
  <c r="AE66" i="16"/>
  <c r="AD66" i="16"/>
  <c r="AC66" i="16"/>
  <c r="AB66" i="16"/>
  <c r="AA66" i="16"/>
  <c r="Z66" i="16"/>
  <c r="Y66" i="16"/>
  <c r="U66" i="16"/>
  <c r="AH65" i="16"/>
  <c r="AG65" i="16"/>
  <c r="AF65" i="16"/>
  <c r="AE65" i="16"/>
  <c r="AD65" i="16"/>
  <c r="AC65" i="16"/>
  <c r="AB65" i="16"/>
  <c r="AA65" i="16"/>
  <c r="Z65" i="16"/>
  <c r="Y65" i="16"/>
  <c r="U65" i="16"/>
  <c r="AH64" i="16"/>
  <c r="AG64" i="16"/>
  <c r="AF64" i="16"/>
  <c r="AE64" i="16"/>
  <c r="AD64" i="16"/>
  <c r="AC64" i="16"/>
  <c r="AB64" i="16"/>
  <c r="AA64" i="16"/>
  <c r="Z64" i="16"/>
  <c r="Y64" i="16"/>
  <c r="U64" i="16"/>
  <c r="AH63" i="16"/>
  <c r="AG63" i="16"/>
  <c r="AF63" i="16"/>
  <c r="AE63" i="16"/>
  <c r="AD63" i="16"/>
  <c r="AC63" i="16"/>
  <c r="AB63" i="16"/>
  <c r="AA63" i="16"/>
  <c r="Z63" i="16"/>
  <c r="Y63" i="16"/>
  <c r="U63" i="16"/>
  <c r="AH62" i="16"/>
  <c r="AG62" i="16"/>
  <c r="AF62" i="16"/>
  <c r="AE62" i="16"/>
  <c r="AD62" i="16"/>
  <c r="AC62" i="16"/>
  <c r="AI62" i="16" s="1"/>
  <c r="AB62" i="16"/>
  <c r="AA62" i="16"/>
  <c r="Z62" i="16"/>
  <c r="Y62" i="16"/>
  <c r="U62" i="16"/>
  <c r="AH61" i="16"/>
  <c r="AG61" i="16"/>
  <c r="AF61" i="16"/>
  <c r="AE61" i="16"/>
  <c r="AD61" i="16"/>
  <c r="AC61" i="16"/>
  <c r="AB61" i="16"/>
  <c r="AA61" i="16"/>
  <c r="Z61" i="16"/>
  <c r="Y61" i="16"/>
  <c r="U61" i="16"/>
  <c r="AH60" i="16"/>
  <c r="AG60" i="16"/>
  <c r="AF60" i="16"/>
  <c r="AE60" i="16"/>
  <c r="AD60" i="16"/>
  <c r="AC60" i="16"/>
  <c r="AB60" i="16"/>
  <c r="AA60" i="16"/>
  <c r="Z60" i="16"/>
  <c r="Y60" i="16"/>
  <c r="U60" i="16"/>
  <c r="AH59" i="16"/>
  <c r="AG59" i="16"/>
  <c r="AF59" i="16"/>
  <c r="AE59" i="16"/>
  <c r="AD59" i="16"/>
  <c r="AC59" i="16"/>
  <c r="AB59" i="16"/>
  <c r="AA59" i="16"/>
  <c r="Z59" i="16"/>
  <c r="Y59" i="16"/>
  <c r="U59" i="16"/>
  <c r="AH58" i="16"/>
  <c r="AG58" i="16"/>
  <c r="AF58" i="16"/>
  <c r="AE58" i="16"/>
  <c r="AD58" i="16"/>
  <c r="AC58" i="16"/>
  <c r="AB58" i="16"/>
  <c r="AA58" i="16"/>
  <c r="Z58" i="16"/>
  <c r="Y58" i="16"/>
  <c r="U58" i="16"/>
  <c r="AH57" i="16"/>
  <c r="AG57" i="16"/>
  <c r="AF57" i="16"/>
  <c r="AE57" i="16"/>
  <c r="AD57" i="16"/>
  <c r="AC57" i="16"/>
  <c r="AB57" i="16"/>
  <c r="AA57" i="16"/>
  <c r="Z57" i="16"/>
  <c r="Y57" i="16"/>
  <c r="U57" i="16"/>
  <c r="AH56" i="16"/>
  <c r="AG56" i="16"/>
  <c r="AF56" i="16"/>
  <c r="AE56" i="16"/>
  <c r="AD56" i="16"/>
  <c r="AC56" i="16"/>
  <c r="AI56" i="16" s="1"/>
  <c r="AB56" i="16"/>
  <c r="AA56" i="16"/>
  <c r="Z56" i="16"/>
  <c r="Y56" i="16"/>
  <c r="U56" i="16"/>
  <c r="AH55" i="16"/>
  <c r="AG55" i="16"/>
  <c r="AF55" i="16"/>
  <c r="AE55" i="16"/>
  <c r="AD55" i="16"/>
  <c r="AC55" i="16"/>
  <c r="AB55" i="16"/>
  <c r="AA55" i="16"/>
  <c r="Z55" i="16"/>
  <c r="Y55" i="16"/>
  <c r="U55" i="16"/>
  <c r="AH54" i="16"/>
  <c r="AG54" i="16"/>
  <c r="AF54" i="16"/>
  <c r="AE54" i="16"/>
  <c r="AD54" i="16"/>
  <c r="AC54" i="16"/>
  <c r="AB54" i="16"/>
  <c r="AA54" i="16"/>
  <c r="Z54" i="16"/>
  <c r="Y54" i="16"/>
  <c r="U54" i="16"/>
  <c r="AH53" i="16"/>
  <c r="AG53" i="16"/>
  <c r="AF53" i="16"/>
  <c r="AE53" i="16"/>
  <c r="AD53" i="16"/>
  <c r="AC53" i="16"/>
  <c r="AB53" i="16"/>
  <c r="AA53" i="16"/>
  <c r="Z53" i="16"/>
  <c r="Y53" i="16"/>
  <c r="U53" i="16"/>
  <c r="AH52" i="16"/>
  <c r="AG52" i="16"/>
  <c r="AF52" i="16"/>
  <c r="AE52" i="16"/>
  <c r="AD52" i="16"/>
  <c r="AC52" i="16"/>
  <c r="AB52" i="16"/>
  <c r="AA52" i="16"/>
  <c r="Z52" i="16"/>
  <c r="Y52" i="16"/>
  <c r="U52" i="16"/>
  <c r="AH51" i="16"/>
  <c r="AG51" i="16"/>
  <c r="AF51" i="16"/>
  <c r="AE51" i="16"/>
  <c r="AD51" i="16"/>
  <c r="AC51" i="16"/>
  <c r="AB51" i="16"/>
  <c r="AA51" i="16"/>
  <c r="Z51" i="16"/>
  <c r="Y51" i="16"/>
  <c r="U51" i="16"/>
  <c r="AH50" i="16"/>
  <c r="AG50" i="16"/>
  <c r="AF50" i="16"/>
  <c r="AE50" i="16"/>
  <c r="AD50" i="16"/>
  <c r="AC50" i="16"/>
  <c r="AI50" i="16" s="1"/>
  <c r="AB50" i="16"/>
  <c r="AA50" i="16"/>
  <c r="Z50" i="16"/>
  <c r="Y50" i="16"/>
  <c r="U50" i="16"/>
  <c r="AH49" i="16"/>
  <c r="AG49" i="16"/>
  <c r="AF49" i="16"/>
  <c r="AE49" i="16"/>
  <c r="AD49" i="16"/>
  <c r="AC49" i="16"/>
  <c r="AB49" i="16"/>
  <c r="AA49" i="16"/>
  <c r="Z49" i="16"/>
  <c r="Y49" i="16"/>
  <c r="U49" i="16"/>
  <c r="AH48" i="16"/>
  <c r="AG48" i="16"/>
  <c r="AF48" i="16"/>
  <c r="AE48" i="16"/>
  <c r="AD48" i="16"/>
  <c r="AC48" i="16"/>
  <c r="AB48" i="16"/>
  <c r="AA48" i="16"/>
  <c r="Z48" i="16"/>
  <c r="Y48" i="16"/>
  <c r="U48" i="16"/>
  <c r="AH47" i="16"/>
  <c r="AG47" i="16"/>
  <c r="AF47" i="16"/>
  <c r="AE47" i="16"/>
  <c r="AD47" i="16"/>
  <c r="AC47" i="16"/>
  <c r="AB47" i="16"/>
  <c r="AA47" i="16"/>
  <c r="Z47" i="16"/>
  <c r="Y47" i="16"/>
  <c r="U47" i="16"/>
  <c r="AH46" i="16"/>
  <c r="AG46" i="16"/>
  <c r="AF46" i="16"/>
  <c r="AE46" i="16"/>
  <c r="AD46" i="16"/>
  <c r="AC46" i="16"/>
  <c r="AB46" i="16"/>
  <c r="AA46" i="16"/>
  <c r="Z46" i="16"/>
  <c r="AI46" i="16" s="1"/>
  <c r="Y46" i="16"/>
  <c r="U46" i="16"/>
  <c r="AH45" i="16"/>
  <c r="AG45" i="16"/>
  <c r="AF45" i="16"/>
  <c r="AE45" i="16"/>
  <c r="AD45" i="16"/>
  <c r="AC45" i="16"/>
  <c r="AB45" i="16"/>
  <c r="AA45" i="16"/>
  <c r="Z45" i="16"/>
  <c r="Y45" i="16"/>
  <c r="U45" i="16"/>
  <c r="AH44" i="16"/>
  <c r="AG44" i="16"/>
  <c r="AF44" i="16"/>
  <c r="AE44" i="16"/>
  <c r="AD44" i="16"/>
  <c r="AC44" i="16"/>
  <c r="AB44" i="16"/>
  <c r="AA44" i="16"/>
  <c r="Z44" i="16"/>
  <c r="Y44" i="16"/>
  <c r="U44" i="16"/>
  <c r="AH43" i="16"/>
  <c r="AG43" i="16"/>
  <c r="AF43" i="16"/>
  <c r="AE43" i="16"/>
  <c r="AD43" i="16"/>
  <c r="AC43" i="16"/>
  <c r="AI43" i="16" s="1"/>
  <c r="AB43" i="16"/>
  <c r="AA43" i="16"/>
  <c r="Z43" i="16"/>
  <c r="Y43" i="16"/>
  <c r="U43" i="16"/>
  <c r="AH42" i="16"/>
  <c r="AG42" i="16"/>
  <c r="AF42" i="16"/>
  <c r="AE42" i="16"/>
  <c r="AD42" i="16"/>
  <c r="AC42" i="16"/>
  <c r="AI42" i="16" s="1"/>
  <c r="AB42" i="16"/>
  <c r="AA42" i="16"/>
  <c r="Z42" i="16"/>
  <c r="Y42" i="16"/>
  <c r="U42" i="16"/>
  <c r="AH41" i="16"/>
  <c r="AG41" i="16"/>
  <c r="AF41" i="16"/>
  <c r="AE41" i="16"/>
  <c r="AD41" i="16"/>
  <c r="AC41" i="16"/>
  <c r="AB41" i="16"/>
  <c r="AA41" i="16"/>
  <c r="Z41" i="16"/>
  <c r="Y41" i="16"/>
  <c r="U41" i="16"/>
  <c r="AH40" i="16"/>
  <c r="AG40" i="16"/>
  <c r="AF40" i="16"/>
  <c r="AE40" i="16"/>
  <c r="AD40" i="16"/>
  <c r="AC40" i="16"/>
  <c r="AB40" i="16"/>
  <c r="AA40" i="16"/>
  <c r="Z40" i="16"/>
  <c r="Y40" i="16"/>
  <c r="U40" i="16"/>
  <c r="AH39" i="16"/>
  <c r="AG39" i="16"/>
  <c r="AF39" i="16"/>
  <c r="AE39" i="16"/>
  <c r="AD39" i="16"/>
  <c r="AC39" i="16"/>
  <c r="AB39" i="16"/>
  <c r="AA39" i="16"/>
  <c r="Z39" i="16"/>
  <c r="Y39" i="16"/>
  <c r="U39" i="16"/>
  <c r="AH38" i="16"/>
  <c r="AG38" i="16"/>
  <c r="AF38" i="16"/>
  <c r="AE38" i="16"/>
  <c r="AD38" i="16"/>
  <c r="AC38" i="16"/>
  <c r="AB38" i="16"/>
  <c r="AA38" i="16"/>
  <c r="Z38" i="16"/>
  <c r="Y38" i="16"/>
  <c r="U38" i="16"/>
  <c r="AH37" i="16"/>
  <c r="AG37" i="16"/>
  <c r="AF37" i="16"/>
  <c r="AE37" i="16"/>
  <c r="AD37" i="16"/>
  <c r="AC37" i="16"/>
  <c r="AB37" i="16"/>
  <c r="AA37" i="16"/>
  <c r="Z37" i="16"/>
  <c r="Y37" i="16"/>
  <c r="U37" i="16"/>
  <c r="AH36" i="16"/>
  <c r="AG36" i="16"/>
  <c r="AF36" i="16"/>
  <c r="AE36" i="16"/>
  <c r="AD36" i="16"/>
  <c r="AC36" i="16"/>
  <c r="AI36" i="16" s="1"/>
  <c r="AB36" i="16"/>
  <c r="AA36" i="16"/>
  <c r="Z36" i="16"/>
  <c r="Y36" i="16"/>
  <c r="U36" i="16"/>
  <c r="AH35" i="16"/>
  <c r="AG35" i="16"/>
  <c r="AF35" i="16"/>
  <c r="AE35" i="16"/>
  <c r="AD35" i="16"/>
  <c r="AC35" i="16"/>
  <c r="AB35" i="16"/>
  <c r="AA35" i="16"/>
  <c r="Z35" i="16"/>
  <c r="Y35" i="16"/>
  <c r="U35" i="16"/>
  <c r="AH34" i="16"/>
  <c r="AG34" i="16"/>
  <c r="AF34" i="16"/>
  <c r="AE34" i="16"/>
  <c r="AD34" i="16"/>
  <c r="AC34" i="16"/>
  <c r="AB34" i="16"/>
  <c r="AA34" i="16"/>
  <c r="Z34" i="16"/>
  <c r="Y34" i="16"/>
  <c r="U34" i="16"/>
  <c r="AH33" i="16"/>
  <c r="AG33" i="16"/>
  <c r="AF33" i="16"/>
  <c r="AE33" i="16"/>
  <c r="AD33" i="16"/>
  <c r="AC33" i="16"/>
  <c r="AB33" i="16"/>
  <c r="AA33" i="16"/>
  <c r="Z33" i="16"/>
  <c r="Y33" i="16"/>
  <c r="U33" i="16"/>
  <c r="AH32" i="16"/>
  <c r="AG32" i="16"/>
  <c r="AF32" i="16"/>
  <c r="AE32" i="16"/>
  <c r="AD32" i="16"/>
  <c r="AC32" i="16"/>
  <c r="AB32" i="16"/>
  <c r="AA32" i="16"/>
  <c r="Z32" i="16"/>
  <c r="Y32" i="16"/>
  <c r="U32" i="16"/>
  <c r="AH31" i="16"/>
  <c r="AG31" i="16"/>
  <c r="AF31" i="16"/>
  <c r="AE31" i="16"/>
  <c r="AD31" i="16"/>
  <c r="AC31" i="16"/>
  <c r="AB31" i="16"/>
  <c r="AA31" i="16"/>
  <c r="Z31" i="16"/>
  <c r="Y31" i="16"/>
  <c r="U31" i="16"/>
  <c r="AH30" i="16"/>
  <c r="AG30" i="16"/>
  <c r="AF30" i="16"/>
  <c r="AE30" i="16"/>
  <c r="AD30" i="16"/>
  <c r="AC30" i="16"/>
  <c r="AI30" i="16" s="1"/>
  <c r="AB30" i="16"/>
  <c r="AA30" i="16"/>
  <c r="Z30" i="16"/>
  <c r="Y30" i="16"/>
  <c r="U30" i="16"/>
  <c r="AH29" i="16"/>
  <c r="AG29" i="16"/>
  <c r="AF29" i="16"/>
  <c r="AE29" i="16"/>
  <c r="AD29" i="16"/>
  <c r="AC29" i="16"/>
  <c r="AB29" i="16"/>
  <c r="AA29" i="16"/>
  <c r="Z29" i="16"/>
  <c r="Y29" i="16"/>
  <c r="U29" i="16"/>
  <c r="AH28" i="16"/>
  <c r="AG28" i="16"/>
  <c r="AF28" i="16"/>
  <c r="AE28" i="16"/>
  <c r="AD28" i="16"/>
  <c r="AC28" i="16"/>
  <c r="AB28" i="16"/>
  <c r="AA28" i="16"/>
  <c r="Z28" i="16"/>
  <c r="Y28" i="16"/>
  <c r="U28" i="16"/>
  <c r="AH27" i="16"/>
  <c r="AG27" i="16"/>
  <c r="AF27" i="16"/>
  <c r="AE27" i="16"/>
  <c r="AD27" i="16"/>
  <c r="AC27" i="16"/>
  <c r="AB27" i="16"/>
  <c r="AA27" i="16"/>
  <c r="Z27" i="16"/>
  <c r="Y27" i="16"/>
  <c r="U27" i="16"/>
  <c r="AH26" i="16"/>
  <c r="AG26" i="16"/>
  <c r="AF26" i="16"/>
  <c r="AE26" i="16"/>
  <c r="AD26" i="16"/>
  <c r="AC26" i="16"/>
  <c r="AB26" i="16"/>
  <c r="AA26" i="16"/>
  <c r="Z26" i="16"/>
  <c r="Y26" i="16"/>
  <c r="U26" i="16"/>
  <c r="AH25" i="16"/>
  <c r="AG25" i="16"/>
  <c r="AF25" i="16"/>
  <c r="AE25" i="16"/>
  <c r="AD25" i="16"/>
  <c r="AC25" i="16"/>
  <c r="AB25" i="16"/>
  <c r="AA25" i="16"/>
  <c r="Z25" i="16"/>
  <c r="Y25" i="16"/>
  <c r="U25" i="16"/>
  <c r="AH24" i="16"/>
  <c r="AG24" i="16"/>
  <c r="AF24" i="16"/>
  <c r="AE24" i="16"/>
  <c r="AD24" i="16"/>
  <c r="AC24" i="16"/>
  <c r="AI24" i="16" s="1"/>
  <c r="AB24" i="16"/>
  <c r="AA24" i="16"/>
  <c r="Z24" i="16"/>
  <c r="Y24" i="16"/>
  <c r="U24" i="16"/>
  <c r="AH23" i="16"/>
  <c r="AG23" i="16"/>
  <c r="AF23" i="16"/>
  <c r="AE23" i="16"/>
  <c r="AD23" i="16"/>
  <c r="AC23" i="16"/>
  <c r="AB23" i="16"/>
  <c r="AA23" i="16"/>
  <c r="Z23" i="16"/>
  <c r="Y23" i="16"/>
  <c r="U23" i="16"/>
  <c r="AH22" i="16"/>
  <c r="AG22" i="16"/>
  <c r="AF22" i="16"/>
  <c r="AE22" i="16"/>
  <c r="AD22" i="16"/>
  <c r="AC22" i="16"/>
  <c r="AB22" i="16"/>
  <c r="AA22" i="16"/>
  <c r="Z22" i="16"/>
  <c r="Y22" i="16"/>
  <c r="U22" i="16"/>
  <c r="AH21" i="16"/>
  <c r="AG21" i="16"/>
  <c r="AF21" i="16"/>
  <c r="AE21" i="16"/>
  <c r="AD21" i="16"/>
  <c r="AC21" i="16"/>
  <c r="AB21" i="16"/>
  <c r="AA21" i="16"/>
  <c r="AI21" i="16" s="1"/>
  <c r="Z21" i="16"/>
  <c r="Y21" i="16"/>
  <c r="U21" i="16"/>
  <c r="AH20" i="16"/>
  <c r="AG20" i="16"/>
  <c r="AF20" i="16"/>
  <c r="AE20" i="16"/>
  <c r="AD20" i="16"/>
  <c r="AC20" i="16"/>
  <c r="AB20" i="16"/>
  <c r="AA20" i="16"/>
  <c r="Z20" i="16"/>
  <c r="Y20" i="16"/>
  <c r="U20" i="16"/>
  <c r="AH19" i="16"/>
  <c r="AG19" i="16"/>
  <c r="AF19" i="16"/>
  <c r="AE19" i="16"/>
  <c r="AD19" i="16"/>
  <c r="AC19" i="16"/>
  <c r="AB19" i="16"/>
  <c r="AA19" i="16"/>
  <c r="Z19" i="16"/>
  <c r="Y19" i="16"/>
  <c r="U19" i="16"/>
  <c r="AH18" i="16"/>
  <c r="AG18" i="16"/>
  <c r="AF18" i="16"/>
  <c r="AE18" i="16"/>
  <c r="AD18" i="16"/>
  <c r="AC18" i="16"/>
  <c r="AB18" i="16"/>
  <c r="AA18" i="16"/>
  <c r="Z18" i="16"/>
  <c r="Y18" i="16"/>
  <c r="U18" i="16"/>
  <c r="AH17" i="16"/>
  <c r="AG17" i="16"/>
  <c r="AF17" i="16"/>
  <c r="AE17" i="16"/>
  <c r="AD17" i="16"/>
  <c r="AC17" i="16"/>
  <c r="AI17" i="16" s="1"/>
  <c r="AB17" i="16"/>
  <c r="AA17" i="16"/>
  <c r="Z17" i="16"/>
  <c r="Y17" i="16"/>
  <c r="U17" i="16"/>
  <c r="AH16" i="16"/>
  <c r="AG16" i="16"/>
  <c r="AF16" i="16"/>
  <c r="AE16" i="16"/>
  <c r="AD16" i="16"/>
  <c r="AC16" i="16"/>
  <c r="AB16" i="16"/>
  <c r="AA16" i="16"/>
  <c r="Z16" i="16"/>
  <c r="Y16" i="16"/>
  <c r="U16" i="16"/>
  <c r="AH15" i="16"/>
  <c r="AG15" i="16"/>
  <c r="AF15" i="16"/>
  <c r="AE15" i="16"/>
  <c r="AD15" i="16"/>
  <c r="AC15" i="16"/>
  <c r="AB15" i="16"/>
  <c r="AA15" i="16"/>
  <c r="Z15" i="16"/>
  <c r="Y15" i="16"/>
  <c r="U15" i="16"/>
  <c r="AH14" i="16"/>
  <c r="AG14" i="16"/>
  <c r="AF14" i="16"/>
  <c r="AE14" i="16"/>
  <c r="AD14" i="16"/>
  <c r="AC14" i="16"/>
  <c r="AB14" i="16"/>
  <c r="AA14" i="16"/>
  <c r="Z14" i="16"/>
  <c r="Y14" i="16"/>
  <c r="U14" i="16"/>
  <c r="AH13" i="16"/>
  <c r="AG13" i="16"/>
  <c r="AF13" i="16"/>
  <c r="AE13" i="16"/>
  <c r="AD13" i="16"/>
  <c r="AC13" i="16"/>
  <c r="AB13" i="16"/>
  <c r="AA13" i="16"/>
  <c r="Z13" i="16"/>
  <c r="Y13" i="16"/>
  <c r="U13" i="16"/>
  <c r="AH12" i="16"/>
  <c r="AG12" i="16"/>
  <c r="AF12" i="16"/>
  <c r="AE12" i="16"/>
  <c r="AD12" i="16"/>
  <c r="AC12" i="16"/>
  <c r="AB12" i="16"/>
  <c r="AA12" i="16"/>
  <c r="Z12" i="16"/>
  <c r="Y12" i="16"/>
  <c r="U12" i="16"/>
  <c r="AH11" i="16"/>
  <c r="AG11" i="16"/>
  <c r="AF11" i="16"/>
  <c r="AE11" i="16"/>
  <c r="AD11" i="16"/>
  <c r="AC11" i="16"/>
  <c r="AI11" i="16" s="1"/>
  <c r="AB11" i="16"/>
  <c r="AA11" i="16"/>
  <c r="Z11" i="16"/>
  <c r="Y11" i="16"/>
  <c r="U11" i="16"/>
  <c r="AH10" i="16"/>
  <c r="AG10" i="16"/>
  <c r="AF10" i="16"/>
  <c r="AE10" i="16"/>
  <c r="AD10" i="16"/>
  <c r="AC10" i="16"/>
  <c r="AB10" i="16"/>
  <c r="AA10" i="16"/>
  <c r="Z10" i="16"/>
  <c r="Y10" i="16"/>
  <c r="U10" i="16"/>
  <c r="AH9" i="16"/>
  <c r="AG9" i="16"/>
  <c r="AF9" i="16"/>
  <c r="AE9" i="16"/>
  <c r="AD9" i="16"/>
  <c r="AC9" i="16"/>
  <c r="AB9" i="16"/>
  <c r="AA9" i="16"/>
  <c r="Z9" i="16"/>
  <c r="Y9" i="16"/>
  <c r="U9" i="16"/>
  <c r="AH8" i="16"/>
  <c r="AG8" i="16"/>
  <c r="AF8" i="16"/>
  <c r="AE8" i="16"/>
  <c r="AD8" i="16"/>
  <c r="AC8" i="16"/>
  <c r="AB8" i="16"/>
  <c r="AA8" i="16"/>
  <c r="Z8" i="16"/>
  <c r="Y8" i="16"/>
  <c r="U8" i="16"/>
  <c r="AH7" i="16"/>
  <c r="AG7" i="16"/>
  <c r="AF7" i="16"/>
  <c r="AE7" i="16"/>
  <c r="AD7" i="16"/>
  <c r="AC7" i="16"/>
  <c r="AB7" i="16"/>
  <c r="AA7" i="16"/>
  <c r="Z7" i="16"/>
  <c r="Y7" i="16"/>
  <c r="U7" i="16"/>
  <c r="AH6" i="16"/>
  <c r="AG6" i="16"/>
  <c r="AF6" i="16"/>
  <c r="AE6" i="16"/>
  <c r="AD6" i="16"/>
  <c r="AC6" i="16"/>
  <c r="AB6" i="16"/>
  <c r="AA6" i="16"/>
  <c r="Z6" i="16"/>
  <c r="Y6" i="16"/>
  <c r="U6" i="16"/>
  <c r="AH5" i="16"/>
  <c r="AG5" i="16"/>
  <c r="AF5" i="16"/>
  <c r="AE5" i="16"/>
  <c r="AD5" i="16"/>
  <c r="AC5" i="16"/>
  <c r="AI5" i="16" s="1"/>
  <c r="AB5" i="16"/>
  <c r="AA5" i="16"/>
  <c r="Z5" i="16"/>
  <c r="Y5" i="16"/>
  <c r="U5" i="16"/>
  <c r="AH4" i="16"/>
  <c r="AG4" i="16"/>
  <c r="AF4" i="16"/>
  <c r="AE4" i="16"/>
  <c r="AD4" i="16"/>
  <c r="AC4" i="16"/>
  <c r="AB4" i="16"/>
  <c r="AA4" i="16"/>
  <c r="Z4" i="16"/>
  <c r="Y4" i="16"/>
  <c r="U4" i="16"/>
  <c r="AH3" i="16"/>
  <c r="AG3" i="16"/>
  <c r="AF3" i="16"/>
  <c r="AE3" i="16"/>
  <c r="AD3" i="16"/>
  <c r="AC3" i="16"/>
  <c r="AB3" i="16"/>
  <c r="AA3" i="16"/>
  <c r="Z3" i="16"/>
  <c r="Y3" i="16"/>
  <c r="U3" i="16"/>
  <c r="AH2" i="16"/>
  <c r="AG2" i="16"/>
  <c r="AF2" i="16"/>
  <c r="AE2" i="16"/>
  <c r="AD2" i="16"/>
  <c r="AC2" i="16"/>
  <c r="AB2" i="16"/>
  <c r="AA2" i="16"/>
  <c r="Z2" i="16"/>
  <c r="Y2" i="16"/>
  <c r="U2" i="16"/>
  <c r="E3" i="12"/>
  <c r="E4" i="12"/>
  <c r="E5" i="12"/>
  <c r="E6" i="12"/>
  <c r="E7" i="12"/>
  <c r="E8" i="12"/>
  <c r="E9" i="12"/>
  <c r="J3" i="12" s="1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J4" i="12" s="1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J5" i="12" s="1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" i="12"/>
  <c r="E1" i="12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B257" i="14"/>
  <c r="C257" i="14"/>
  <c r="D257" i="14"/>
  <c r="B258" i="14"/>
  <c r="C258" i="14"/>
  <c r="D258" i="14"/>
  <c r="B259" i="14"/>
  <c r="C259" i="14"/>
  <c r="D259" i="14"/>
  <c r="D2" i="14"/>
  <c r="C2" i="14"/>
  <c r="B2" i="14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AC2" i="15"/>
  <c r="D9" i="12"/>
  <c r="D10" i="12"/>
  <c r="L3" i="12" s="1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L4" i="12" s="1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L5" i="12" s="1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8" i="12"/>
  <c r="N167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3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110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106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110" i="11"/>
  <c r="N12" i="11"/>
  <c r="O12" i="11"/>
  <c r="P12" i="11"/>
  <c r="Q12" i="11"/>
  <c r="N13" i="11"/>
  <c r="O13" i="11"/>
  <c r="P13" i="11"/>
  <c r="Q13" i="11"/>
  <c r="N14" i="11"/>
  <c r="O14" i="11"/>
  <c r="P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N21" i="11"/>
  <c r="O21" i="11"/>
  <c r="P21" i="11"/>
  <c r="Q21" i="11"/>
  <c r="N22" i="11"/>
  <c r="O22" i="11"/>
  <c r="P22" i="11"/>
  <c r="Q22" i="11"/>
  <c r="N23" i="11"/>
  <c r="O23" i="11"/>
  <c r="P23" i="11"/>
  <c r="Q23" i="11"/>
  <c r="N24" i="11"/>
  <c r="O24" i="11"/>
  <c r="P24" i="11"/>
  <c r="Q24" i="11"/>
  <c r="N25" i="11"/>
  <c r="O25" i="11"/>
  <c r="P25" i="11"/>
  <c r="Q25" i="11"/>
  <c r="N26" i="11"/>
  <c r="O26" i="11"/>
  <c r="P26" i="11"/>
  <c r="Q26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N35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O42" i="11"/>
  <c r="P42" i="11"/>
  <c r="Q42" i="11"/>
  <c r="N43" i="11"/>
  <c r="O43" i="11"/>
  <c r="P43" i="11"/>
  <c r="Q43" i="11"/>
  <c r="N44" i="11"/>
  <c r="O44" i="11"/>
  <c r="P44" i="11"/>
  <c r="Q44" i="11"/>
  <c r="N45" i="11"/>
  <c r="O45" i="11"/>
  <c r="P45" i="11"/>
  <c r="Q45" i="11"/>
  <c r="N46" i="11"/>
  <c r="O46" i="11"/>
  <c r="P46" i="11"/>
  <c r="Q46" i="11"/>
  <c r="N47" i="11"/>
  <c r="O47" i="11"/>
  <c r="P47" i="11"/>
  <c r="Q47" i="11"/>
  <c r="N48" i="11"/>
  <c r="O48" i="11"/>
  <c r="P48" i="11"/>
  <c r="Q48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N70" i="11"/>
  <c r="O70" i="11"/>
  <c r="P70" i="11"/>
  <c r="Q70" i="11"/>
  <c r="N71" i="11"/>
  <c r="O71" i="11"/>
  <c r="P71" i="11"/>
  <c r="Q71" i="11"/>
  <c r="N72" i="11"/>
  <c r="O72" i="11"/>
  <c r="P72" i="11"/>
  <c r="Q72" i="11"/>
  <c r="N73" i="11"/>
  <c r="O73" i="11"/>
  <c r="P73" i="11"/>
  <c r="Q73" i="11"/>
  <c r="N74" i="11"/>
  <c r="O74" i="11"/>
  <c r="P74" i="11"/>
  <c r="Q74" i="11"/>
  <c r="N75" i="11"/>
  <c r="O75" i="11"/>
  <c r="P75" i="11"/>
  <c r="Q75" i="11"/>
  <c r="N76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92" i="11"/>
  <c r="O92" i="11"/>
  <c r="P92" i="11"/>
  <c r="Q92" i="11"/>
  <c r="N93" i="11"/>
  <c r="O93" i="11"/>
  <c r="P93" i="11"/>
  <c r="Q93" i="11"/>
  <c r="N94" i="11"/>
  <c r="O94" i="11"/>
  <c r="P94" i="11"/>
  <c r="Q94" i="11"/>
  <c r="N95" i="11"/>
  <c r="O95" i="11"/>
  <c r="P95" i="11"/>
  <c r="Q95" i="11"/>
  <c r="N96" i="11"/>
  <c r="O96" i="11"/>
  <c r="P96" i="11"/>
  <c r="Q96" i="11"/>
  <c r="N97" i="11"/>
  <c r="O97" i="11"/>
  <c r="P97" i="11"/>
  <c r="Q97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N110" i="11"/>
  <c r="O110" i="11"/>
  <c r="P110" i="11"/>
  <c r="Q110" i="11"/>
  <c r="N111" i="11"/>
  <c r="O111" i="11"/>
  <c r="P111" i="11"/>
  <c r="Q111" i="11"/>
  <c r="N112" i="11"/>
  <c r="O112" i="11"/>
  <c r="P112" i="11"/>
  <c r="Q112" i="11"/>
  <c r="N113" i="11"/>
  <c r="O113" i="11"/>
  <c r="P113" i="11"/>
  <c r="Q113" i="11"/>
  <c r="N114" i="11"/>
  <c r="O114" i="11"/>
  <c r="P114" i="11"/>
  <c r="Q114" i="11"/>
  <c r="N115" i="11"/>
  <c r="O115" i="11"/>
  <c r="P115" i="11"/>
  <c r="Q115" i="11"/>
  <c r="N116" i="1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145" i="11"/>
  <c r="O145" i="11"/>
  <c r="P145" i="11"/>
  <c r="Q145" i="11"/>
  <c r="N146" i="11"/>
  <c r="O146" i="11"/>
  <c r="P146" i="11"/>
  <c r="Q146" i="11"/>
  <c r="N147" i="11"/>
  <c r="O147" i="11"/>
  <c r="P147" i="11"/>
  <c r="Q147" i="11"/>
  <c r="N148" i="11"/>
  <c r="O148" i="11"/>
  <c r="P148" i="11"/>
  <c r="Q148" i="11"/>
  <c r="N149" i="11"/>
  <c r="O149" i="11"/>
  <c r="P149" i="11"/>
  <c r="Q149" i="11"/>
  <c r="N150" i="11"/>
  <c r="O150" i="11"/>
  <c r="P150" i="11"/>
  <c r="Q150" i="11"/>
  <c r="N151" i="11"/>
  <c r="O151" i="11"/>
  <c r="P151" i="11"/>
  <c r="Q151" i="11"/>
  <c r="N152" i="11"/>
  <c r="O152" i="11"/>
  <c r="P152" i="11"/>
  <c r="Q152" i="11"/>
  <c r="N153" i="11"/>
  <c r="O153" i="11"/>
  <c r="P153" i="11"/>
  <c r="Q153" i="11"/>
  <c r="N154" i="11"/>
  <c r="O154" i="11"/>
  <c r="P154" i="11"/>
  <c r="Q154" i="11"/>
  <c r="N155" i="11"/>
  <c r="O155" i="11"/>
  <c r="P155" i="11"/>
  <c r="Q155" i="11"/>
  <c r="N156" i="11"/>
  <c r="O156" i="11"/>
  <c r="P156" i="11"/>
  <c r="Q156" i="11"/>
  <c r="N157" i="11"/>
  <c r="O157" i="11"/>
  <c r="P157" i="11"/>
  <c r="Q157" i="11"/>
  <c r="N158" i="11"/>
  <c r="O158" i="11"/>
  <c r="P158" i="11"/>
  <c r="Q158" i="11"/>
  <c r="N159" i="11"/>
  <c r="O159" i="11"/>
  <c r="P159" i="11"/>
  <c r="Q159" i="11"/>
  <c r="N160" i="11"/>
  <c r="O160" i="11"/>
  <c r="P160" i="11"/>
  <c r="Q160" i="11"/>
  <c r="N161" i="11"/>
  <c r="O161" i="11"/>
  <c r="P161" i="11"/>
  <c r="Q161" i="11"/>
  <c r="N162" i="11"/>
  <c r="O162" i="11"/>
  <c r="P162" i="11"/>
  <c r="Q162" i="11"/>
  <c r="N163" i="11"/>
  <c r="O163" i="11"/>
  <c r="P163" i="11"/>
  <c r="Q163" i="11"/>
  <c r="N164" i="11"/>
  <c r="O164" i="11"/>
  <c r="P164" i="11"/>
  <c r="Q164" i="11"/>
  <c r="N165" i="11"/>
  <c r="O165" i="11"/>
  <c r="P165" i="11"/>
  <c r="Q165" i="11"/>
  <c r="N166" i="11"/>
  <c r="O166" i="11"/>
  <c r="P166" i="11"/>
  <c r="Q166" i="11"/>
  <c r="O167" i="11"/>
  <c r="P167" i="11"/>
  <c r="Q167" i="11"/>
  <c r="N168" i="11"/>
  <c r="O168" i="11"/>
  <c r="P168" i="11"/>
  <c r="Q168" i="11"/>
  <c r="N169" i="11"/>
  <c r="O169" i="11"/>
  <c r="P169" i="11"/>
  <c r="Q169" i="11"/>
  <c r="N170" i="11"/>
  <c r="O170" i="11"/>
  <c r="P170" i="11"/>
  <c r="Q170" i="11"/>
  <c r="N171" i="11"/>
  <c r="O171" i="11"/>
  <c r="P171" i="11"/>
  <c r="Q171" i="11"/>
  <c r="N172" i="11"/>
  <c r="O172" i="11"/>
  <c r="P172" i="11"/>
  <c r="Q172" i="11"/>
  <c r="N173" i="11"/>
  <c r="O173" i="11"/>
  <c r="P173" i="11"/>
  <c r="Q173" i="11"/>
  <c r="N174" i="11"/>
  <c r="O174" i="11"/>
  <c r="P174" i="11"/>
  <c r="Q174" i="11"/>
  <c r="N175" i="11"/>
  <c r="O175" i="11"/>
  <c r="P175" i="11"/>
  <c r="Q175" i="11"/>
  <c r="N176" i="11"/>
  <c r="O176" i="11"/>
  <c r="P176" i="11"/>
  <c r="Q176" i="11"/>
  <c r="N177" i="11"/>
  <c r="O177" i="11"/>
  <c r="P177" i="11"/>
  <c r="Q177" i="11"/>
  <c r="N178" i="11"/>
  <c r="O178" i="11"/>
  <c r="P178" i="11"/>
  <c r="Q178" i="11"/>
  <c r="N179" i="11"/>
  <c r="O179" i="11"/>
  <c r="P179" i="11"/>
  <c r="Q179" i="11"/>
  <c r="N180" i="11"/>
  <c r="O180" i="11"/>
  <c r="P180" i="11"/>
  <c r="Q180" i="11"/>
  <c r="N181" i="11"/>
  <c r="O181" i="11"/>
  <c r="P181" i="11"/>
  <c r="Q181" i="11"/>
  <c r="N182" i="11"/>
  <c r="O182" i="11"/>
  <c r="P182" i="11"/>
  <c r="Q182" i="11"/>
  <c r="N183" i="11"/>
  <c r="O183" i="11"/>
  <c r="P183" i="11"/>
  <c r="Q183" i="11"/>
  <c r="N184" i="11"/>
  <c r="O184" i="11"/>
  <c r="P184" i="11"/>
  <c r="Q184" i="11"/>
  <c r="N185" i="11"/>
  <c r="O185" i="11"/>
  <c r="P185" i="11"/>
  <c r="Q185" i="11"/>
  <c r="N186" i="11"/>
  <c r="O186" i="11"/>
  <c r="P186" i="11"/>
  <c r="Q186" i="11"/>
  <c r="N187" i="11"/>
  <c r="O187" i="11"/>
  <c r="P187" i="11"/>
  <c r="Q187" i="11"/>
  <c r="N188" i="11"/>
  <c r="O188" i="11"/>
  <c r="P188" i="11"/>
  <c r="Q188" i="11"/>
  <c r="N189" i="11"/>
  <c r="O189" i="11"/>
  <c r="P189" i="11"/>
  <c r="Q189" i="11"/>
  <c r="N190" i="11"/>
  <c r="O190" i="11"/>
  <c r="P190" i="11"/>
  <c r="Q190" i="11"/>
  <c r="N191" i="11"/>
  <c r="O191" i="11"/>
  <c r="P191" i="11"/>
  <c r="Q191" i="11"/>
  <c r="N192" i="11"/>
  <c r="O192" i="11"/>
  <c r="P192" i="11"/>
  <c r="Q192" i="11"/>
  <c r="N193" i="11"/>
  <c r="O193" i="11"/>
  <c r="P193" i="11"/>
  <c r="Q193" i="11"/>
  <c r="N194" i="11"/>
  <c r="O194" i="11"/>
  <c r="P194" i="11"/>
  <c r="Q194" i="11"/>
  <c r="N195" i="11"/>
  <c r="O195" i="11"/>
  <c r="P195" i="11"/>
  <c r="Q195" i="11"/>
  <c r="N196" i="11"/>
  <c r="O196" i="11"/>
  <c r="P196" i="11"/>
  <c r="Q196" i="11"/>
  <c r="N197" i="11"/>
  <c r="O197" i="11"/>
  <c r="P197" i="11"/>
  <c r="Q197" i="11"/>
  <c r="N198" i="11"/>
  <c r="O198" i="11"/>
  <c r="P198" i="11"/>
  <c r="Q198" i="11"/>
  <c r="N199" i="11"/>
  <c r="O199" i="11"/>
  <c r="P199" i="11"/>
  <c r="Q199" i="11"/>
  <c r="N200" i="11"/>
  <c r="O200" i="11"/>
  <c r="P200" i="11"/>
  <c r="Q200" i="11"/>
  <c r="N201" i="11"/>
  <c r="O201" i="11"/>
  <c r="P201" i="11"/>
  <c r="Q201" i="11"/>
  <c r="N202" i="11"/>
  <c r="O202" i="11"/>
  <c r="P202" i="11"/>
  <c r="Q202" i="11"/>
  <c r="N203" i="11"/>
  <c r="O203" i="11"/>
  <c r="P203" i="11"/>
  <c r="Q203" i="11"/>
  <c r="N204" i="11"/>
  <c r="O204" i="11"/>
  <c r="P204" i="11"/>
  <c r="Q204" i="11"/>
  <c r="N205" i="11"/>
  <c r="O205" i="11"/>
  <c r="P205" i="11"/>
  <c r="Q205" i="11"/>
  <c r="N206" i="11"/>
  <c r="O206" i="11"/>
  <c r="P206" i="11"/>
  <c r="Q206" i="11"/>
  <c r="N207" i="11"/>
  <c r="O207" i="11"/>
  <c r="P207" i="11"/>
  <c r="Q207" i="11"/>
  <c r="N208" i="11"/>
  <c r="O208" i="11"/>
  <c r="P208" i="11"/>
  <c r="Q208" i="11"/>
  <c r="N209" i="11"/>
  <c r="O209" i="11"/>
  <c r="P209" i="11"/>
  <c r="Q209" i="11"/>
  <c r="N210" i="11"/>
  <c r="O210" i="11"/>
  <c r="P210" i="11"/>
  <c r="Q210" i="11"/>
  <c r="N211" i="11"/>
  <c r="O211" i="11"/>
  <c r="P211" i="11"/>
  <c r="Q211" i="11"/>
  <c r="N212" i="11"/>
  <c r="O212" i="11"/>
  <c r="P212" i="11"/>
  <c r="Q212" i="11"/>
  <c r="N213" i="11"/>
  <c r="O213" i="11"/>
  <c r="P213" i="11"/>
  <c r="Q213" i="11"/>
  <c r="N214" i="11"/>
  <c r="O214" i="11"/>
  <c r="P214" i="11"/>
  <c r="Q214" i="11"/>
  <c r="N215" i="11"/>
  <c r="O215" i="11"/>
  <c r="P215" i="11"/>
  <c r="Q215" i="11"/>
  <c r="N216" i="11"/>
  <c r="O216" i="11"/>
  <c r="P216" i="11"/>
  <c r="Q216" i="11"/>
  <c r="N217" i="11"/>
  <c r="O217" i="11"/>
  <c r="P217" i="11"/>
  <c r="Q217" i="11"/>
  <c r="N218" i="11"/>
  <c r="O218" i="11"/>
  <c r="P218" i="11"/>
  <c r="Q218" i="11"/>
  <c r="N219" i="11"/>
  <c r="O219" i="11"/>
  <c r="P219" i="11"/>
  <c r="Q219" i="11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K4" i="12" s="1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K5" i="12" s="1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9" i="12"/>
  <c r="K3" i="12" s="1"/>
  <c r="Q11" i="11"/>
  <c r="P11" i="11"/>
  <c r="O11" i="11"/>
  <c r="N11" i="11"/>
  <c r="H162" i="12" l="1"/>
  <c r="AI131" i="16"/>
  <c r="AI10" i="16"/>
  <c r="AI23" i="16"/>
  <c r="AI35" i="16"/>
  <c r="AI55" i="16"/>
  <c r="AI67" i="16"/>
  <c r="AI73" i="16"/>
  <c r="AI81" i="16"/>
  <c r="AI94" i="16"/>
  <c r="AI106" i="16"/>
  <c r="AI118" i="16"/>
  <c r="AI124" i="16"/>
  <c r="AI130" i="16"/>
  <c r="AI9" i="16"/>
  <c r="AI34" i="16"/>
  <c r="AI40" i="16"/>
  <c r="AI48" i="16"/>
  <c r="AI60" i="16"/>
  <c r="AI72" i="16"/>
  <c r="AI87" i="16"/>
  <c r="AI99" i="16"/>
  <c r="AI111" i="16"/>
  <c r="AI2" i="16"/>
  <c r="AI14" i="16"/>
  <c r="AI27" i="16"/>
  <c r="AI39" i="16"/>
  <c r="AI47" i="16"/>
  <c r="AI65" i="16"/>
  <c r="AI77" i="16"/>
  <c r="AI86" i="16"/>
  <c r="AI92" i="16"/>
  <c r="AI104" i="16"/>
  <c r="AI122" i="16"/>
  <c r="AI7" i="16"/>
  <c r="AI13" i="16"/>
  <c r="AI19" i="16"/>
  <c r="AI26" i="16"/>
  <c r="AI32" i="16"/>
  <c r="AI38" i="16"/>
  <c r="AI45" i="16"/>
  <c r="AI52" i="16"/>
  <c r="AI58" i="16"/>
  <c r="AI64" i="16"/>
  <c r="AI70" i="16"/>
  <c r="AI76" i="16"/>
  <c r="AI84" i="16"/>
  <c r="AI91" i="16"/>
  <c r="AI97" i="16"/>
  <c r="AI103" i="16"/>
  <c r="AI109" i="16"/>
  <c r="AI115" i="16"/>
  <c r="AI121" i="16"/>
  <c r="AI4" i="16"/>
  <c r="AI16" i="16"/>
  <c r="AI29" i="16"/>
  <c r="AI41" i="16"/>
  <c r="AI49" i="16"/>
  <c r="AI61" i="16"/>
  <c r="AI88" i="16"/>
  <c r="AI100" i="16"/>
  <c r="AI112" i="16"/>
  <c r="AI3" i="16"/>
  <c r="AI15" i="16"/>
  <c r="AI22" i="16"/>
  <c r="AI28" i="16"/>
  <c r="AI54" i="16"/>
  <c r="AI66" i="16"/>
  <c r="AI78" i="16"/>
  <c r="AI93" i="16"/>
  <c r="AI105" i="16"/>
  <c r="AI117" i="16"/>
  <c r="AI123" i="16"/>
  <c r="AI129" i="16"/>
  <c r="AI8" i="16"/>
  <c r="AI20" i="16"/>
  <c r="AI33" i="16"/>
  <c r="AI53" i="16"/>
  <c r="AI59" i="16"/>
  <c r="AI71" i="16"/>
  <c r="AI98" i="16"/>
  <c r="AI110" i="16"/>
  <c r="AI116" i="16"/>
  <c r="AI128" i="16"/>
  <c r="AI6" i="16"/>
  <c r="AI12" i="16"/>
  <c r="AI18" i="16"/>
  <c r="AI25" i="16"/>
  <c r="AI31" i="16"/>
  <c r="AI37" i="16"/>
  <c r="AI44" i="16"/>
  <c r="AI51" i="16"/>
  <c r="AI57" i="16"/>
  <c r="AI63" i="16"/>
  <c r="AI69" i="16"/>
  <c r="AI75" i="16"/>
  <c r="AI83" i="16"/>
  <c r="AI90" i="16"/>
  <c r="AI96" i="16"/>
  <c r="AI102" i="16"/>
  <c r="AI108" i="16"/>
  <c r="AI114" i="16"/>
  <c r="AI120" i="16"/>
  <c r="AI127" i="16"/>
  <c r="AI2" i="15"/>
</calcChain>
</file>

<file path=xl/sharedStrings.xml><?xml version="1.0" encoding="utf-8"?>
<sst xmlns="http://schemas.openxmlformats.org/spreadsheetml/2006/main" count="1270" uniqueCount="341">
  <si>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</si>
  <si>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</si>
  <si>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</si>
  <si>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</si>
  <si>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</si>
  <si>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</si>
  <si>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</si>
  <si>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</si>
  <si>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</si>
  <si>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</si>
  <si>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</si>
  <si>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</si>
  <si>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</si>
  <si>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</si>
  <si>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</si>
  <si>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</si>
  <si>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</si>
  <si>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</si>
  <si>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Policy rate (quarterly average,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</si>
  <si>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</si>
  <si>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</si>
  <si>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</si>
  <si>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</si>
  <si>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</si>
  <si>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TIME PERIOD</t>
  </si>
  <si>
    <t>HICP - Overall index (ICP.M.U2.N.000000.4.ANR) - Modified value (Quarterly)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</si>
  <si>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</si>
  <si>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</si>
  <si>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</si>
  <si>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</si>
  <si>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</si>
  <si>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</si>
  <si>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</si>
  <si>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</si>
  <si>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</si>
  <si>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</si>
  <si>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</si>
  <si>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</si>
  <si>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</si>
  <si>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</si>
  <si>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</si>
  <si>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</si>
  <si>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</si>
  <si>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</si>
  <si>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</si>
  <si>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</si>
  <si>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</si>
  <si>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</si>
  <si>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</si>
  <si>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</si>
  <si>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</si>
  <si>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</si>
  <si>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</si>
  <si>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</si>
  <si>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</si>
  <si>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</si>
  <si>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</si>
  <si>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</si>
  <si>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</si>
  <si>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</si>
  <si>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</si>
  <si>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</si>
  <si>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</si>
  <si>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</si>
  <si>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</si>
  <si>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</si>
  <si>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</si>
  <si>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</si>
  <si>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</si>
  <si>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</si>
  <si>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</si>
  <si>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</si>
  <si>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</si>
  <si>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</si>
  <si>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</si>
  <si>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</si>
  <si>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</si>
  <si>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</si>
  <si>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</si>
  <si>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</si>
  <si>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</si>
  <si>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</si>
  <si>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</si>
  <si>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</si>
  <si>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</si>
  <si>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</si>
  <si>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</si>
  <si>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</si>
  <si>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</si>
  <si>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</si>
  <si>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</si>
  <si>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</si>
  <si>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</si>
  <si>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</si>
  <si>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</si>
  <si>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</si>
  <si>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</si>
  <si>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</si>
  <si>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</si>
  <si>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</si>
  <si>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</si>
  <si>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</si>
  <si>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</si>
  <si>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</si>
  <si>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</si>
  <si>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</si>
  <si>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</si>
  <si>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</si>
  <si>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</si>
  <si>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</si>
  <si>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</si>
  <si>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</si>
  <si>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</si>
  <si>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</si>
  <si>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</si>
  <si>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</si>
  <si>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</si>
  <si>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</si>
  <si>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</si>
  <si>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</si>
  <si>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</si>
  <si>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</si>
  <si>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</si>
  <si>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</si>
  <si>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</si>
  <si>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</si>
  <si>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</si>
  <si>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</si>
  <si>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</si>
  <si>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</si>
  <si>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</si>
  <si>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</si>
  <si>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</si>
  <si>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</si>
  <si>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</si>
  <si>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</si>
  <si>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</si>
  <si>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</si>
  <si>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</si>
  <si>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</si>
  <si>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</si>
  <si>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Gross domestic product at market prices (MNA.Q.Y.I9.W2.S1.S1.B.B1GQ._Z._Z._Z.EUR.LR.N) - Modified value (Year-to-year %-change)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</si>
  <si>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</si>
  <si>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</si>
  <si>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</si>
  <si>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</si>
  <si>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</si>
  <si>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</si>
  <si>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</si>
  <si>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</si>
  <si>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</si>
  <si>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</si>
  <si>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</si>
  <si>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</si>
  <si>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DSGE r* (with FG)</t>
  </si>
  <si>
    <t>DSGE r* (without FG)</t>
  </si>
  <si>
    <t>HLW r*</t>
  </si>
  <si>
    <t>DSGE r*</t>
  </si>
  <si>
    <t>Chart</t>
  </si>
  <si>
    <t>Government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</si>
  <si>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</si>
  <si>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</si>
  <si>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</si>
  <si>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</si>
  <si>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</si>
  <si>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</si>
  <si>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</si>
  <si>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Others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</si>
  <si>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</si>
  <si>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</si>
  <si>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</si>
  <si>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</si>
  <si>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</si>
  <si>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</si>
  <si>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</si>
  <si>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</si>
  <si>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</si>
  <si>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</si>
  <si>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</si>
  <si>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</si>
  <si>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</si>
  <si>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</si>
  <si>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</si>
  <si>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</si>
  <si>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</si>
  <si>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</si>
  <si>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</si>
  <si>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1960-2024</t>
  </si>
  <si>
    <t>1990-2008</t>
  </si>
  <si>
    <t>2008-2024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</si>
  <si>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</si>
  <si>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</si>
  <si>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</si>
  <si>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</si>
  <si>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</si>
  <si>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</si>
  <si>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</si>
  <si>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</si>
  <si>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</si>
  <si>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</si>
  <si>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</si>
  <si>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</si>
  <si>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</si>
  <si>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</si>
  <si>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</si>
  <si>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</si>
  <si>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</si>
  <si>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</si>
  <si>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</si>
  <si>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</si>
  <si>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</si>
  <si>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</si>
  <si>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</si>
  <si>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</si>
  <si>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</si>
  <si>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</si>
  <si>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</si>
  <si>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</si>
  <si>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</si>
  <si>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</si>
  <si>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</si>
  <si>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Trend+Mean</t>
  </si>
  <si>
    <t>Obs_nominal_Rate</t>
  </si>
  <si>
    <t>Policy rate</t>
  </si>
  <si>
    <t>Shadow Rate</t>
  </si>
  <si>
    <t>0.25140269826737616</t>
  </si>
  <si>
    <t>0.011259126028248684</t>
  </si>
  <si>
    <t>0.40992743510709184</t>
  </si>
  <si>
    <t>0.15161488337152645</t>
  </si>
  <si>
    <t>Policy rate(%,apr)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</si>
  <si>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</si>
  <si>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</si>
  <si>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</si>
  <si>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</si>
  <si>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</si>
  <si>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</si>
  <si>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</si>
  <si>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</si>
  <si>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</si>
  <si>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</si>
  <si>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</si>
  <si>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</si>
  <si>
    <t>Others + Initial condition</t>
  </si>
  <si>
    <t>DSGE Output (with FG)</t>
  </si>
  <si>
    <t>DSGE Output (without FG)</t>
  </si>
  <si>
    <t>HLW Output gap</t>
  </si>
  <si>
    <t>EC Output gap (cubic spline)</t>
  </si>
  <si>
    <t>IMF Output gap</t>
  </si>
  <si>
    <t>3q24</t>
  </si>
  <si>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</si>
  <si>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</si>
  <si>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</si>
  <si>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</si>
  <si>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</si>
  <si>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</si>
  <si>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</si>
  <si>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</si>
  <si>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</si>
  <si>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</si>
  <si>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</si>
  <si>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</si>
  <si>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</si>
  <si>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</si>
  <si>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</si>
  <si>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</si>
  <si>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</si>
  <si>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</si>
  <si>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</si>
  <si>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</si>
  <si>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</si>
  <si>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</si>
  <si>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</si>
  <si>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</si>
  <si>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</si>
  <si>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</si>
  <si>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</si>
  <si>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</si>
  <si>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</si>
  <si>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</si>
  <si>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4q16</t>
  </si>
  <si>
    <t>3q16</t>
  </si>
  <si>
    <t>2q16</t>
  </si>
  <si>
    <t>1q16</t>
  </si>
  <si>
    <t>4q15</t>
  </si>
  <si>
    <t>3q15</t>
  </si>
  <si>
    <t>2q15</t>
  </si>
  <si>
    <t>1q15</t>
  </si>
  <si>
    <t>4q14</t>
  </si>
  <si>
    <t>3q14</t>
  </si>
  <si>
    <t>2q14</t>
  </si>
  <si>
    <t>1q14</t>
  </si>
  <si>
    <t>4q13</t>
  </si>
  <si>
    <t>3q13</t>
  </si>
  <si>
    <t>2q13</t>
  </si>
  <si>
    <t>1q13</t>
  </si>
  <si>
    <t>4q12</t>
  </si>
  <si>
    <t>3q12</t>
  </si>
  <si>
    <t>2q12</t>
  </si>
  <si>
    <t>1q12</t>
  </si>
  <si>
    <t>4q11</t>
  </si>
  <si>
    <t>3q11</t>
  </si>
  <si>
    <t>2q11</t>
  </si>
  <si>
    <t>1q11</t>
  </si>
  <si>
    <t>4q10</t>
  </si>
  <si>
    <t>3q10</t>
  </si>
  <si>
    <t>2q10</t>
  </si>
  <si>
    <t>1q10</t>
  </si>
  <si>
    <t>4q09</t>
  </si>
  <si>
    <t>3q09</t>
  </si>
  <si>
    <t>2q09</t>
  </si>
  <si>
    <t>1q09</t>
  </si>
  <si>
    <t>4q08</t>
  </si>
  <si>
    <t>3q08</t>
  </si>
  <si>
    <t>2q08</t>
  </si>
  <si>
    <t>1q08</t>
  </si>
  <si>
    <t>4q07</t>
  </si>
  <si>
    <t>3q07</t>
  </si>
  <si>
    <t>2q07</t>
  </si>
  <si>
    <t>1q07</t>
  </si>
  <si>
    <t>FG6</t>
  </si>
  <si>
    <t>FG5</t>
  </si>
  <si>
    <t>FG4</t>
  </si>
  <si>
    <t>FG3</t>
  </si>
  <si>
    <t>FG2</t>
  </si>
  <si>
    <t>FG1</t>
  </si>
  <si>
    <t>Monetary Policy</t>
  </si>
  <si>
    <t>Plot</t>
  </si>
  <si>
    <t>Fgsum</t>
  </si>
  <si>
    <t>Real rate gap - Without policy</t>
  </si>
  <si>
    <t>Real rate gap</t>
  </si>
  <si>
    <t>Trend</t>
  </si>
  <si>
    <t>'/Users/matyasfarkas/Documents/GitHub/rstarBrookings2017/dsge/output_data/m1010/ss23/forecast/tables/trend_Forward5YearRealNaturalRate_cond=none_para=mode_vint=250113.csv'</t>
  </si>
  <si>
    <t>Source:</t>
  </si>
  <si>
    <t>Others + Trend</t>
  </si>
  <si>
    <t>Combined</t>
  </si>
  <si>
    <t>Convenience Yield</t>
  </si>
  <si>
    <t>Policy</t>
  </si>
  <si>
    <t>Convenience Yield Contribution (wFG)</t>
  </si>
  <si>
    <t>Policy Contribution (wFG)</t>
  </si>
  <si>
    <t>Convenience Yield Contribution (without FG)</t>
  </si>
  <si>
    <t>Policy Contribution (without FG)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</si>
</sst>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1" fillId="0" borderId="0"/>
  </cellStyleXfs>
  <cellXfs count="3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15" applyFont="1" applyFill="1" applyBorder="1" applyAlignment="1"/>
    <xf numFmtId="0" fontId="0" fillId="8" borderId="0" xfId="15" applyFont="1" applyBorder="1" applyAlignment="1"/>
    <xf numFmtId="0" fontId="17" fillId="8" borderId="0" xfId="15" applyFont="1" applyBorder="1" applyAlignment="1"/>
    <xf numFmtId="14" fontId="0" fillId="0" borderId="12" xfId="0" applyNumberFormat="1" applyBorder="1"/>
    <xf numFmtId="14" fontId="0" fillId="0" borderId="13" xfId="0" applyNumberFormat="1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17" fillId="0" borderId="0" xfId="0" applyFont="1"/>
    <xf numFmtId="14" fontId="0" fillId="8" borderId="12" xfId="15" applyNumberFormat="1" applyFont="1" applyBorder="1" applyAlignment="1"/>
    <xf numFmtId="14" fontId="0" fillId="8" borderId="10" xfId="15" applyNumberFormat="1" applyFont="1" applyBorder="1" applyAlignment="1"/>
    <xf numFmtId="164" fontId="0" fillId="0" borderId="0" xfId="0" applyNumberFormat="1"/>
    <xf numFmtId="0" fontId="0" fillId="33" borderId="0" xfId="0" applyFill="1"/>
    <xf numFmtId="11" fontId="0" fillId="0" borderId="0" xfId="0" applyNumberFormat="1"/>
    <xf numFmtId="0" fontId="0" fillId="0" borderId="0" xfId="0" quotePrefix="1"/>
    <xf numFmtId="0" fontId="0" fillId="34" borderId="0" xfId="0" applyFill="1"/>
    <xf numFmtId="0" fontId="2" fillId="0" borderId="0" xfId="42"/>
    <xf numFmtId="0" fontId="1" fillId="0" borderId="0" xfId="43"/>
    <xf numFmtId="11" fontId="1" fillId="0" borderId="0" xfId="43" applyNumberFormat="1"/>
    <xf numFmtId="14" fontId="1" fillId="0" borderId="0" xfId="43" applyNumberFormat="1"/>
    <xf numFmtId="0" fontId="1" fillId="33" borderId="0" xfId="43" applyFill="1"/>
    <xf numFmtId="0" fontId="20" fillId="0" borderId="0" xfId="0" applyFont="1"/>
    <xf numFmtId="11" fontId="20" fillId="0" borderId="0" xfId="0" applyNumberFormat="1" applyFont="1"/>
    <xf numFmtId="14" fontId="21" fillId="0" borderId="0" xfId="0" applyNumberFormat="1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EDB2320-DA8F-49EE-9A2F-9C77C0599B0C}"/>
    <cellStyle name="Normal 3" xfId="43" xr:uid="{8169529B-DDA6-48E9-B35F-EC0A626F0B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7B8-A2A6-B47CE730CD7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5-47B8-A2A6-B47CE730CD7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7B8-A2A6-B47CE730CD7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5-47B8-A2A6-B47CE730CD7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7B8-A2A6-B47CE730CD7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A5-47B8-A2A6-B47CE730CD7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5-47B8-A2A6-B47CE730CD7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A5-47B8-A2A6-B47CE730CD7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5-47B8-A2A6-B47CE730CD7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A5-47B8-A2A6-B47CE730CD7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5-47B8-A2A6-B47CE730CD7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A5-47B8-A2A6-B47CE730CD7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A5-47B8-A2A6-B47CE730CD7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A5-47B8-A2A6-B47CE730CD7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A5-47B8-A2A6-B47CE730CD7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A5-47B8-A2A6-B47CE730CD7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A5-47B8-A2A6-B47CE730CD7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A5-47B8-A2A6-B47CE730CD7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A5-47B8-A2A6-B47CE730CD7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A5-47B8-A2A6-B47CE730CD7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A5-47B8-A2A6-B47CE730CD7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A5-47B8-A2A6-B47CE730CD7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A5-47B8-A2A6-B47CE730CD7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A5-47B8-A2A6-B47CE730CD7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A5-47B8-A2A6-B47CE730CD7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EA5-47B8-A2A6-B47CE730CD7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A5-47B8-A2A6-B47CE730CD7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A5-47B8-A2A6-B47CE730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7-4E17-9254-793850DD370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7-4E17-9254-793850DD370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7-4E17-9254-793850DD370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7-4E17-9254-793850DD370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7-4E17-9254-793850DD370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7-4E17-9254-793850DD370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97-4E17-9254-793850DD370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97-4E17-9254-793850DD370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97-4E17-9254-793850DD370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97-4E17-9254-793850DD370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97-4E17-9254-793850DD370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97-4E17-9254-793850DD370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97-4E17-9254-793850DD370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97-4E17-9254-793850DD370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97-4E17-9254-793850DD370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97-4E17-9254-793850DD370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97-4E17-9254-793850DD370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97-4E17-9254-793850DD370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97-4E17-9254-793850DD370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97-4E17-9254-793850DD370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97-4E17-9254-793850DD370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97-4E17-9254-793850DD370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97-4E17-9254-793850DD370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97-4E17-9254-793850DD370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97-4E17-9254-793850DD370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697-4E17-9254-793850DD370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97-4E17-9254-793850DD370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97-4E17-9254-793850DD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581-97A0-E00593C58873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4581-97A0-E00593C58873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4581-97A0-E00593C58873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4581-97A0-E00593C58873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4581-97A0-E00593C58873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4581-97A0-E00593C58873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581-97A0-E00593C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C6-A481-47749CADE83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C6-A481-47749CADE83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A-49C6-A481-47749CADE83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A-49C6-A481-47749CADE83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A-49C6-A481-47749CADE83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A-49C6-A481-47749CADE83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3A-49C6-A481-47749CADE83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3A-49C6-A481-47749CADE83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3A-49C6-A481-47749CADE83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3A-49C6-A481-47749CADE83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3A-49C6-A481-47749CADE83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3A-49C6-A481-47749CADE83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3A-49C6-A481-47749CADE83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3A-49C6-A481-47749CADE83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3A-49C6-A481-47749CADE83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3A-49C6-A481-47749CADE83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3A-49C6-A481-47749CADE83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3A-49C6-A481-47749CADE83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3A-49C6-A481-47749CADE83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3A-49C6-A481-47749CADE83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3A-49C6-A481-47749CADE83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3A-49C6-A481-47749CADE83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3A-49C6-A481-47749CADE83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3A-49C6-A481-47749CADE83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3A-49C6-A481-47749CADE83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13A-49C6-A481-47749CADE83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3A-49C6-A481-47749CADE83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3A-49C6-A481-47749CAD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27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7548404275551"/>
          <c:y val="0.2246307753197517"/>
          <c:w val="0.81631195557077119"/>
          <c:h val="0.56081896012998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1-4F4E-95E3-6E896ACF0C6C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1-4F4E-95E3-6E896ACF0C6C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1-4F4E-95E3-6E896ACF0C6C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91-4F4E-95E3-6E896ACF0C6C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1-4F4E-95E3-6E896ACF0C6C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1-4F4E-95E3-6E896ACF0C6C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91-4F4E-95E3-6E896ACF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5"/>
          <c:min val="-0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-0.1893395497280741</c:v>
                </c:pt>
                <c:pt idx="8">
                  <c:v>-1.5218589814431249</c:v>
                </c:pt>
                <c:pt idx="9">
                  <c:v>-1.579919212078972</c:v>
                </c:pt>
                <c:pt idx="10">
                  <c:v>-1.1374944925350152</c:v>
                </c:pt>
                <c:pt idx="11">
                  <c:v>-1.000570158835846</c:v>
                </c:pt>
                <c:pt idx="12">
                  <c:v>-0.32074768996411507</c:v>
                </c:pt>
                <c:pt idx="13">
                  <c:v>-2.9461386951515234E-2</c:v>
                </c:pt>
                <c:pt idx="14">
                  <c:v>-0.26443245209958732</c:v>
                </c:pt>
                <c:pt idx="15">
                  <c:v>-0.65522828166855929</c:v>
                </c:pt>
                <c:pt idx="16">
                  <c:v>-1.2045750711007146</c:v>
                </c:pt>
                <c:pt idx="17">
                  <c:v>-2.2213551101974276</c:v>
                </c:pt>
                <c:pt idx="18">
                  <c:v>-1.9333771396214054</c:v>
                </c:pt>
                <c:pt idx="19">
                  <c:v>-1.1058570654110305</c:v>
                </c:pt>
                <c:pt idx="20">
                  <c:v>-0.68362794304964369</c:v>
                </c:pt>
                <c:pt idx="21">
                  <c:v>-1.0213434634643144</c:v>
                </c:pt>
                <c:pt idx="22">
                  <c:v>-1.0194602850734094</c:v>
                </c:pt>
                <c:pt idx="23">
                  <c:v>-1.2972740748711302</c:v>
                </c:pt>
                <c:pt idx="24">
                  <c:v>-2.104016962533958</c:v>
                </c:pt>
                <c:pt idx="25">
                  <c:v>-2.3261522380476505</c:v>
                </c:pt>
                <c:pt idx="26">
                  <c:v>-2.3356999315712987</c:v>
                </c:pt>
                <c:pt idx="27">
                  <c:v>-2.5425359966451198</c:v>
                </c:pt>
                <c:pt idx="28">
                  <c:v>-3.3973223919308975</c:v>
                </c:pt>
                <c:pt idx="29">
                  <c:v>-3.5792579474178048</c:v>
                </c:pt>
                <c:pt idx="30">
                  <c:v>-3.320540336772198</c:v>
                </c:pt>
                <c:pt idx="31">
                  <c:v>-3.2324515386408188</c:v>
                </c:pt>
                <c:pt idx="32">
                  <c:v>-3.5130105244852774</c:v>
                </c:pt>
                <c:pt idx="33">
                  <c:v>-3.0783802758523833</c:v>
                </c:pt>
                <c:pt idx="34">
                  <c:v>-2.9985591388175257</c:v>
                </c:pt>
                <c:pt idx="35">
                  <c:v>-2.7108834151807213</c:v>
                </c:pt>
                <c:pt idx="36">
                  <c:v>-2.3905181490682712</c:v>
                </c:pt>
                <c:pt idx="37">
                  <c:v>-2.1044729510076188</c:v>
                </c:pt>
                <c:pt idx="38">
                  <c:v>-2.023194948621069</c:v>
                </c:pt>
                <c:pt idx="39">
                  <c:v>-1.5186624858777422</c:v>
                </c:pt>
                <c:pt idx="40">
                  <c:v>-1.1729117138110494</c:v>
                </c:pt>
                <c:pt idx="41">
                  <c:v>-0.96191106411439931</c:v>
                </c:pt>
                <c:pt idx="42">
                  <c:v>-0.74167853832223996</c:v>
                </c:pt>
                <c:pt idx="43">
                  <c:v>-0.33413243784517732</c:v>
                </c:pt>
                <c:pt idx="44">
                  <c:v>0.12816146994315814</c:v>
                </c:pt>
                <c:pt idx="45">
                  <c:v>0.62529771221390718</c:v>
                </c:pt>
                <c:pt idx="46">
                  <c:v>0.7516493346346973</c:v>
                </c:pt>
                <c:pt idx="47">
                  <c:v>1.0589188736371837</c:v>
                </c:pt>
                <c:pt idx="48">
                  <c:v>1.1087066883465564</c:v>
                </c:pt>
                <c:pt idx="49">
                  <c:v>1.4955937392555851</c:v>
                </c:pt>
                <c:pt idx="50">
                  <c:v>1.8810969562223683</c:v>
                </c:pt>
                <c:pt idx="51">
                  <c:v>1.6824872677812923</c:v>
                </c:pt>
                <c:pt idx="52">
                  <c:v>0.50117474151690233</c:v>
                </c:pt>
                <c:pt idx="53">
                  <c:v>-1.0031114734317854</c:v>
                </c:pt>
                <c:pt idx="54">
                  <c:v>-1.3410144874108183</c:v>
                </c:pt>
                <c:pt idx="55">
                  <c:v>-3.2923353915524869</c:v>
                </c:pt>
                <c:pt idx="56">
                  <c:v>-4.004397089247048</c:v>
                </c:pt>
                <c:pt idx="57">
                  <c:v>-1.5035458191325566</c:v>
                </c:pt>
                <c:pt idx="58">
                  <c:v>0.82909134352740654</c:v>
                </c:pt>
                <c:pt idx="59">
                  <c:v>1.2195018051237962</c:v>
                </c:pt>
                <c:pt idx="60">
                  <c:v>2.0197346060175434</c:v>
                </c:pt>
                <c:pt idx="61">
                  <c:v>2.1862072616820409</c:v>
                </c:pt>
                <c:pt idx="62">
                  <c:v>2.4154815390758904</c:v>
                </c:pt>
                <c:pt idx="63">
                  <c:v>1.3505723167970323</c:v>
                </c:pt>
                <c:pt idx="64">
                  <c:v>0.39012518961649523</c:v>
                </c:pt>
                <c:pt idx="65">
                  <c:v>-0.10626342070041206</c:v>
                </c:pt>
                <c:pt idx="66">
                  <c:v>-0.6698724702855352</c:v>
                </c:pt>
                <c:pt idx="67">
                  <c:v>-1.7094322850426487</c:v>
                </c:pt>
                <c:pt idx="68">
                  <c:v>-1.6596420826129337</c:v>
                </c:pt>
                <c:pt idx="69">
                  <c:v>-2.1859036579893933</c:v>
                </c:pt>
                <c:pt idx="70">
                  <c:v>-2.3292261044979807</c:v>
                </c:pt>
                <c:pt idx="71">
                  <c:v>-2.3831459284148138</c:v>
                </c:pt>
                <c:pt idx="72">
                  <c:v>-2.4119917633248877</c:v>
                </c:pt>
                <c:pt idx="73">
                  <c:v>-2.4318878368390311</c:v>
                </c:pt>
                <c:pt idx="74">
                  <c:v>-2.4473795769626308</c:v>
                </c:pt>
                <c:pt idx="75">
                  <c:v>-2.4599519655614372</c:v>
                </c:pt>
                <c:pt idx="76">
                  <c:v>-2.4702260827059526</c:v>
                </c:pt>
                <c:pt idx="77">
                  <c:v>-2.4785621095743311</c:v>
                </c:pt>
                <c:pt idx="78">
                  <c:v>-2.4852306211760009</c:v>
                </c:pt>
                <c:pt idx="79">
                  <c:v>-2.4904622640747083</c:v>
                </c:pt>
                <c:pt idx="80">
                  <c:v>-2.4944625445298034</c:v>
                </c:pt>
                <c:pt idx="81">
                  <c:v>-2.4974165712413114</c:v>
                </c:pt>
                <c:pt idx="82">
                  <c:v>-2.4994909498069466</c:v>
                </c:pt>
                <c:pt idx="83">
                  <c:v>-2.500834917773469</c:v>
                </c:pt>
                <c:pt idx="84">
                  <c:v>-2.5015813182990763</c:v>
                </c:pt>
                <c:pt idx="85">
                  <c:v>-2.5018475732243743</c:v>
                </c:pt>
                <c:pt idx="86">
                  <c:v>-2.5017366881290002</c:v>
                </c:pt>
                <c:pt idx="87">
                  <c:v>-2.5013382850489183</c:v>
                </c:pt>
                <c:pt idx="88">
                  <c:v>-2.5007296489168267</c:v>
                </c:pt>
                <c:pt idx="89">
                  <c:v>-2.4999767724718365</c:v>
                </c:pt>
                <c:pt idx="90">
                  <c:v>-2.499135385617556</c:v>
                </c:pt>
                <c:pt idx="91">
                  <c:v>-2.4982519571913651</c:v>
                </c:pt>
                <c:pt idx="92">
                  <c:v>-2.4973646592553074</c:v>
                </c:pt>
                <c:pt idx="93">
                  <c:v>-2.4965042860960547</c:v>
                </c:pt>
                <c:pt idx="94">
                  <c:v>-2.4956951220486876</c:v>
                </c:pt>
                <c:pt idx="95">
                  <c:v>-2.4949557539941623</c:v>
                </c:pt>
                <c:pt idx="96">
                  <c:v>-2.4942998259113813</c:v>
                </c:pt>
                <c:pt idx="97">
                  <c:v>-2.4937367341890195</c:v>
                </c:pt>
                <c:pt idx="98">
                  <c:v>-2.4932722635290436</c:v>
                </c:pt>
                <c:pt idx="99">
                  <c:v>-2.4929091642132186</c:v>
                </c:pt>
                <c:pt idx="100">
                  <c:v>-2.4926476722707824</c:v>
                </c:pt>
                <c:pt idx="101">
                  <c:v>-2.4924859746968826</c:v>
                </c:pt>
                <c:pt idx="102">
                  <c:v>-2.492420622341518</c:v>
                </c:pt>
                <c:pt idx="103">
                  <c:v>-2.4924468934370081</c:v>
                </c:pt>
                <c:pt idx="104">
                  <c:v>-2.4925591109708125</c:v>
                </c:pt>
                <c:pt idx="105">
                  <c:v>-2.4927509172585411</c:v>
                </c:pt>
                <c:pt idx="106">
                  <c:v>-2.4930155091392892</c:v>
                </c:pt>
                <c:pt idx="107">
                  <c:v>-2.4933458372184147</c:v>
                </c:pt>
                <c:pt idx="108">
                  <c:v>-2.4937347725307051</c:v>
                </c:pt>
                <c:pt idx="109">
                  <c:v>-2.4941752439011591</c:v>
                </c:pt>
                <c:pt idx="110">
                  <c:v>-2.4946603491506467</c:v>
                </c:pt>
                <c:pt idx="111">
                  <c:v>-2.4951834431372326</c:v>
                </c:pt>
                <c:pt idx="112">
                  <c:v>-2.4957382054487187</c:v>
                </c:pt>
                <c:pt idx="113">
                  <c:v>-2.4963186903738221</c:v>
                </c:pt>
                <c:pt idx="114">
                  <c:v>-2.4969193615836676</c:v>
                </c:pt>
                <c:pt idx="115">
                  <c:v>-2.4975351137563795</c:v>
                </c:pt>
                <c:pt idx="116">
                  <c:v>-2.4981612831798343</c:v>
                </c:pt>
                <c:pt idx="117">
                  <c:v>-2.4987936491725184</c:v>
                </c:pt>
                <c:pt idx="118">
                  <c:v>-2.4994284279746415</c:v>
                </c:pt>
                <c:pt idx="119">
                  <c:v>-2.500062260580854</c:v>
                </c:pt>
                <c:pt idx="120">
                  <c:v>-2.5006921958147146</c:v>
                </c:pt>
                <c:pt idx="121">
                  <c:v>-2.5013156697849732</c:v>
                </c:pt>
                <c:pt idx="122">
                  <c:v>-2.5019304827133526</c:v>
                </c:pt>
                <c:pt idx="123">
                  <c:v>-2.5025347739859809</c:v>
                </c:pt>
                <c:pt idx="124">
                  <c:v>-2.5031269961535632</c:v>
                </c:pt>
                <c:pt idx="125">
                  <c:v>-2.5037058884904133</c:v>
                </c:pt>
                <c:pt idx="126">
                  <c:v>-2.5042704506186628</c:v>
                </c:pt>
                <c:pt idx="127">
                  <c:v>-2.5048199166103844</c:v>
                </c:pt>
                <c:pt idx="128">
                  <c:v>-2.5053537298980819</c:v>
                </c:pt>
                <c:pt idx="129">
                  <c:v>-2.5058715192508445</c:v>
                </c:pt>
                <c:pt idx="130">
                  <c:v>-2.5210366874219159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F-4E3E-B651-13168452B1CD}"/>
            </c:ext>
          </c:extLst>
        </c:ser>
        <c:ser>
          <c:idx val="2"/>
          <c:order val="1"/>
          <c:tx>
            <c:strRef>
              <c:f>EA_output_obs_with_text!$AU$1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F-4E3E-B651-13168452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-0.1893395497280741</c:v>
                </c:pt>
                <c:pt idx="8">
                  <c:v>-1.5218589814431249</c:v>
                </c:pt>
                <c:pt idx="9">
                  <c:v>-1.579919212078972</c:v>
                </c:pt>
                <c:pt idx="10">
                  <c:v>-1.1374944925350152</c:v>
                </c:pt>
                <c:pt idx="11">
                  <c:v>-1.000570158835846</c:v>
                </c:pt>
                <c:pt idx="12">
                  <c:v>-0.32074768996411507</c:v>
                </c:pt>
                <c:pt idx="13">
                  <c:v>-2.9461386951515234E-2</c:v>
                </c:pt>
                <c:pt idx="14">
                  <c:v>-0.26443245209958732</c:v>
                </c:pt>
                <c:pt idx="15">
                  <c:v>-0.65522828166855929</c:v>
                </c:pt>
                <c:pt idx="16">
                  <c:v>-1.2045750711007146</c:v>
                </c:pt>
                <c:pt idx="17">
                  <c:v>-2.2213551101974276</c:v>
                </c:pt>
                <c:pt idx="18">
                  <c:v>-1.9333771396214054</c:v>
                </c:pt>
                <c:pt idx="19">
                  <c:v>-1.1058570654110305</c:v>
                </c:pt>
                <c:pt idx="20">
                  <c:v>-0.68362794304964369</c:v>
                </c:pt>
                <c:pt idx="21">
                  <c:v>-1.0213434634643144</c:v>
                </c:pt>
                <c:pt idx="22">
                  <c:v>-1.0194602850734094</c:v>
                </c:pt>
                <c:pt idx="23">
                  <c:v>-1.2972740748711302</c:v>
                </c:pt>
                <c:pt idx="24">
                  <c:v>-2.104016962533958</c:v>
                </c:pt>
                <c:pt idx="25">
                  <c:v>-2.3261522380476505</c:v>
                </c:pt>
                <c:pt idx="26">
                  <c:v>-2.3356999315712987</c:v>
                </c:pt>
                <c:pt idx="27">
                  <c:v>-2.5425359966451198</c:v>
                </c:pt>
                <c:pt idx="28">
                  <c:v>-3.3973223919308975</c:v>
                </c:pt>
                <c:pt idx="29">
                  <c:v>-3.5792579474178048</c:v>
                </c:pt>
                <c:pt idx="30">
                  <c:v>-3.320540336772198</c:v>
                </c:pt>
                <c:pt idx="31">
                  <c:v>-3.2324515386408188</c:v>
                </c:pt>
                <c:pt idx="32">
                  <c:v>-3.5130105244852774</c:v>
                </c:pt>
                <c:pt idx="33">
                  <c:v>-3.0783802758523833</c:v>
                </c:pt>
                <c:pt idx="34">
                  <c:v>-2.9985591388175257</c:v>
                </c:pt>
                <c:pt idx="35">
                  <c:v>-2.7108834151807213</c:v>
                </c:pt>
                <c:pt idx="36">
                  <c:v>-2.3905181490682712</c:v>
                </c:pt>
                <c:pt idx="37">
                  <c:v>-2.1044729510076188</c:v>
                </c:pt>
                <c:pt idx="38">
                  <c:v>-2.023194948621069</c:v>
                </c:pt>
                <c:pt idx="39">
                  <c:v>-1.5186624858777422</c:v>
                </c:pt>
                <c:pt idx="40">
                  <c:v>-1.1729117138110494</c:v>
                </c:pt>
                <c:pt idx="41">
                  <c:v>-0.96191106411439931</c:v>
                </c:pt>
                <c:pt idx="42">
                  <c:v>-0.74167853832223996</c:v>
                </c:pt>
                <c:pt idx="43">
                  <c:v>-0.33413243784517732</c:v>
                </c:pt>
                <c:pt idx="44">
                  <c:v>0.12816146994315814</c:v>
                </c:pt>
                <c:pt idx="45">
                  <c:v>0.62529771221390718</c:v>
                </c:pt>
                <c:pt idx="46">
                  <c:v>0.7516493346346973</c:v>
                </c:pt>
                <c:pt idx="47">
                  <c:v>1.0589188736371837</c:v>
                </c:pt>
                <c:pt idx="48">
                  <c:v>1.1087066883465564</c:v>
                </c:pt>
                <c:pt idx="49">
                  <c:v>1.4955937392555851</c:v>
                </c:pt>
                <c:pt idx="50">
                  <c:v>1.8810969562223683</c:v>
                </c:pt>
                <c:pt idx="51">
                  <c:v>1.6824872677812923</c:v>
                </c:pt>
                <c:pt idx="52">
                  <c:v>0.50117474151690233</c:v>
                </c:pt>
                <c:pt idx="53">
                  <c:v>-1.0031114734317854</c:v>
                </c:pt>
                <c:pt idx="54">
                  <c:v>-1.3410144874108183</c:v>
                </c:pt>
                <c:pt idx="55">
                  <c:v>-3.2923353915524869</c:v>
                </c:pt>
                <c:pt idx="56">
                  <c:v>-4.004397089247048</c:v>
                </c:pt>
                <c:pt idx="57">
                  <c:v>-1.5035458191325566</c:v>
                </c:pt>
                <c:pt idx="58">
                  <c:v>0.82909134352740654</c:v>
                </c:pt>
                <c:pt idx="59">
                  <c:v>1.2195018051237962</c:v>
                </c:pt>
                <c:pt idx="60">
                  <c:v>2.0197346060175434</c:v>
                </c:pt>
                <c:pt idx="61">
                  <c:v>2.1862072616820409</c:v>
                </c:pt>
                <c:pt idx="62">
                  <c:v>2.4154815390758904</c:v>
                </c:pt>
                <c:pt idx="63">
                  <c:v>1.3505723167970323</c:v>
                </c:pt>
                <c:pt idx="64">
                  <c:v>0.39012518961649523</c:v>
                </c:pt>
                <c:pt idx="65">
                  <c:v>-0.10626342070041206</c:v>
                </c:pt>
                <c:pt idx="66">
                  <c:v>-0.6698724702855352</c:v>
                </c:pt>
                <c:pt idx="67">
                  <c:v>-1.7094322850426487</c:v>
                </c:pt>
                <c:pt idx="68">
                  <c:v>-1.6596420826129337</c:v>
                </c:pt>
                <c:pt idx="69">
                  <c:v>-2.1859036579893933</c:v>
                </c:pt>
                <c:pt idx="70">
                  <c:v>-2.3292261044979807</c:v>
                </c:pt>
                <c:pt idx="71">
                  <c:v>-2.3831459284148138</c:v>
                </c:pt>
                <c:pt idx="72">
                  <c:v>-2.4119917633248877</c:v>
                </c:pt>
                <c:pt idx="73">
                  <c:v>-2.4318878368390311</c:v>
                </c:pt>
                <c:pt idx="74">
                  <c:v>-2.4473795769626308</c:v>
                </c:pt>
                <c:pt idx="75">
                  <c:v>-2.4599519655614372</c:v>
                </c:pt>
                <c:pt idx="76">
                  <c:v>-2.4702260827059526</c:v>
                </c:pt>
                <c:pt idx="77">
                  <c:v>-2.4785621095743311</c:v>
                </c:pt>
                <c:pt idx="78">
                  <c:v>-2.4852306211760009</c:v>
                </c:pt>
                <c:pt idx="79">
                  <c:v>-2.4904622640747083</c:v>
                </c:pt>
                <c:pt idx="80">
                  <c:v>-2.4944625445298034</c:v>
                </c:pt>
                <c:pt idx="81">
                  <c:v>-2.4974165712413114</c:v>
                </c:pt>
                <c:pt idx="82">
                  <c:v>-2.4994909498069466</c:v>
                </c:pt>
                <c:pt idx="83">
                  <c:v>-2.500834917773469</c:v>
                </c:pt>
                <c:pt idx="84">
                  <c:v>-2.5015813182990763</c:v>
                </c:pt>
                <c:pt idx="85">
                  <c:v>-2.5018475732243743</c:v>
                </c:pt>
                <c:pt idx="86">
                  <c:v>-2.5017366881290002</c:v>
                </c:pt>
                <c:pt idx="87">
                  <c:v>-2.5013382850489183</c:v>
                </c:pt>
                <c:pt idx="88">
                  <c:v>-2.5007296489168267</c:v>
                </c:pt>
                <c:pt idx="89">
                  <c:v>-2.4999767724718365</c:v>
                </c:pt>
                <c:pt idx="90">
                  <c:v>-2.499135385617556</c:v>
                </c:pt>
                <c:pt idx="91">
                  <c:v>-2.4982519571913651</c:v>
                </c:pt>
                <c:pt idx="92">
                  <c:v>-2.4973646592553074</c:v>
                </c:pt>
                <c:pt idx="93">
                  <c:v>-2.4965042860960547</c:v>
                </c:pt>
                <c:pt idx="94">
                  <c:v>-2.4956951220486876</c:v>
                </c:pt>
                <c:pt idx="95">
                  <c:v>-2.4949557539941623</c:v>
                </c:pt>
                <c:pt idx="96">
                  <c:v>-2.4942998259113813</c:v>
                </c:pt>
                <c:pt idx="97">
                  <c:v>-2.4937367341890195</c:v>
                </c:pt>
                <c:pt idx="98">
                  <c:v>-2.4932722635290436</c:v>
                </c:pt>
                <c:pt idx="99">
                  <c:v>-2.4929091642132186</c:v>
                </c:pt>
                <c:pt idx="100">
                  <c:v>-2.4926476722707824</c:v>
                </c:pt>
                <c:pt idx="101">
                  <c:v>-2.4924859746968826</c:v>
                </c:pt>
                <c:pt idx="102">
                  <c:v>-2.492420622341518</c:v>
                </c:pt>
                <c:pt idx="103">
                  <c:v>-2.4924468934370081</c:v>
                </c:pt>
                <c:pt idx="104">
                  <c:v>-2.4925591109708125</c:v>
                </c:pt>
                <c:pt idx="105">
                  <c:v>-2.4927509172585411</c:v>
                </c:pt>
                <c:pt idx="106">
                  <c:v>-2.4930155091392892</c:v>
                </c:pt>
                <c:pt idx="107">
                  <c:v>-2.4933458372184147</c:v>
                </c:pt>
                <c:pt idx="108">
                  <c:v>-2.4937347725307051</c:v>
                </c:pt>
                <c:pt idx="109">
                  <c:v>-2.4941752439011591</c:v>
                </c:pt>
                <c:pt idx="110">
                  <c:v>-2.4946603491506467</c:v>
                </c:pt>
                <c:pt idx="111">
                  <c:v>-2.4951834431372326</c:v>
                </c:pt>
                <c:pt idx="112">
                  <c:v>-2.4957382054487187</c:v>
                </c:pt>
                <c:pt idx="113">
                  <c:v>-2.4963186903738221</c:v>
                </c:pt>
                <c:pt idx="114">
                  <c:v>-2.4969193615836676</c:v>
                </c:pt>
                <c:pt idx="115">
                  <c:v>-2.4975351137563795</c:v>
                </c:pt>
                <c:pt idx="116">
                  <c:v>-2.4981612831798343</c:v>
                </c:pt>
                <c:pt idx="117">
                  <c:v>-2.4987936491725184</c:v>
                </c:pt>
                <c:pt idx="118">
                  <c:v>-2.4994284279746415</c:v>
                </c:pt>
                <c:pt idx="119">
                  <c:v>-2.500062260580854</c:v>
                </c:pt>
                <c:pt idx="120">
                  <c:v>-2.5006921958147146</c:v>
                </c:pt>
                <c:pt idx="121">
                  <c:v>-2.5013156697849732</c:v>
                </c:pt>
                <c:pt idx="122">
                  <c:v>-2.5019304827133526</c:v>
                </c:pt>
                <c:pt idx="123">
                  <c:v>-2.5025347739859809</c:v>
                </c:pt>
                <c:pt idx="124">
                  <c:v>-2.5031269961535632</c:v>
                </c:pt>
                <c:pt idx="125">
                  <c:v>-2.5037058884904133</c:v>
                </c:pt>
                <c:pt idx="126">
                  <c:v>-2.5042704506186628</c:v>
                </c:pt>
                <c:pt idx="127">
                  <c:v>-2.5048199166103844</c:v>
                </c:pt>
                <c:pt idx="128">
                  <c:v>-2.5053537298980819</c:v>
                </c:pt>
                <c:pt idx="129">
                  <c:v>-2.5058715192508445</c:v>
                </c:pt>
                <c:pt idx="130">
                  <c:v>-2.5210366874219159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D-4D2D-8CAB-DFC7C36A2143}"/>
            </c:ext>
          </c:extLst>
        </c:ser>
        <c:ser>
          <c:idx val="2"/>
          <c:order val="1"/>
          <c:tx>
            <c:strRef>
              <c:f>EA_output_obs_with_text!$AV$1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D-4D2D-8CAB-DFC7C36A2143}"/>
            </c:ext>
          </c:extLst>
        </c:ser>
        <c:ser>
          <c:idx val="3"/>
          <c:order val="2"/>
          <c:tx>
            <c:strRef>
              <c:f>EA_output_obs_with_text!$AW$1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D-4D2D-8CAB-DFC7C36A2143}"/>
            </c:ext>
          </c:extLst>
        </c:ser>
        <c:ser>
          <c:idx val="4"/>
          <c:order val="3"/>
          <c:tx>
            <c:strRef>
              <c:f>EA_output_obs_with_text!$AX$1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D-4D2D-8CAB-DFC7C36A2143}"/>
            </c:ext>
          </c:extLst>
        </c:ser>
        <c:ser>
          <c:idx val="5"/>
          <c:order val="4"/>
          <c:tx>
            <c:strRef>
              <c:f>EA_output_obs_with_text!$AY$1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DD-4D2D-8CAB-DFC7C36A2143}"/>
            </c:ext>
          </c:extLst>
        </c:ser>
        <c:ser>
          <c:idx val="6"/>
          <c:order val="5"/>
          <c:tx>
            <c:strRef>
              <c:f>EA_output_obs_with_text!$AZ$1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D-4D2D-8CAB-DFC7C36A2143}"/>
            </c:ext>
          </c:extLst>
        </c:ser>
        <c:ser>
          <c:idx val="7"/>
          <c:order val="6"/>
          <c:tx>
            <c:strRef>
              <c:f>EA_output_obs_with_text!$BA$1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DD-4D2D-8CAB-DFC7C36A2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EA_output_obs_with_text!$BB$1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-0.37372683929205075</c:v>
                </c:pt>
                <c:pt idx="8">
                  <c:v>-1.683602806181169</c:v>
                </c:pt>
                <c:pt idx="9">
                  <c:v>-1.7152023204509645</c:v>
                </c:pt>
                <c:pt idx="10">
                  <c:v>-1.7663487874579071</c:v>
                </c:pt>
                <c:pt idx="11">
                  <c:v>-2.0776288748243954</c:v>
                </c:pt>
                <c:pt idx="12">
                  <c:v>-1.3351359495826645</c:v>
                </c:pt>
                <c:pt idx="13">
                  <c:v>-0.30386656350633867</c:v>
                </c:pt>
                <c:pt idx="14">
                  <c:v>-0.25797904932816063</c:v>
                </c:pt>
                <c:pt idx="15">
                  <c:v>-0.7116831698870183</c:v>
                </c:pt>
                <c:pt idx="16">
                  <c:v>-2.5583805913337048</c:v>
                </c:pt>
                <c:pt idx="17">
                  <c:v>-4.328463864004318</c:v>
                </c:pt>
                <c:pt idx="18">
                  <c:v>-2.4084751265173514</c:v>
                </c:pt>
                <c:pt idx="19">
                  <c:v>-0.22468597615916241</c:v>
                </c:pt>
                <c:pt idx="20">
                  <c:v>1.019144185367836</c:v>
                </c:pt>
                <c:pt idx="21">
                  <c:v>1.3915226280468125</c:v>
                </c:pt>
                <c:pt idx="22">
                  <c:v>1.9451585154614137</c:v>
                </c:pt>
                <c:pt idx="23">
                  <c:v>1.9914537069766798</c:v>
                </c:pt>
                <c:pt idx="24">
                  <c:v>1.0237268872842846</c:v>
                </c:pt>
                <c:pt idx="25">
                  <c:v>0.95262000457816942</c:v>
                </c:pt>
                <c:pt idx="26">
                  <c:v>0.85001795077627351</c:v>
                </c:pt>
                <c:pt idx="27">
                  <c:v>0.82647177085521051</c:v>
                </c:pt>
                <c:pt idx="28">
                  <c:v>0.20627341416446354</c:v>
                </c:pt>
                <c:pt idx="29">
                  <c:v>0.25936329999486896</c:v>
                </c:pt>
                <c:pt idx="30">
                  <c:v>0.66931454452697903</c:v>
                </c:pt>
                <c:pt idx="31">
                  <c:v>0.79803627313331837</c:v>
                </c:pt>
                <c:pt idx="32">
                  <c:v>0.48369100326718106</c:v>
                </c:pt>
                <c:pt idx="33">
                  <c:v>0.68769435277206137</c:v>
                </c:pt>
                <c:pt idx="34">
                  <c:v>0.88060430488722163</c:v>
                </c:pt>
                <c:pt idx="35">
                  <c:v>1.156082323325939</c:v>
                </c:pt>
                <c:pt idx="36">
                  <c:v>1.6254516445202558</c:v>
                </c:pt>
                <c:pt idx="37">
                  <c:v>1.8741165963844</c:v>
                </c:pt>
                <c:pt idx="38">
                  <c:v>1.8707237101882139</c:v>
                </c:pt>
                <c:pt idx="39">
                  <c:v>2.0604596385606886</c:v>
                </c:pt>
                <c:pt idx="40">
                  <c:v>2.068351206798881</c:v>
                </c:pt>
                <c:pt idx="41">
                  <c:v>1.698357037300688</c:v>
                </c:pt>
                <c:pt idx="42">
                  <c:v>1.7296093820668055</c:v>
                </c:pt>
                <c:pt idx="43">
                  <c:v>1.8762272913020388</c:v>
                </c:pt>
                <c:pt idx="44">
                  <c:v>2.01859064929983</c:v>
                </c:pt>
                <c:pt idx="45">
                  <c:v>2.2597721366492314</c:v>
                </c:pt>
                <c:pt idx="46">
                  <c:v>2.1209746124498148</c:v>
                </c:pt>
                <c:pt idx="47">
                  <c:v>2.0046651377951936</c:v>
                </c:pt>
                <c:pt idx="48">
                  <c:v>1.793117990662124</c:v>
                </c:pt>
                <c:pt idx="49">
                  <c:v>1.9592207062310043</c:v>
                </c:pt>
                <c:pt idx="50">
                  <c:v>2.7732162289511084</c:v>
                </c:pt>
                <c:pt idx="51">
                  <c:v>1.8799702656353579</c:v>
                </c:pt>
                <c:pt idx="52">
                  <c:v>5.0195302634966854E-2</c:v>
                </c:pt>
                <c:pt idx="53">
                  <c:v>-2.1397763594764516</c:v>
                </c:pt>
                <c:pt idx="54">
                  <c:v>-3.0090975689259083</c:v>
                </c:pt>
                <c:pt idx="55">
                  <c:v>-5.7286920103212573</c:v>
                </c:pt>
                <c:pt idx="56">
                  <c:v>-7.0368277556630359</c:v>
                </c:pt>
                <c:pt idx="57">
                  <c:v>-4.6389807742220626</c:v>
                </c:pt>
                <c:pt idx="58">
                  <c:v>-2.2894798401071088</c:v>
                </c:pt>
                <c:pt idx="59">
                  <c:v>-2.3621087124639395</c:v>
                </c:pt>
                <c:pt idx="60">
                  <c:v>-2.0839005208203449</c:v>
                </c:pt>
                <c:pt idx="61">
                  <c:v>-1.9499056415702238</c:v>
                </c:pt>
                <c:pt idx="62">
                  <c:v>-1.4144564694368316</c:v>
                </c:pt>
                <c:pt idx="63">
                  <c:v>-2.0397226344886619</c:v>
                </c:pt>
                <c:pt idx="64">
                  <c:v>-2.4560551965251403</c:v>
                </c:pt>
                <c:pt idx="65">
                  <c:v>-2.2604085058417196</c:v>
                </c:pt>
                <c:pt idx="66">
                  <c:v>-2.0324175426343181</c:v>
                </c:pt>
                <c:pt idx="67">
                  <c:v>-2.3226508161968331</c:v>
                </c:pt>
                <c:pt idx="68">
                  <c:v>-1.540500079772561</c:v>
                </c:pt>
                <c:pt idx="69">
                  <c:v>-1.5261909039744268</c:v>
                </c:pt>
                <c:pt idx="70">
                  <c:v>-1.2984461802329985</c:v>
                </c:pt>
                <c:pt idx="71">
                  <c:v>-1.116706039016673</c:v>
                </c:pt>
                <c:pt idx="72">
                  <c:v>-1.0154373098071392</c:v>
                </c:pt>
                <c:pt idx="73">
                  <c:v>-0.97825018404424291</c:v>
                </c:pt>
                <c:pt idx="74">
                  <c:v>-0.98139496639341728</c:v>
                </c:pt>
                <c:pt idx="75">
                  <c:v>-1.006761933549339</c:v>
                </c:pt>
                <c:pt idx="76">
                  <c:v>-1.0420265918489084</c:v>
                </c:pt>
                <c:pt idx="77">
                  <c:v>-1.0801528882609235</c:v>
                </c:pt>
                <c:pt idx="78">
                  <c:v>-1.1186379273358431</c:v>
                </c:pt>
                <c:pt idx="79">
                  <c:v>-1.1567002392032246</c:v>
                </c:pt>
                <c:pt idx="80">
                  <c:v>-1.1941113096747387</c:v>
                </c:pt>
                <c:pt idx="81">
                  <c:v>-1.2308083552657898</c:v>
                </c:pt>
                <c:pt idx="82">
                  <c:v>-1.2667756578406704</c:v>
                </c:pt>
                <c:pt idx="83">
                  <c:v>-1.3020096859075529</c:v>
                </c:pt>
                <c:pt idx="84">
                  <c:v>-1.3365093355978566</c:v>
                </c:pt>
                <c:pt idx="85">
                  <c:v>-1.3702735285028382</c:v>
                </c:pt>
                <c:pt idx="86">
                  <c:v>-1.4033008978180019</c:v>
                </c:pt>
                <c:pt idx="87">
                  <c:v>-1.4355900177672871</c:v>
                </c:pt>
                <c:pt idx="88">
                  <c:v>-1.4671397293755386</c:v>
                </c:pt>
                <c:pt idx="89">
                  <c:v>-1.4979494381018212</c:v>
                </c:pt>
                <c:pt idx="90">
                  <c:v>-1.5280193533092754</c:v>
                </c:pt>
                <c:pt idx="91">
                  <c:v>-1.5573506670469142</c:v>
                </c:pt>
                <c:pt idx="92">
                  <c:v>-1.5859456773955194</c:v>
                </c:pt>
                <c:pt idx="93">
                  <c:v>-1.6138078635334263</c:v>
                </c:pt>
                <c:pt idx="94">
                  <c:v>-1.6409419198095498</c:v>
                </c:pt>
                <c:pt idx="95">
                  <c:v>-1.6673537556911173</c:v>
                </c:pt>
                <c:pt idx="96">
                  <c:v>-1.6930504678622795</c:v>
                </c:pt>
                <c:pt idx="97">
                  <c:v>-1.7180402901113554</c:v>
                </c:pt>
                <c:pt idx="98">
                  <c:v>-1.74233252600809</c:v>
                </c:pt>
                <c:pt idx="99">
                  <c:v>-1.7659374687579785</c:v>
                </c:pt>
                <c:pt idx="100">
                  <c:v>-1.7888663120391306</c:v>
                </c:pt>
                <c:pt idx="101">
                  <c:v>-1.8111310550861044</c:v>
                </c:pt>
                <c:pt idx="102">
                  <c:v>-1.8327444047852783</c:v>
                </c:pt>
                <c:pt idx="103">
                  <c:v>-1.8537196770921294</c:v>
                </c:pt>
                <c:pt idx="104">
                  <c:v>-1.8740706996690268</c:v>
                </c:pt>
                <c:pt idx="105">
                  <c:v>-1.8938117172755167</c:v>
                </c:pt>
                <c:pt idx="106">
                  <c:v>-1.9129573011161358</c:v>
                </c:pt>
                <c:pt idx="107">
                  <c:v>-1.9315222630649362</c:v>
                </c:pt>
                <c:pt idx="108">
                  <c:v>-1.949521575436344</c:v>
                </c:pt>
                <c:pt idx="109">
                  <c:v>-1.9669702967570841</c:v>
                </c:pt>
                <c:pt idx="110">
                  <c:v>-1.9838835038108291</c:v>
                </c:pt>
                <c:pt idx="111">
                  <c:v>-2.0002762300729757</c:v>
                </c:pt>
                <c:pt idx="112">
                  <c:v>-2.0161634105249027</c:v>
                </c:pt>
                <c:pt idx="113">
                  <c:v>-2.0315598327326501</c:v>
                </c:pt>
                <c:pt idx="114">
                  <c:v>-2.0464800939912853</c:v>
                </c:pt>
                <c:pt idx="115">
                  <c:v>-2.0609385642708991</c:v>
                </c:pt>
                <c:pt idx="116">
                  <c:v>-2.0749493546515891</c:v>
                </c:pt>
                <c:pt idx="117">
                  <c:v>-2.0885262908992188</c:v>
                </c:pt>
                <c:pt idx="118">
                  <c:v>-2.101682891811246</c:v>
                </c:pt>
                <c:pt idx="119">
                  <c:v>-2.1144323519488815</c:v>
                </c:pt>
                <c:pt idx="120">
                  <c:v>-2.1267875283674083</c:v>
                </c:pt>
                <c:pt idx="121">
                  <c:v>-2.1387609309598865</c:v>
                </c:pt>
                <c:pt idx="122">
                  <c:v>-2.1503647160372856</c:v>
                </c:pt>
                <c:pt idx="123">
                  <c:v>-2.1616106827818466</c:v>
                </c:pt>
                <c:pt idx="124">
                  <c:v>-2.1725102722265985</c:v>
                </c:pt>
                <c:pt idx="125">
                  <c:v>-2.183074568433423</c:v>
                </c:pt>
                <c:pt idx="126">
                  <c:v>-2.1933143015633108</c:v>
                </c:pt>
                <c:pt idx="127">
                  <c:v>-2.2032398525540589</c:v>
                </c:pt>
                <c:pt idx="128">
                  <c:v>-2.2128612591441095</c:v>
                </c:pt>
                <c:pt idx="129">
                  <c:v>-2.2221882230038337</c:v>
                </c:pt>
                <c:pt idx="130">
                  <c:v>-2.5132266819233879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4F-4FDC-92ED-869CDDAF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6-484D-BA1A-59F5FF359A8B}"/>
            </c:ext>
          </c:extLst>
        </c:ser>
        <c:ser>
          <c:idx val="2"/>
          <c:order val="1"/>
          <c:tx>
            <c:strRef>
              <c:f>EA_output_obs_with_text_backup!$AU$1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6-484D-BA1A-59F5FF35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D33-B71D-1FE3EDC4D204}"/>
            </c:ext>
          </c:extLst>
        </c:ser>
        <c:ser>
          <c:idx val="2"/>
          <c:order val="1"/>
          <c:tx>
            <c:strRef>
              <c:f>EA_output_obs_with_text_backup!$AV$1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E-4D33-B71D-1FE3EDC4D204}"/>
            </c:ext>
          </c:extLst>
        </c:ser>
        <c:ser>
          <c:idx val="3"/>
          <c:order val="2"/>
          <c:tx>
            <c:strRef>
              <c:f>EA_output_obs_with_text_backup!$AW$1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E-4D33-B71D-1FE3EDC4D204}"/>
            </c:ext>
          </c:extLst>
        </c:ser>
        <c:ser>
          <c:idx val="4"/>
          <c:order val="3"/>
          <c:tx>
            <c:strRef>
              <c:f>EA_output_obs_with_text_backup!$AX$1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E-4D33-B71D-1FE3EDC4D204}"/>
            </c:ext>
          </c:extLst>
        </c:ser>
        <c:ser>
          <c:idx val="5"/>
          <c:order val="4"/>
          <c:tx>
            <c:strRef>
              <c:f>EA_output_obs_with_text_backup!$AY$1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E-4D33-B71D-1FE3EDC4D204}"/>
            </c:ext>
          </c:extLst>
        </c:ser>
        <c:ser>
          <c:idx val="6"/>
          <c:order val="5"/>
          <c:tx>
            <c:strRef>
              <c:f>EA_output_obs_with_text_backup!$AZ$1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E-4D33-B71D-1FE3EDC4D204}"/>
            </c:ext>
          </c:extLst>
        </c:ser>
        <c:ser>
          <c:idx val="7"/>
          <c:order val="6"/>
          <c:tx>
            <c:strRef>
              <c:f>EA_output_obs_with_text_backup!$BA$1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EE-4D33-B71D-1FE3EDC4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A-44E6-832E-51198941FC7F}"/>
            </c:ext>
          </c:extLst>
        </c:ser>
        <c:ser>
          <c:idx val="2"/>
          <c:order val="1"/>
          <c:tx>
            <c:strRef>
              <c:f>EA_output_policy!$AU$1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4E6-832E-51198941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00B050"/>
              </a:solidFill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4-40BF-BE04-FA5520FCCAC1}"/>
            </c:ext>
          </c:extLst>
        </c:ser>
        <c:ser>
          <c:idx val="2"/>
          <c:order val="1"/>
          <c:tx>
            <c:strRef>
              <c:f>EA_output_policy!$AV$1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4-40BF-BE04-FA5520FCCAC1}"/>
            </c:ext>
          </c:extLst>
        </c:ser>
        <c:ser>
          <c:idx val="3"/>
          <c:order val="2"/>
          <c:tx>
            <c:strRef>
              <c:f>EA_output_policy!$AW$1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4-40BF-BE04-FA5520FCCAC1}"/>
            </c:ext>
          </c:extLst>
        </c:ser>
        <c:ser>
          <c:idx val="4"/>
          <c:order val="3"/>
          <c:tx>
            <c:strRef>
              <c:f>EA_output_policy!$AX$1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6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4-40BF-BE04-FA5520FCCAC1}"/>
            </c:ext>
          </c:extLst>
        </c:ser>
        <c:ser>
          <c:idx val="5"/>
          <c:order val="4"/>
          <c:tx>
            <c:strRef>
              <c:f>EA_output_policy!$AY$1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5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4-40BF-BE04-FA5520FCCAC1}"/>
            </c:ext>
          </c:extLst>
        </c:ser>
        <c:ser>
          <c:idx val="6"/>
          <c:order val="5"/>
          <c:tx>
            <c:strRef>
              <c:f>EA_output_policy!$AZ$1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4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4-40BF-BE04-FA5520FCCAC1}"/>
            </c:ext>
          </c:extLst>
        </c:ser>
        <c:ser>
          <c:idx val="7"/>
          <c:order val="6"/>
          <c:tx>
            <c:strRef>
              <c:f>EA_output_policy!$BA$1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3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4-40BF-BE04-FA5520FC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A-4D55-ABCB-BB8ECF1A62EB}"/>
            </c:ext>
          </c:extLst>
        </c:ser>
        <c:ser>
          <c:idx val="2"/>
          <c:order val="1"/>
          <c:tx>
            <c:strRef>
              <c:f>EA_core_obs_text!$AU$1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A-4D55-ABCB-BB8ECF1A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F-4844-B3AE-86F64923F750}"/>
            </c:ext>
          </c:extLst>
        </c:ser>
        <c:ser>
          <c:idx val="2"/>
          <c:order val="1"/>
          <c:tx>
            <c:strRef>
              <c:f>EA_core_obs_text!$AV$1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F-4844-B3AE-86F64923F750}"/>
            </c:ext>
          </c:extLst>
        </c:ser>
        <c:ser>
          <c:idx val="3"/>
          <c:order val="2"/>
          <c:tx>
            <c:strRef>
              <c:f>EA_core_obs_text!$AW$1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F-4844-B3AE-86F64923F750}"/>
            </c:ext>
          </c:extLst>
        </c:ser>
        <c:ser>
          <c:idx val="4"/>
          <c:order val="3"/>
          <c:tx>
            <c:strRef>
              <c:f>EA_core_obs_text!$AX$1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FF-4844-B3AE-86F64923F750}"/>
            </c:ext>
          </c:extLst>
        </c:ser>
        <c:ser>
          <c:idx val="5"/>
          <c:order val="4"/>
          <c:tx>
            <c:strRef>
              <c:f>EA_core_obs_text!$AY$1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F-4844-B3AE-86F64923F750}"/>
            </c:ext>
          </c:extLst>
        </c:ser>
        <c:ser>
          <c:idx val="6"/>
          <c:order val="5"/>
          <c:tx>
            <c:strRef>
              <c:f>EA_core_obs_text!$AZ$1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FF-4844-B3AE-86F64923F750}"/>
            </c:ext>
          </c:extLst>
        </c:ser>
        <c:ser>
          <c:idx val="7"/>
          <c:order val="6"/>
          <c:tx>
            <c:strRef>
              <c:f>EA_core_obs_text!$BA$1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EA_core_obs_text!$BB$1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-4.1647846281103948E-3</c:v>
                </c:pt>
                <c:pt idx="8">
                  <c:v>-2.0409680480412501E-2</c:v>
                </c:pt>
                <c:pt idx="9">
                  <c:v>-2.6530117957818247E-2</c:v>
                </c:pt>
                <c:pt idx="10">
                  <c:v>-3.4921692016620313E-2</c:v>
                </c:pt>
                <c:pt idx="11">
                  <c:v>-4.2508981580011138E-2</c:v>
                </c:pt>
                <c:pt idx="12">
                  <c:v>-3.5129857633852277E-2</c:v>
                </c:pt>
                <c:pt idx="13">
                  <c:v>-1.8685182521267468E-2</c:v>
                </c:pt>
                <c:pt idx="14">
                  <c:v>-1.3728722689243245E-2</c:v>
                </c:pt>
                <c:pt idx="15">
                  <c:v>-1.7856196136204483E-2</c:v>
                </c:pt>
                <c:pt idx="16">
                  <c:v>-4.3138428197998749E-2</c:v>
                </c:pt>
                <c:pt idx="17">
                  <c:v>-6.4061888182982044E-2</c:v>
                </c:pt>
                <c:pt idx="18">
                  <c:v>-3.6645422598809846E-2</c:v>
                </c:pt>
                <c:pt idx="19">
                  <c:v>-8.1809241134447909E-3</c:v>
                </c:pt>
                <c:pt idx="20">
                  <c:v>6.923184070161556E-3</c:v>
                </c:pt>
                <c:pt idx="21">
                  <c:v>1.2566359088258212E-2</c:v>
                </c:pt>
                <c:pt idx="22">
                  <c:v>1.9061875476442159E-2</c:v>
                </c:pt>
                <c:pt idx="23">
                  <c:v>1.9900032778868999E-2</c:v>
                </c:pt>
                <c:pt idx="24">
                  <c:v>9.2016831818702398E-3</c:v>
                </c:pt>
                <c:pt idx="25">
                  <c:v>8.1035108139684009E-3</c:v>
                </c:pt>
                <c:pt idx="26">
                  <c:v>5.4668051703907067E-3</c:v>
                </c:pt>
                <c:pt idx="27">
                  <c:v>5.6571788526626476E-3</c:v>
                </c:pt>
                <c:pt idx="28">
                  <c:v>1.4399677860696437E-3</c:v>
                </c:pt>
                <c:pt idx="29">
                  <c:v>2.3454619659911552E-3</c:v>
                </c:pt>
                <c:pt idx="30">
                  <c:v>6.2771698338105059E-3</c:v>
                </c:pt>
                <c:pt idx="31">
                  <c:v>7.5540718954311033E-3</c:v>
                </c:pt>
                <c:pt idx="32">
                  <c:v>4.9796866445083153E-3</c:v>
                </c:pt>
                <c:pt idx="33">
                  <c:v>5.355301787047094E-3</c:v>
                </c:pt>
                <c:pt idx="34">
                  <c:v>8.6301667147423017E-3</c:v>
                </c:pt>
                <c:pt idx="35">
                  <c:v>1.2011814740456293E-2</c:v>
                </c:pt>
                <c:pt idx="36">
                  <c:v>1.8134064017662554E-2</c:v>
                </c:pt>
                <c:pt idx="37">
                  <c:v>2.1316927075854364E-2</c:v>
                </c:pt>
                <c:pt idx="38">
                  <c:v>2.1819400169026629E-2</c:v>
                </c:pt>
                <c:pt idx="39">
                  <c:v>2.2186827624493807E-2</c:v>
                </c:pt>
                <c:pt idx="40">
                  <c:v>2.1169151653200706E-2</c:v>
                </c:pt>
                <c:pt idx="41">
                  <c:v>1.575713791812719E-2</c:v>
                </c:pt>
                <c:pt idx="42">
                  <c:v>1.6816173533200654E-2</c:v>
                </c:pt>
                <c:pt idx="43">
                  <c:v>1.853865836615614E-2</c:v>
                </c:pt>
                <c:pt idx="44">
                  <c:v>1.943523276536091E-2</c:v>
                </c:pt>
                <c:pt idx="45">
                  <c:v>2.1681712749565457E-2</c:v>
                </c:pt>
                <c:pt idx="46">
                  <c:v>2.0857457204722759E-2</c:v>
                </c:pt>
                <c:pt idx="47">
                  <c:v>1.8772050634149974E-2</c:v>
                </c:pt>
                <c:pt idx="48">
                  <c:v>1.7338880248110554E-2</c:v>
                </c:pt>
                <c:pt idx="49">
                  <c:v>1.9254031755468623E-2</c:v>
                </c:pt>
                <c:pt idx="50">
                  <c:v>3.0994794352714201E-2</c:v>
                </c:pt>
                <c:pt idx="51">
                  <c:v>2.0758894713412114E-2</c:v>
                </c:pt>
                <c:pt idx="52">
                  <c:v>2.8991239840105085E-3</c:v>
                </c:pt>
                <c:pt idx="53">
                  <c:v>-1.7309438415020535E-2</c:v>
                </c:pt>
                <c:pt idx="54">
                  <c:v>-2.5663190218989072E-2</c:v>
                </c:pt>
                <c:pt idx="55">
                  <c:v>-4.9949469837522277E-2</c:v>
                </c:pt>
                <c:pt idx="56">
                  <c:v>-6.223205772458143E-2</c:v>
                </c:pt>
                <c:pt idx="57">
                  <c:v>-4.1216510421157072E-2</c:v>
                </c:pt>
                <c:pt idx="58">
                  <c:v>-1.8957304476278442E-2</c:v>
                </c:pt>
                <c:pt idx="59">
                  <c:v>-2.0505348097592108E-2</c:v>
                </c:pt>
                <c:pt idx="60">
                  <c:v>-1.9554643369701218E-2</c:v>
                </c:pt>
                <c:pt idx="61">
                  <c:v>-1.7217112283574393E-2</c:v>
                </c:pt>
                <c:pt idx="62">
                  <c:v>-9.4699790012295702E-3</c:v>
                </c:pt>
                <c:pt idx="63">
                  <c:v>-1.1128932818977234E-2</c:v>
                </c:pt>
                <c:pt idx="64">
                  <c:v>-1.2227076174701836E-2</c:v>
                </c:pt>
                <c:pt idx="65">
                  <c:v>-8.8453403903326205E-3</c:v>
                </c:pt>
                <c:pt idx="66">
                  <c:v>-5.9922877001129578E-3</c:v>
                </c:pt>
                <c:pt idx="67">
                  <c:v>-8.7601970220562431E-3</c:v>
                </c:pt>
                <c:pt idx="68">
                  <c:v>-3.1295005657017588E-3</c:v>
                </c:pt>
                <c:pt idx="69">
                  <c:v>-4.6068656675538073E-3</c:v>
                </c:pt>
                <c:pt idx="70">
                  <c:v>-5.4509823576803264E-3</c:v>
                </c:pt>
                <c:pt idx="71">
                  <c:v>-6.0711207803854934E-3</c:v>
                </c:pt>
                <c:pt idx="72">
                  <c:v>-6.6179703502176274E-3</c:v>
                </c:pt>
                <c:pt idx="73">
                  <c:v>-7.1423778199603827E-3</c:v>
                </c:pt>
                <c:pt idx="74">
                  <c:v>-7.6581072177868649E-3</c:v>
                </c:pt>
                <c:pt idx="75">
                  <c:v>-8.166320340291423E-3</c:v>
                </c:pt>
                <c:pt idx="76">
                  <c:v>-8.6647820731643246E-3</c:v>
                </c:pt>
                <c:pt idx="77">
                  <c:v>-9.1510737490480276E-3</c:v>
                </c:pt>
                <c:pt idx="78">
                  <c:v>-9.6234752266147749E-3</c:v>
                </c:pt>
                <c:pt idx="79">
                  <c:v>-1.0081000002902983E-2</c:v>
                </c:pt>
                <c:pt idx="80">
                  <c:v>-1.0523231292087114E-2</c:v>
                </c:pt>
                <c:pt idx="81">
                  <c:v>-1.0950152175756636E-2</c:v>
                </c:pt>
                <c:pt idx="82">
                  <c:v>-1.1362011728933769E-2</c:v>
                </c:pt>
                <c:pt idx="83">
                  <c:v>-1.1759227791615087E-2</c:v>
                </c:pt>
                <c:pt idx="84">
                  <c:v>-1.2142318603511549E-2</c:v>
                </c:pt>
                <c:pt idx="85">
                  <c:v>-1.2511855563535514E-2</c:v>
                </c:pt>
                <c:pt idx="86">
                  <c:v>-1.2868431059712913E-2</c:v>
                </c:pt>
                <c:pt idx="87">
                  <c:v>-1.3212636957554553E-2</c:v>
                </c:pt>
                <c:pt idx="88">
                  <c:v>-1.3545050581185044E-2</c:v>
                </c:pt>
                <c:pt idx="89">
                  <c:v>-1.3866225958231376E-2</c:v>
                </c:pt>
                <c:pt idx="90">
                  <c:v>-1.4176688728130233E-2</c:v>
                </c:pt>
                <c:pt idx="91">
                  <c:v>-1.4476933595439338E-2</c:v>
                </c:pt>
                <c:pt idx="92">
                  <c:v>-1.4767423520835182E-2</c:v>
                </c:pt>
                <c:pt idx="93">
                  <c:v>-1.5048590088356781E-2</c:v>
                </c:pt>
                <c:pt idx="94">
                  <c:v>-1.5320834636626719E-2</c:v>
                </c:pt>
                <c:pt idx="95">
                  <c:v>-1.5584529872261785E-2</c:v>
                </c:pt>
                <c:pt idx="96">
                  <c:v>-1.5840021763574071E-2</c:v>
                </c:pt>
                <c:pt idx="97">
                  <c:v>-1.608763156596792E-2</c:v>
                </c:pt>
                <c:pt idx="98">
                  <c:v>-1.6327657887090233E-2</c:v>
                </c:pt>
                <c:pt idx="99">
                  <c:v>-1.656037871606976E-2</c:v>
                </c:pt>
                <c:pt idx="100">
                  <c:v>-1.67860533749759E-2</c:v>
                </c:pt>
                <c:pt idx="101">
                  <c:v>-1.7004924364153226E-2</c:v>
                </c:pt>
                <c:pt idx="102">
                  <c:v>-1.7217219078145007E-2</c:v>
                </c:pt>
                <c:pt idx="103">
                  <c:v>-1.7423151388005126E-2</c:v>
                </c:pt>
                <c:pt idx="104">
                  <c:v>-1.7622923082337202E-2</c:v>
                </c:pt>
                <c:pt idx="105">
                  <c:v>-1.7816725173732534E-2</c:v>
                </c:pt>
                <c:pt idx="106">
                  <c:v>-1.8004739069405064E-2</c:v>
                </c:pt>
                <c:pt idx="107">
                  <c:v>-1.8187137612114625E-2</c:v>
                </c:pt>
                <c:pt idx="108">
                  <c:v>-1.8364086006261243E-2</c:v>
                </c:pt>
                <c:pt idx="109">
                  <c:v>-1.8535742626875407E-2</c:v>
                </c:pt>
                <c:pt idx="110">
                  <c:v>-1.8702259730124498E-2</c:v>
                </c:pt>
                <c:pt idx="111">
                  <c:v>-1.8863784068469891E-2</c:v>
                </c:pt>
                <c:pt idx="112">
                  <c:v>-1.9020457419800761E-2</c:v>
                </c:pt>
                <c:pt idx="113">
                  <c:v>-1.9172417044116419E-2</c:v>
                </c:pt>
                <c:pt idx="114">
                  <c:v>-1.9319796068194468E-2</c:v>
                </c:pt>
                <c:pt idx="115">
                  <c:v>-1.9462723815157089E-2</c:v>
                </c:pt>
                <c:pt idx="116">
                  <c:v>-1.9601326077516135E-2</c:v>
                </c:pt>
                <c:pt idx="117">
                  <c:v>-1.9735725346179733E-2</c:v>
                </c:pt>
                <c:pt idx="118">
                  <c:v>-1.9866041001161107E-2</c:v>
                </c:pt>
                <c:pt idx="119">
                  <c:v>-1.9992389467923942E-2</c:v>
                </c:pt>
                <c:pt idx="120">
                  <c:v>-2.0114884343931941E-2</c:v>
                </c:pt>
                <c:pt idx="121">
                  <c:v>-2.0233636503209015E-2</c:v>
                </c:pt>
                <c:pt idx="122">
                  <c:v>-2.0348754181324633E-2</c:v>
                </c:pt>
                <c:pt idx="123">
                  <c:v>-2.0460343041862117E-2</c:v>
                </c:pt>
                <c:pt idx="124">
                  <c:v>-2.0568506234379298E-2</c:v>
                </c:pt>
                <c:pt idx="125">
                  <c:v>-2.0673344436760298E-2</c:v>
                </c:pt>
                <c:pt idx="126">
                  <c:v>-2.0774955895071948E-2</c:v>
                </c:pt>
                <c:pt idx="127">
                  <c:v>-2.0873436454525236E-2</c:v>
                </c:pt>
                <c:pt idx="128">
                  <c:v>-2.0968879587839131E-2</c:v>
                </c:pt>
                <c:pt idx="129">
                  <c:v>-2.1061376420606119E-2</c:v>
                </c:pt>
                <c:pt idx="130">
                  <c:v>-1.6123961176560578E-2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EA_rawshocks_with_text2!$AS$1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EA_rawshocks_with_text2!$AS$2:$AS$132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4-4F7F-A072-2F83E4FD1245}"/>
            </c:ext>
          </c:extLst>
        </c:ser>
        <c:ser>
          <c:idx val="2"/>
          <c:order val="1"/>
          <c:tx>
            <c:strRef>
              <c:f>EA_rawshocks_with_text2!#REF!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4-4F7F-A072-2F83E4F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EA_rawshocks_with_text2!$AS$1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EA_rawshocks_with_text2!$AS$2:$AS$132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1-44F4-9583-C9D9B9D73381}"/>
            </c:ext>
          </c:extLst>
        </c:ser>
        <c:ser>
          <c:idx val="2"/>
          <c:order val="1"/>
          <c:tx>
            <c:strRef>
              <c:f>EA_rawshocks_with_text2!$AT$1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EA_rawshocks_with_text2!$AT$2:$AT$132</c:f>
              <c:numCache>
                <c:formatCode>0.00E+00</c:formatCode>
                <c:ptCount val="13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1-44F4-9583-C9D9B9D73381}"/>
            </c:ext>
          </c:extLst>
        </c:ser>
        <c:ser>
          <c:idx val="3"/>
          <c:order val="2"/>
          <c:tx>
            <c:strRef>
              <c:f>EA_rawshocks_with_text2!$AU$1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EA_rawshocks_with_text2!$AU$2:$AU$132</c:f>
              <c:numCache>
                <c:formatCode>0.00E+00</c:formatCode>
                <c:ptCount val="13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1-44F4-9583-C9D9B9D73381}"/>
            </c:ext>
          </c:extLst>
        </c:ser>
        <c:ser>
          <c:idx val="4"/>
          <c:order val="3"/>
          <c:tx>
            <c:strRef>
              <c:f>EA_rawshocks_with_text2!$AV$1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EA_rawshocks_with_text2!$AV$2:$AV$132</c:f>
              <c:numCache>
                <c:formatCode>0.00E+00</c:formatCode>
                <c:ptCount val="13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1-44F4-9583-C9D9B9D73381}"/>
            </c:ext>
          </c:extLst>
        </c:ser>
        <c:ser>
          <c:idx val="5"/>
          <c:order val="4"/>
          <c:tx>
            <c:strRef>
              <c:f>EA_rawshocks_with_text2!$AW$1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EA_rawshocks_with_text2!$AW$2:$AW$132</c:f>
              <c:numCache>
                <c:formatCode>0.00E+00</c:formatCode>
                <c:ptCount val="13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1-44F4-9583-C9D9B9D73381}"/>
            </c:ext>
          </c:extLst>
        </c:ser>
        <c:ser>
          <c:idx val="6"/>
          <c:order val="5"/>
          <c:tx>
            <c:strRef>
              <c:f>EA_rawshocks_with_text2!$AX$1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EA_rawshocks_with_text2!$AX$2:$AX$132</c:f>
              <c:numCache>
                <c:formatCode>0.00E+00</c:formatCode>
                <c:ptCount val="13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F1-44F4-9583-C9D9B9D73381}"/>
            </c:ext>
          </c:extLst>
        </c:ser>
        <c:ser>
          <c:idx val="7"/>
          <c:order val="6"/>
          <c:tx>
            <c:strRef>
              <c:f>EA_rawshocks_with_text2!$AY$1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EA_rawshocks_with_text2!$AY$2:$AY$132</c:f>
              <c:numCache>
                <c:formatCode>0.00E+00</c:formatCode>
                <c:ptCount val="13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EA_rawshocks_with_text2!$AZ$1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EA_rawshocks_with_text2!$AZ$2:$AZ$132</c:f>
              <c:numCache>
                <c:formatCode>General</c:formatCode>
                <c:ptCount val="131"/>
                <c:pt idx="0">
                  <c:v>9.6451188939766661E-2</c:v>
                </c:pt>
                <c:pt idx="1">
                  <c:v>-7.9942736994087396E-2</c:v>
                </c:pt>
                <c:pt idx="2">
                  <c:v>3.6631346859082793E-2</c:v>
                </c:pt>
                <c:pt idx="3">
                  <c:v>-7.3000195632949891E-2</c:v>
                </c:pt>
                <c:pt idx="4">
                  <c:v>-0.12232582623668457</c:v>
                </c:pt>
                <c:pt idx="5">
                  <c:v>8.5616677590733881E-2</c:v>
                </c:pt>
                <c:pt idx="6">
                  <c:v>2.4114352138056887E-2</c:v>
                </c:pt>
                <c:pt idx="7">
                  <c:v>9.8625325948172568E-2</c:v>
                </c:pt>
                <c:pt idx="8">
                  <c:v>-0.15004600002216617</c:v>
                </c:pt>
                <c:pt idx="9">
                  <c:v>0.14248870438169808</c:v>
                </c:pt>
                <c:pt idx="10">
                  <c:v>0.41136151787247466</c:v>
                </c:pt>
                <c:pt idx="11">
                  <c:v>0.49752016584210584</c:v>
                </c:pt>
                <c:pt idx="12">
                  <c:v>0.27712400712422547</c:v>
                </c:pt>
                <c:pt idx="13">
                  <c:v>7.2137915654295878E-2</c:v>
                </c:pt>
                <c:pt idx="14">
                  <c:v>0.12703412399697298</c:v>
                </c:pt>
                <c:pt idx="15">
                  <c:v>0.14629900766878284</c:v>
                </c:pt>
                <c:pt idx="16">
                  <c:v>0.54603339178040267</c:v>
                </c:pt>
                <c:pt idx="17">
                  <c:v>0.64077115996598422</c:v>
                </c:pt>
                <c:pt idx="18">
                  <c:v>4.2141223153439065E-2</c:v>
                </c:pt>
                <c:pt idx="19">
                  <c:v>-0.18349573714387446</c:v>
                </c:pt>
                <c:pt idx="20">
                  <c:v>-0.22223064003023763</c:v>
                </c:pt>
                <c:pt idx="21">
                  <c:v>-7.70914537941432E-2</c:v>
                </c:pt>
                <c:pt idx="22">
                  <c:v>-8.3980928490727053E-2</c:v>
                </c:pt>
                <c:pt idx="23">
                  <c:v>-4.6005039095526196E-2</c:v>
                </c:pt>
                <c:pt idx="24">
                  <c:v>0.19263729290750775</c:v>
                </c:pt>
                <c:pt idx="25">
                  <c:v>1.2055401747699949E-2</c:v>
                </c:pt>
                <c:pt idx="26">
                  <c:v>-9.0757324638017275E-3</c:v>
                </c:pt>
                <c:pt idx="27">
                  <c:v>1.4744357718588386E-3</c:v>
                </c:pt>
                <c:pt idx="28">
                  <c:v>0.1553030553202065</c:v>
                </c:pt>
                <c:pt idx="29">
                  <c:v>-3.296706756308955E-2</c:v>
                </c:pt>
                <c:pt idx="30">
                  <c:v>-0.11528348541573662</c:v>
                </c:pt>
                <c:pt idx="31">
                  <c:v>-5.6110300514872334E-2</c:v>
                </c:pt>
                <c:pt idx="32">
                  <c:v>7.3694595953060979E-2</c:v>
                </c:pt>
                <c:pt idx="33">
                  <c:v>-8.0317314257651901E-2</c:v>
                </c:pt>
                <c:pt idx="34">
                  <c:v>-4.4408653043908904E-2</c:v>
                </c:pt>
                <c:pt idx="35">
                  <c:v>-8.9625576479021099E-2</c:v>
                </c:pt>
                <c:pt idx="36">
                  <c:v>-0.1325586495856822</c:v>
                </c:pt>
                <c:pt idx="37">
                  <c:v>-0.16688893208692884</c:v>
                </c:pt>
                <c:pt idx="38">
                  <c:v>-0.11448514076695111</c:v>
                </c:pt>
                <c:pt idx="39">
                  <c:v>-0.17900902845569402</c:v>
                </c:pt>
                <c:pt idx="40">
                  <c:v>-9.2739294850331722E-2</c:v>
                </c:pt>
                <c:pt idx="41">
                  <c:v>2.4267401650683196E-2</c:v>
                </c:pt>
                <c:pt idx="42">
                  <c:v>-2.7697523962504814E-2</c:v>
                </c:pt>
                <c:pt idx="43">
                  <c:v>-0.10882682143257257</c:v>
                </c:pt>
                <c:pt idx="44">
                  <c:v>-0.11124568165721238</c:v>
                </c:pt>
                <c:pt idx="45">
                  <c:v>-0.11936454342812268</c:v>
                </c:pt>
                <c:pt idx="46">
                  <c:v>-2.0157011810104819E-2</c:v>
                </c:pt>
                <c:pt idx="47">
                  <c:v>-4.2122648080599276E-2</c:v>
                </c:pt>
                <c:pt idx="48">
                  <c:v>2.0174734995398874E-2</c:v>
                </c:pt>
                <c:pt idx="49">
                  <c:v>-0.10159595991182918</c:v>
                </c:pt>
                <c:pt idx="50">
                  <c:v>-0.21774079316474615</c:v>
                </c:pt>
                <c:pt idx="51">
                  <c:v>6.8022080825270184E-2</c:v>
                </c:pt>
                <c:pt idx="52">
                  <c:v>0.44584554121282094</c:v>
                </c:pt>
                <c:pt idx="53">
                  <c:v>0.55309888246362215</c:v>
                </c:pt>
                <c:pt idx="54">
                  <c:v>0.18151791297905701</c:v>
                </c:pt>
                <c:pt idx="55">
                  <c:v>0.7110781619365325</c:v>
                </c:pt>
                <c:pt idx="56">
                  <c:v>0.33537954908869683</c:v>
                </c:pt>
                <c:pt idx="57">
                  <c:v>-0.68963383310408499</c:v>
                </c:pt>
                <c:pt idx="58">
                  <c:v>-0.68213940061208134</c:v>
                </c:pt>
                <c:pt idx="59">
                  <c:v>-3.211348962614291E-2</c:v>
                </c:pt>
                <c:pt idx="60">
                  <c:v>-8.6094483836159461E-2</c:v>
                </c:pt>
                <c:pt idx="61">
                  <c:v>-0.25722963894244494</c:v>
                </c:pt>
                <c:pt idx="62">
                  <c:v>-0.22424992948922273</c:v>
                </c:pt>
                <c:pt idx="63">
                  <c:v>0.15301580998931374</c:v>
                </c:pt>
                <c:pt idx="64">
                  <c:v>3.9935446973946201E-2</c:v>
                </c:pt>
                <c:pt idx="65">
                  <c:v>-0.15949780608707981</c:v>
                </c:pt>
                <c:pt idx="66">
                  <c:v>-0.23122107095426159</c:v>
                </c:pt>
                <c:pt idx="67">
                  <c:v>-0.10253468942143784</c:v>
                </c:pt>
                <c:pt idx="68">
                  <c:v>-0.32051041170523586</c:v>
                </c:pt>
                <c:pt idx="69">
                  <c:v>-0.12056427865406058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7-40D4-ABF6-E4FBBDCDB0FD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7-40D4-ABF6-E4FBBDC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8-4730-B095-4D3E2D521821}"/>
            </c:ext>
          </c:extLst>
        </c:ser>
        <c:ser>
          <c:idx val="2"/>
          <c:order val="1"/>
          <c:tx>
            <c:strRef>
              <c:f>EA_core_obs_with_text!$AU$1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8-4730-B095-4D3E2D52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D-48A3-9EC9-8918293D81EF}"/>
            </c:ext>
          </c:extLst>
        </c:ser>
        <c:ser>
          <c:idx val="2"/>
          <c:order val="1"/>
          <c:tx>
            <c:strRef>
              <c:f>EA_core_obs_with_text!$AV$1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D-48A3-9EC9-8918293D81EF}"/>
            </c:ext>
          </c:extLst>
        </c:ser>
        <c:ser>
          <c:idx val="3"/>
          <c:order val="2"/>
          <c:tx>
            <c:strRef>
              <c:f>EA_core_obs_with_text!$AW$1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D-48A3-9EC9-8918293D81EF}"/>
            </c:ext>
          </c:extLst>
        </c:ser>
        <c:ser>
          <c:idx val="4"/>
          <c:order val="3"/>
          <c:tx>
            <c:strRef>
              <c:f>EA_core_obs_with_text!$AX$1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DD-48A3-9EC9-8918293D81EF}"/>
            </c:ext>
          </c:extLst>
        </c:ser>
        <c:ser>
          <c:idx val="5"/>
          <c:order val="4"/>
          <c:tx>
            <c:strRef>
              <c:f>EA_core_obs_with_text!$AY$1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D-48A3-9EC9-8918293D81EF}"/>
            </c:ext>
          </c:extLst>
        </c:ser>
        <c:ser>
          <c:idx val="6"/>
          <c:order val="5"/>
          <c:tx>
            <c:strRef>
              <c:f>EA_core_obs_with_text!$AZ$1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D-48A3-9EC9-8918293D81EF}"/>
            </c:ext>
          </c:extLst>
        </c:ser>
        <c:ser>
          <c:idx val="7"/>
          <c:order val="6"/>
          <c:tx>
            <c:strRef>
              <c:f>EA_core_obs_with_text!$BA$1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D-48A3-9EC9-8918293D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B5F-94A1-A8FC3B5ADD76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B5F-94A1-A8FC3B5A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4CC-BFA8-4FD322EA8541}"/>
            </c:ext>
          </c:extLst>
        </c:ser>
        <c:ser>
          <c:idx val="2"/>
          <c:order val="1"/>
          <c:tx>
            <c:strRef>
              <c:f>EA_rawshocks_with_text!$AU$1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EA_rawshocks_with_text!$AU$2:$AU$132</c:f>
              <c:numCache>
                <c:formatCode>0.00E+00</c:formatCode>
                <c:ptCount val="13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C-44CC-BFA8-4FD322EA8541}"/>
            </c:ext>
          </c:extLst>
        </c:ser>
        <c:ser>
          <c:idx val="3"/>
          <c:order val="2"/>
          <c:tx>
            <c:strRef>
              <c:f>EA_rawshocks_with_text!$AV$1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EA_rawshocks_with_text!$AV$2:$AV$132</c:f>
              <c:numCache>
                <c:formatCode>0.00E+00</c:formatCode>
                <c:ptCount val="13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C-44CC-BFA8-4FD322EA8541}"/>
            </c:ext>
          </c:extLst>
        </c:ser>
        <c:ser>
          <c:idx val="4"/>
          <c:order val="3"/>
          <c:tx>
            <c:strRef>
              <c:f>EA_rawshocks_with_text!$AW$1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EA_rawshocks_with_text!$AW$2:$AW$132</c:f>
              <c:numCache>
                <c:formatCode>0.00E+00</c:formatCode>
                <c:ptCount val="13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C-44CC-BFA8-4FD322EA8541}"/>
            </c:ext>
          </c:extLst>
        </c:ser>
        <c:ser>
          <c:idx val="5"/>
          <c:order val="4"/>
          <c:tx>
            <c:strRef>
              <c:f>EA_rawshocks_with_text!$AX$1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EA_rawshocks_with_text!$AX$2:$AX$132</c:f>
              <c:numCache>
                <c:formatCode>0.00E+00</c:formatCode>
                <c:ptCount val="13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C-44CC-BFA8-4FD322EA8541}"/>
            </c:ext>
          </c:extLst>
        </c:ser>
        <c:ser>
          <c:idx val="6"/>
          <c:order val="5"/>
          <c:tx>
            <c:strRef>
              <c:f>EA_rawshocks_with_text!$AY$1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EA_rawshocks_with_text!$AY$2:$AY$132</c:f>
              <c:numCache>
                <c:formatCode>0.00E+00</c:formatCode>
                <c:ptCount val="13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C-44CC-BFA8-4FD322EA8541}"/>
            </c:ext>
          </c:extLst>
        </c:ser>
        <c:ser>
          <c:idx val="7"/>
          <c:order val="6"/>
          <c:tx>
            <c:strRef>
              <c:f>EA_rawshocks_with_text!$AZ$1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EA_rawshocks_with_text!$AZ$2:$AZ$132</c:f>
              <c:numCache>
                <c:formatCode>0.00E+00</c:formatCode>
                <c:ptCount val="13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C-44CC-BFA8-4FD322EA8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EA_raw_policy_shocks!$N$2:$N$211</c:f>
              <c:numCache>
                <c:formatCode>0.00E+00</c:formatCode>
                <c:ptCount val="210"/>
                <c:pt idx="0">
                  <c:v>-7.0937759046298793E-16</c:v>
                </c:pt>
                <c:pt idx="1">
                  <c:v>-6.9791533083697596E-16</c:v>
                </c:pt>
                <c:pt idx="2">
                  <c:v>-8.3862210120168998E-16</c:v>
                </c:pt>
                <c:pt idx="3">
                  <c:v>-7.7139114055020099E-16</c:v>
                </c:pt>
                <c:pt idx="4">
                  <c:v>-7.6968198195971602E-16</c:v>
                </c:pt>
                <c:pt idx="5">
                  <c:v>-6.6966049745545897E-16</c:v>
                </c:pt>
                <c:pt idx="6">
                  <c:v>-7.6991442837829102E-16</c:v>
                </c:pt>
                <c:pt idx="7">
                  <c:v>-8.0047356413649601E-16</c:v>
                </c:pt>
                <c:pt idx="8">
                  <c:v>-7.4558942209790996E-16</c:v>
                </c:pt>
                <c:pt idx="9">
                  <c:v>-7.41172784165748E-16</c:v>
                </c:pt>
                <c:pt idx="10">
                  <c:v>-8.7538260060209696E-16</c:v>
                </c:pt>
                <c:pt idx="11">
                  <c:v>-9.0152260356960608E-16</c:v>
                </c:pt>
                <c:pt idx="12">
                  <c:v>-8.6356530664218704E-16</c:v>
                </c:pt>
                <c:pt idx="13">
                  <c:v>-9.2677306743654197E-16</c:v>
                </c:pt>
                <c:pt idx="14">
                  <c:v>-8.9181880891890398E-16</c:v>
                </c:pt>
                <c:pt idx="15">
                  <c:v>-9.972885346109939E-16</c:v>
                </c:pt>
                <c:pt idx="16">
                  <c:v>-8.4083335640128901E-16</c:v>
                </c:pt>
                <c:pt idx="17">
                  <c:v>-8.6031035266411394E-16</c:v>
                </c:pt>
                <c:pt idx="18">
                  <c:v>-7.8570768733210488E-16</c:v>
                </c:pt>
                <c:pt idx="19">
                  <c:v>-8.0001072529084407E-16</c:v>
                </c:pt>
                <c:pt idx="20">
                  <c:v>-7.4810851337521496E-16</c:v>
                </c:pt>
                <c:pt idx="21">
                  <c:v>-7.8224869087093802E-16</c:v>
                </c:pt>
                <c:pt idx="22">
                  <c:v>-8.3868723467785497E-16</c:v>
                </c:pt>
                <c:pt idx="23">
                  <c:v>-8.399883667075811E-16</c:v>
                </c:pt>
                <c:pt idx="24">
                  <c:v>-8.8102644754474901E-16</c:v>
                </c:pt>
                <c:pt idx="25">
                  <c:v>-9.164996347450349E-16</c:v>
                </c:pt>
                <c:pt idx="26">
                  <c:v>-8.2441273405255204E-16</c:v>
                </c:pt>
                <c:pt idx="27">
                  <c:v>-8.8917257460310607E-16</c:v>
                </c:pt>
                <c:pt idx="28">
                  <c:v>-8.9513446693518584E-16</c:v>
                </c:pt>
                <c:pt idx="29">
                  <c:v>-8.7289148799885404E-16</c:v>
                </c:pt>
                <c:pt idx="30">
                  <c:v>-1.00465438637105E-15</c:v>
                </c:pt>
                <c:pt idx="31">
                  <c:v>-9.4962025259170192E-16</c:v>
                </c:pt>
                <c:pt idx="32">
                  <c:v>-8.68765398561257E-16</c:v>
                </c:pt>
                <c:pt idx="33">
                  <c:v>-7.7969408318761111E-16</c:v>
                </c:pt>
                <c:pt idx="34">
                  <c:v>-1.02205820982761E-15</c:v>
                </c:pt>
                <c:pt idx="35">
                  <c:v>-1.0235908746378899E-15</c:v>
                </c:pt>
                <c:pt idx="36">
                  <c:v>-1.11755292360964E-15</c:v>
                </c:pt>
                <c:pt idx="37">
                  <c:v>-1.1380803799484701E-15</c:v>
                </c:pt>
                <c:pt idx="38">
                  <c:v>-1.10314818797169E-15</c:v>
                </c:pt>
                <c:pt idx="39">
                  <c:v>-1.07021999524334E-15</c:v>
                </c:pt>
                <c:pt idx="40">
                  <c:v>-1.06632997557758E-15</c:v>
                </c:pt>
                <c:pt idx="41">
                  <c:v>-1.19956744752508E-15</c:v>
                </c:pt>
                <c:pt idx="42">
                  <c:v>-1.1417643029289501E-15</c:v>
                </c:pt>
                <c:pt idx="43">
                  <c:v>-1.1046871437980299E-15</c:v>
                </c:pt>
                <c:pt idx="44">
                  <c:v>-1.12380264361632E-15</c:v>
                </c:pt>
                <c:pt idx="45">
                  <c:v>-1.2501059732083601E-15</c:v>
                </c:pt>
                <c:pt idx="46">
                  <c:v>-1.24290633604659E-15</c:v>
                </c:pt>
                <c:pt idx="47">
                  <c:v>-1.1608143474211699E-15</c:v>
                </c:pt>
                <c:pt idx="48">
                  <c:v>-1.1387022799372999E-15</c:v>
                </c:pt>
                <c:pt idx="49">
                  <c:v>-1.23767136777349E-15</c:v>
                </c:pt>
                <c:pt idx="50">
                  <c:v>-1.2594861598536401E-15</c:v>
                </c:pt>
                <c:pt idx="51">
                  <c:v>-1.2321092327866E-15</c:v>
                </c:pt>
                <c:pt idx="52">
                  <c:v>-1.26212561327213E-15</c:v>
                </c:pt>
                <c:pt idx="53">
                  <c:v>-1.22277716427677E-15</c:v>
                </c:pt>
                <c:pt idx="54">
                  <c:v>-1.3244919114561599E-15</c:v>
                </c:pt>
                <c:pt idx="55">
                  <c:v>-1.35395740617352E-15</c:v>
                </c:pt>
                <c:pt idx="56">
                  <c:v>-1.3262808433035E-15</c:v>
                </c:pt>
                <c:pt idx="57">
                  <c:v>-1.36822762641028E-15</c:v>
                </c:pt>
                <c:pt idx="58">
                  <c:v>-1.4236571578472902E-15</c:v>
                </c:pt>
                <c:pt idx="59">
                  <c:v>-1.39418534499926E-15</c:v>
                </c:pt>
                <c:pt idx="60">
                  <c:v>-1.4648992053843699E-15</c:v>
                </c:pt>
                <c:pt idx="61">
                  <c:v>-1.5057563991315299E-15</c:v>
                </c:pt>
                <c:pt idx="62">
                  <c:v>-1.4749519703972998E-15</c:v>
                </c:pt>
                <c:pt idx="63">
                  <c:v>-1.4317369540341601E-15</c:v>
                </c:pt>
                <c:pt idx="64">
                  <c:v>-1.5224921908784801E-15</c:v>
                </c:pt>
                <c:pt idx="65">
                  <c:v>-1.60210069770195E-15</c:v>
                </c:pt>
                <c:pt idx="66">
                  <c:v>-1.6262220389253899E-15</c:v>
                </c:pt>
                <c:pt idx="67">
                  <c:v>-1.5919882960402898E-15</c:v>
                </c:pt>
                <c:pt idx="68">
                  <c:v>-1.57980624908173E-15</c:v>
                </c:pt>
                <c:pt idx="69">
                  <c:v>-1.5650432430105002E-15</c:v>
                </c:pt>
                <c:pt idx="70">
                  <c:v>-1.61001791926071E-15</c:v>
                </c:pt>
                <c:pt idx="71">
                  <c:v>-1.6494720706786902E-15</c:v>
                </c:pt>
                <c:pt idx="72">
                  <c:v>-1.7084602020633901E-15</c:v>
                </c:pt>
                <c:pt idx="73">
                  <c:v>-1.6590987544310399E-15</c:v>
                </c:pt>
                <c:pt idx="74">
                  <c:v>-1.6900459435953301E-15</c:v>
                </c:pt>
                <c:pt idx="75">
                  <c:v>-1.7160393681895199E-15</c:v>
                </c:pt>
                <c:pt idx="76">
                  <c:v>-1.74758577181752E-15</c:v>
                </c:pt>
                <c:pt idx="77">
                  <c:v>-1.6695074846328498E-15</c:v>
                </c:pt>
                <c:pt idx="78">
                  <c:v>-1.5599718783455402E-15</c:v>
                </c:pt>
                <c:pt idx="79">
                  <c:v>-1.5316946136647099E-15</c:v>
                </c:pt>
                <c:pt idx="80">
                  <c:v>-1.47713459854169E-15</c:v>
                </c:pt>
                <c:pt idx="81">
                  <c:v>-1.5667464103397E-15</c:v>
                </c:pt>
                <c:pt idx="82">
                  <c:v>-1.52011629628649E-15</c:v>
                </c:pt>
                <c:pt idx="83">
                  <c:v>-1.6118163453070498E-15</c:v>
                </c:pt>
                <c:pt idx="84">
                  <c:v>-1.5950061691066302E-15</c:v>
                </c:pt>
                <c:pt idx="85">
                  <c:v>-1.49475556396813E-15</c:v>
                </c:pt>
                <c:pt idx="86">
                  <c:v>-1.4738867117393801E-15</c:v>
                </c:pt>
                <c:pt idx="87">
                  <c:v>-1.3015755203804699E-15</c:v>
                </c:pt>
                <c:pt idx="88">
                  <c:v>-1.3603954885198999E-15</c:v>
                </c:pt>
                <c:pt idx="89">
                  <c:v>-1.36131588855046E-15</c:v>
                </c:pt>
                <c:pt idx="90">
                  <c:v>-1.34561730324695E-15</c:v>
                </c:pt>
                <c:pt idx="91">
                  <c:v>-1.4054650152270999E-15</c:v>
                </c:pt>
                <c:pt idx="92">
                  <c:v>-1.4418943119803401E-15</c:v>
                </c:pt>
                <c:pt idx="93">
                  <c:v>-1.4824003835916899E-15</c:v>
                </c:pt>
                <c:pt idx="94">
                  <c:v>-1.4806794474392598E-15</c:v>
                </c:pt>
                <c:pt idx="95">
                  <c:v>-1.4653030053348701E-15</c:v>
                </c:pt>
                <c:pt idx="96">
                  <c:v>-1.4795652017546801E-15</c:v>
                </c:pt>
                <c:pt idx="97">
                  <c:v>-1.4738827566158602E-15</c:v>
                </c:pt>
                <c:pt idx="98">
                  <c:v>-1.45493221718053E-15</c:v>
                </c:pt>
                <c:pt idx="99">
                  <c:v>-1.5239877201059099E-15</c:v>
                </c:pt>
                <c:pt idx="100">
                  <c:v>-1.5382778410905E-15</c:v>
                </c:pt>
                <c:pt idx="101">
                  <c:v>-1.5524749776308301E-15</c:v>
                </c:pt>
                <c:pt idx="102">
                  <c:v>-1.5552943426263701E-15</c:v>
                </c:pt>
                <c:pt idx="103">
                  <c:v>-1.4411085728540799E-15</c:v>
                </c:pt>
                <c:pt idx="104">
                  <c:v>-1.37552075737162E-15</c:v>
                </c:pt>
                <c:pt idx="105">
                  <c:v>-1.43782121796695E-15</c:v>
                </c:pt>
                <c:pt idx="106">
                  <c:v>-1.58235751618067E-15</c:v>
                </c:pt>
                <c:pt idx="107">
                  <c:v>-1.4991349099591901E-15</c:v>
                </c:pt>
                <c:pt idx="108">
                  <c:v>-1.29326957053425E-15</c:v>
                </c:pt>
                <c:pt idx="109">
                  <c:v>-9.7347304146537092E-16</c:v>
                </c:pt>
                <c:pt idx="110">
                  <c:v>-1.1523349904536E-15</c:v>
                </c:pt>
                <c:pt idx="111">
                  <c:v>-1.51143862084353E-15</c:v>
                </c:pt>
                <c:pt idx="112">
                  <c:v>-1.65420898449151E-15</c:v>
                </c:pt>
                <c:pt idx="113">
                  <c:v>-1.6525347181963599E-15</c:v>
                </c:pt>
                <c:pt idx="114">
                  <c:v>-1.75828614513386E-15</c:v>
                </c:pt>
                <c:pt idx="115">
                  <c:v>-1.57224387256022E-15</c:v>
                </c:pt>
                <c:pt idx="116">
                  <c:v>-1.3840299957452899E-15</c:v>
                </c:pt>
                <c:pt idx="117">
                  <c:v>-1.3709537440671499E-15</c:v>
                </c:pt>
                <c:pt idx="118">
                  <c:v>-1.5369729235096801E-15</c:v>
                </c:pt>
                <c:pt idx="119">
                  <c:v>-1.6700403835911198E-15</c:v>
                </c:pt>
                <c:pt idx="120">
                  <c:v>-1.5857889565351701E-15</c:v>
                </c:pt>
                <c:pt idx="121">
                  <c:v>-1.62164281677832E-15</c:v>
                </c:pt>
                <c:pt idx="122">
                  <c:v>-1.8962300162865801E-15</c:v>
                </c:pt>
                <c:pt idx="123">
                  <c:v>-2.0289840536757401E-15</c:v>
                </c:pt>
                <c:pt idx="124">
                  <c:v>-1.6438270080408999E-15</c:v>
                </c:pt>
                <c:pt idx="125">
                  <c:v>-1.350756199834E-15</c:v>
                </c:pt>
                <c:pt idx="126">
                  <c:v>-1.64011680381638E-15</c:v>
                </c:pt>
                <c:pt idx="127">
                  <c:v>-1.9884311434013998E-15</c:v>
                </c:pt>
                <c:pt idx="128">
                  <c:v>-1.8331542769767101E-15</c:v>
                </c:pt>
                <c:pt idx="129">
                  <c:v>-1.5548685270041499E-15</c:v>
                </c:pt>
                <c:pt idx="130">
                  <c:v>-1.30173107832089E-15</c:v>
                </c:pt>
                <c:pt idx="131">
                  <c:v>-1.07777512259423E-15</c:v>
                </c:pt>
                <c:pt idx="132">
                  <c:v>-1.1611290678394999E-15</c:v>
                </c:pt>
                <c:pt idx="133">
                  <c:v>-1.10635520455343E-15</c:v>
                </c:pt>
                <c:pt idx="134">
                  <c:v>-1.1709617602763501E-15</c:v>
                </c:pt>
                <c:pt idx="135">
                  <c:v>-1.0250786818734501E-15</c:v>
                </c:pt>
                <c:pt idx="136">
                  <c:v>-9.4269346457354407E-16</c:v>
                </c:pt>
                <c:pt idx="137">
                  <c:v>-1.0553537637313E-15</c:v>
                </c:pt>
                <c:pt idx="138">
                  <c:v>-1.0486406558093199E-15</c:v>
                </c:pt>
                <c:pt idx="139">
                  <c:v>-9.9673708088729402E-16</c:v>
                </c:pt>
                <c:pt idx="140">
                  <c:v>-9.9527802653102601E-16</c:v>
                </c:pt>
                <c:pt idx="141">
                  <c:v>-1.1471632193439599E-15</c:v>
                </c:pt>
                <c:pt idx="142">
                  <c:v>-1.27327407479024E-15</c:v>
                </c:pt>
                <c:pt idx="143">
                  <c:v>-1.4382911663796599E-15</c:v>
                </c:pt>
                <c:pt idx="144">
                  <c:v>-1.2574436856759101E-15</c:v>
                </c:pt>
                <c:pt idx="145">
                  <c:v>-1.3427455231892301E-15</c:v>
                </c:pt>
                <c:pt idx="146">
                  <c:v>-2.7586590205240999E-3</c:v>
                </c:pt>
                <c:pt idx="147">
                  <c:v>7.70137398282843E-2</c:v>
                </c:pt>
                <c:pt idx="148">
                  <c:v>5.6265234393843198E-2</c:v>
                </c:pt>
                <c:pt idx="149">
                  <c:v>3.1932820689655299E-2</c:v>
                </c:pt>
                <c:pt idx="150">
                  <c:v>3.2518555996167001E-2</c:v>
                </c:pt>
                <c:pt idx="151">
                  <c:v>2.35283314270552E-2</c:v>
                </c:pt>
                <c:pt idx="152">
                  <c:v>2.7915298754080199E-2</c:v>
                </c:pt>
                <c:pt idx="153">
                  <c:v>3.6839622388901101E-2</c:v>
                </c:pt>
                <c:pt idx="154">
                  <c:v>5.1107933968967199E-2</c:v>
                </c:pt>
                <c:pt idx="155">
                  <c:v>6.5302593449740098E-2</c:v>
                </c:pt>
                <c:pt idx="156">
                  <c:v>9.4814092699113298E-2</c:v>
                </c:pt>
                <c:pt idx="157">
                  <c:v>6.8290381062152905E-2</c:v>
                </c:pt>
                <c:pt idx="158">
                  <c:v>2.9788301148656597E-2</c:v>
                </c:pt>
                <c:pt idx="159">
                  <c:v>1.9447612243382699E-2</c:v>
                </c:pt>
                <c:pt idx="160">
                  <c:v>2.1085917589860701E-2</c:v>
                </c:pt>
                <c:pt idx="161">
                  <c:v>4.77717188234319E-3</c:v>
                </c:pt>
                <c:pt idx="162">
                  <c:v>3.9802394747924102E-3</c:v>
                </c:pt>
                <c:pt idx="163">
                  <c:v>8.1740985996823605E-3</c:v>
                </c:pt>
                <c:pt idx="164">
                  <c:v>4.4544502084085998E-3</c:v>
                </c:pt>
                <c:pt idx="165">
                  <c:v>5.1245830007523707E-3</c:v>
                </c:pt>
                <c:pt idx="166">
                  <c:v>8.3890336928162095E-3</c:v>
                </c:pt>
                <c:pt idx="167">
                  <c:v>1.35722815967387E-2</c:v>
                </c:pt>
                <c:pt idx="168">
                  <c:v>7.8395610422675698E-3</c:v>
                </c:pt>
                <c:pt idx="169">
                  <c:v>-2.5458436491730002E-4</c:v>
                </c:pt>
                <c:pt idx="170">
                  <c:v>-1.5616127471366501E-3</c:v>
                </c:pt>
                <c:pt idx="171">
                  <c:v>-3.51386521558556E-3</c:v>
                </c:pt>
                <c:pt idx="172">
                  <c:v>-1.11539082179103E-2</c:v>
                </c:pt>
                <c:pt idx="173">
                  <c:v>-1.1635814030966101E-2</c:v>
                </c:pt>
                <c:pt idx="174">
                  <c:v>-1.8742057577206799E-2</c:v>
                </c:pt>
                <c:pt idx="175">
                  <c:v>-2.7387680768059301E-2</c:v>
                </c:pt>
                <c:pt idx="176">
                  <c:v>-2.8808632696272502E-2</c:v>
                </c:pt>
                <c:pt idx="177">
                  <c:v>-2.7761546013171701E-2</c:v>
                </c:pt>
                <c:pt idx="178">
                  <c:v>-3.0171885118435098E-2</c:v>
                </c:pt>
                <c:pt idx="179">
                  <c:v>-2.9200661002914602E-2</c:v>
                </c:pt>
                <c:pt idx="180">
                  <c:v>-2.8003440659505201E-2</c:v>
                </c:pt>
                <c:pt idx="181">
                  <c:v>-2.93126421068521E-2</c:v>
                </c:pt>
                <c:pt idx="182">
                  <c:v>-2.9828827944383601E-2</c:v>
                </c:pt>
                <c:pt idx="183">
                  <c:v>-2.99007046119097E-2</c:v>
                </c:pt>
                <c:pt idx="184">
                  <c:v>-3.1134193530650202E-2</c:v>
                </c:pt>
                <c:pt idx="185">
                  <c:v>-2.9324143825250799E-2</c:v>
                </c:pt>
                <c:pt idx="186">
                  <c:v>-2.9397396833651002E-2</c:v>
                </c:pt>
                <c:pt idx="187">
                  <c:v>-2.8523469697036001E-2</c:v>
                </c:pt>
                <c:pt idx="188">
                  <c:v>-3.0309063286067001E-2</c:v>
                </c:pt>
                <c:pt idx="189">
                  <c:v>-3.8378956823521597E-2</c:v>
                </c:pt>
                <c:pt idx="190">
                  <c:v>-3.32504771951318E-2</c:v>
                </c:pt>
                <c:pt idx="191">
                  <c:v>-2.86590910421467E-2</c:v>
                </c:pt>
                <c:pt idx="192">
                  <c:v>-2.6008054729420499E-2</c:v>
                </c:pt>
                <c:pt idx="193">
                  <c:v>-3.0546063156849899E-2</c:v>
                </c:pt>
                <c:pt idx="194">
                  <c:v>-2.1771558632661701E-2</c:v>
                </c:pt>
                <c:pt idx="195">
                  <c:v>-2.9325358925578998E-2</c:v>
                </c:pt>
                <c:pt idx="196">
                  <c:v>-4.76256743154964E-2</c:v>
                </c:pt>
                <c:pt idx="197">
                  <c:v>-4.7492523598296602E-2</c:v>
                </c:pt>
                <c:pt idx="198">
                  <c:v>-3.6033904726246804E-2</c:v>
                </c:pt>
                <c:pt idx="199">
                  <c:v>-3.9758879672796801E-2</c:v>
                </c:pt>
                <c:pt idx="200">
                  <c:v>-3.8603894882791798E-3</c:v>
                </c:pt>
                <c:pt idx="201">
                  <c:v>1.0765074211023201E-3</c:v>
                </c:pt>
                <c:pt idx="202">
                  <c:v>2.1359851850288403E-3</c:v>
                </c:pt>
                <c:pt idx="203">
                  <c:v>-5.0280465967055005E-3</c:v>
                </c:pt>
                <c:pt idx="204">
                  <c:v>-1.46908057720995E-2</c:v>
                </c:pt>
                <c:pt idx="205">
                  <c:v>-1.35501999506067E-2</c:v>
                </c:pt>
                <c:pt idx="206">
                  <c:v>-7.982532505910531E-3</c:v>
                </c:pt>
                <c:pt idx="207">
                  <c:v>-2.05823084211142E-2</c:v>
                </c:pt>
                <c:pt idx="208">
                  <c:v>-1.76742799179378E-2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5-43CB-87EC-457F0EB5C71E}"/>
            </c:ext>
          </c:extLst>
        </c:ser>
        <c:ser>
          <c:idx val="1"/>
          <c:order val="1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EA_raw_policy_shocks!$O$2:$O$211</c:f>
              <c:numCache>
                <c:formatCode>0.00E+00</c:formatCode>
                <c:ptCount val="210"/>
                <c:pt idx="0">
                  <c:v>6.1916190849882298E-16</c:v>
                </c:pt>
                <c:pt idx="1">
                  <c:v>-2.3362694432292199E-16</c:v>
                </c:pt>
                <c:pt idx="2">
                  <c:v>4.8258191908825497E-16</c:v>
                </c:pt>
                <c:pt idx="3">
                  <c:v>5.2390174199069501E-16</c:v>
                </c:pt>
                <c:pt idx="4">
                  <c:v>2.0333413318401401E-15</c:v>
                </c:pt>
                <c:pt idx="5">
                  <c:v>9.0186821037811891E-16</c:v>
                </c:pt>
                <c:pt idx="6">
                  <c:v>5.7668905730653796E-16</c:v>
                </c:pt>
                <c:pt idx="7">
                  <c:v>1.0700405711566399E-15</c:v>
                </c:pt>
                <c:pt idx="8">
                  <c:v>9.8099133242469193E-16</c:v>
                </c:pt>
                <c:pt idx="9">
                  <c:v>-1.12869319204772E-16</c:v>
                </c:pt>
                <c:pt idx="10">
                  <c:v>-1.01759768992496E-15</c:v>
                </c:pt>
                <c:pt idx="11">
                  <c:v>-6.9339322394175604E-16</c:v>
                </c:pt>
                <c:pt idx="12">
                  <c:v>-1.4724419909081299E-15</c:v>
                </c:pt>
                <c:pt idx="13">
                  <c:v>-1.0266189639832101E-15</c:v>
                </c:pt>
                <c:pt idx="14">
                  <c:v>-2.1452907449823501E-15</c:v>
                </c:pt>
                <c:pt idx="15">
                  <c:v>-1.22351824573538E-16</c:v>
                </c:pt>
                <c:pt idx="16">
                  <c:v>-1.72463111259426E-16</c:v>
                </c:pt>
                <c:pt idx="17">
                  <c:v>4.8964071248660196E-16</c:v>
                </c:pt>
                <c:pt idx="18">
                  <c:v>5.6415013779911503E-16</c:v>
                </c:pt>
                <c:pt idx="19">
                  <c:v>1.0681869020982701E-15</c:v>
                </c:pt>
                <c:pt idx="20">
                  <c:v>4.7025265748214799E-16</c:v>
                </c:pt>
                <c:pt idx="21">
                  <c:v>1.35163546241124E-16</c:v>
                </c:pt>
                <c:pt idx="22">
                  <c:v>3.3255120794669498E-16</c:v>
                </c:pt>
                <c:pt idx="23">
                  <c:v>-2.56392436765051E-16</c:v>
                </c:pt>
                <c:pt idx="24">
                  <c:v>-1.6097709640806099E-16</c:v>
                </c:pt>
                <c:pt idx="25">
                  <c:v>7.7193292409388396E-16</c:v>
                </c:pt>
                <c:pt idx="26">
                  <c:v>5.9254619099760398E-17</c:v>
                </c:pt>
                <c:pt idx="27">
                  <c:v>1.08630614881072E-16</c:v>
                </c:pt>
                <c:pt idx="28">
                  <c:v>1.24072985155414E-15</c:v>
                </c:pt>
                <c:pt idx="29">
                  <c:v>-1.92675555939169E-16</c:v>
                </c:pt>
                <c:pt idx="30">
                  <c:v>4.4566826837946298E-16</c:v>
                </c:pt>
                <c:pt idx="31">
                  <c:v>1.48408234467527E-15</c:v>
                </c:pt>
                <c:pt idx="32">
                  <c:v>2.2077766747850902E-15</c:v>
                </c:pt>
                <c:pt idx="33">
                  <c:v>1.4731207784760699E-16</c:v>
                </c:pt>
                <c:pt idx="34">
                  <c:v>2.0036441242649001E-16</c:v>
                </c:pt>
                <c:pt idx="35">
                  <c:v>-5.9837719742403295E-17</c:v>
                </c:pt>
                <c:pt idx="36">
                  <c:v>-3.78713727253855E-16</c:v>
                </c:pt>
                <c:pt idx="37">
                  <c:v>-2.55437685113572E-16</c:v>
                </c:pt>
                <c:pt idx="38">
                  <c:v>1.35732874646458E-16</c:v>
                </c:pt>
                <c:pt idx="39">
                  <c:v>4.2381633804668502E-16</c:v>
                </c:pt>
                <c:pt idx="40">
                  <c:v>-8.0377357300448502E-16</c:v>
                </c:pt>
                <c:pt idx="41">
                  <c:v>-3.7077170293486702E-16</c:v>
                </c:pt>
                <c:pt idx="42">
                  <c:v>1.07814623744442E-16</c:v>
                </c:pt>
                <c:pt idx="43">
                  <c:v>3.46177845098887E-16</c:v>
                </c:pt>
                <c:pt idx="44">
                  <c:v>-6.79309218220884E-16</c:v>
                </c:pt>
                <c:pt idx="45">
                  <c:v>-9.0727462069378601E-16</c:v>
                </c:pt>
                <c:pt idx="46">
                  <c:v>1.9612942790339499E-16</c:v>
                </c:pt>
                <c:pt idx="47">
                  <c:v>2.5979033299999702E-16</c:v>
                </c:pt>
                <c:pt idx="48">
                  <c:v>-1.87905186557963E-16</c:v>
                </c:pt>
                <c:pt idx="49">
                  <c:v>-1.66759598961912E-16</c:v>
                </c:pt>
                <c:pt idx="50">
                  <c:v>8.2638542784561704E-17</c:v>
                </c:pt>
                <c:pt idx="51">
                  <c:v>-1.03379404840952E-16</c:v>
                </c:pt>
                <c:pt idx="52">
                  <c:v>4.3330196123937E-16</c:v>
                </c:pt>
                <c:pt idx="53">
                  <c:v>-6.4926029135821295E-16</c:v>
                </c:pt>
                <c:pt idx="54">
                  <c:v>-5.07233980011135E-16</c:v>
                </c:pt>
                <c:pt idx="55">
                  <c:v>-3.5186303159615E-16</c:v>
                </c:pt>
                <c:pt idx="56">
                  <c:v>-3.8611505361113001E-16</c:v>
                </c:pt>
                <c:pt idx="57">
                  <c:v>-7.8425703404947802E-16</c:v>
                </c:pt>
                <c:pt idx="58">
                  <c:v>1.4734096660213199E-16</c:v>
                </c:pt>
                <c:pt idx="59">
                  <c:v>-3.9054023376916098E-16</c:v>
                </c:pt>
                <c:pt idx="60">
                  <c:v>-5.5130320743975304E-16</c:v>
                </c:pt>
                <c:pt idx="61">
                  <c:v>-2.34740106052381E-16</c:v>
                </c:pt>
                <c:pt idx="62">
                  <c:v>5.9468655463803703E-16</c:v>
                </c:pt>
                <c:pt idx="63">
                  <c:v>-2.26752782415915E-16</c:v>
                </c:pt>
                <c:pt idx="64">
                  <c:v>-9.0467249995003898E-16</c:v>
                </c:pt>
                <c:pt idx="65">
                  <c:v>-9.7760669343030793E-16</c:v>
                </c:pt>
                <c:pt idx="66">
                  <c:v>-3.9235282758989E-16</c:v>
                </c:pt>
                <c:pt idx="67">
                  <c:v>-4.9403344325359097E-16</c:v>
                </c:pt>
                <c:pt idx="68">
                  <c:v>-3.1983960040431001E-16</c:v>
                </c:pt>
                <c:pt idx="69">
                  <c:v>-7.7082121233889996E-16</c:v>
                </c:pt>
                <c:pt idx="70">
                  <c:v>-1.1303938366890801E-15</c:v>
                </c:pt>
                <c:pt idx="71">
                  <c:v>-2.0423801475417101E-15</c:v>
                </c:pt>
                <c:pt idx="72">
                  <c:v>-1.7864194397414E-15</c:v>
                </c:pt>
                <c:pt idx="73">
                  <c:v>-2.1832252300201998E-15</c:v>
                </c:pt>
                <c:pt idx="74">
                  <c:v>-2.6562299940930902E-15</c:v>
                </c:pt>
                <c:pt idx="75">
                  <c:v>-2.79893003649833E-15</c:v>
                </c:pt>
                <c:pt idx="76">
                  <c:v>-2.1192689293803502E-15</c:v>
                </c:pt>
                <c:pt idx="77">
                  <c:v>-1.2870041676203999E-15</c:v>
                </c:pt>
                <c:pt idx="78">
                  <c:v>-1.02040904657837E-15</c:v>
                </c:pt>
                <c:pt idx="79">
                  <c:v>-8.8946441559322799E-16</c:v>
                </c:pt>
                <c:pt idx="80">
                  <c:v>-1.55767364579911E-15</c:v>
                </c:pt>
                <c:pt idx="81">
                  <c:v>-2.1112063372596701E-15</c:v>
                </c:pt>
                <c:pt idx="82">
                  <c:v>-2.4985056941970899E-15</c:v>
                </c:pt>
                <c:pt idx="83">
                  <c:v>-2.3583144038664201E-15</c:v>
                </c:pt>
                <c:pt idx="84">
                  <c:v>-1.33651860354523E-15</c:v>
                </c:pt>
                <c:pt idx="85">
                  <c:v>-9.1870063846764696E-16</c:v>
                </c:pt>
                <c:pt idx="86">
                  <c:v>1.03301632746924E-15</c:v>
                </c:pt>
                <c:pt idx="87">
                  <c:v>6.0894917333092397E-16</c:v>
                </c:pt>
                <c:pt idx="88">
                  <c:v>5.5042368812490603E-16</c:v>
                </c:pt>
                <c:pt idx="89">
                  <c:v>9.1825289596347601E-16</c:v>
                </c:pt>
                <c:pt idx="90">
                  <c:v>2.2897780398592599E-16</c:v>
                </c:pt>
                <c:pt idx="91">
                  <c:v>-1.44057183136889E-16</c:v>
                </c:pt>
                <c:pt idx="92">
                  <c:v>-8.1181291783361898E-16</c:v>
                </c:pt>
                <c:pt idx="93">
                  <c:v>-5.5902116513412099E-16</c:v>
                </c:pt>
                <c:pt idx="94">
                  <c:v>-8.8332311012532599E-16</c:v>
                </c:pt>
                <c:pt idx="95">
                  <c:v>-9.1204460515626593E-16</c:v>
                </c:pt>
                <c:pt idx="96">
                  <c:v>-6.9762037290330101E-16</c:v>
                </c:pt>
                <c:pt idx="97">
                  <c:v>-3.9330997224963101E-16</c:v>
                </c:pt>
                <c:pt idx="98">
                  <c:v>-1.12995651799964E-15</c:v>
                </c:pt>
                <c:pt idx="99">
                  <c:v>-1.428011609399E-15</c:v>
                </c:pt>
                <c:pt idx="100">
                  <c:v>-1.7408569080377E-15</c:v>
                </c:pt>
                <c:pt idx="101">
                  <c:v>-2.0831699250627199E-15</c:v>
                </c:pt>
                <c:pt idx="102">
                  <c:v>-1.0904486269616699E-15</c:v>
                </c:pt>
                <c:pt idx="103">
                  <c:v>-7.3594292510475496E-16</c:v>
                </c:pt>
                <c:pt idx="104">
                  <c:v>-2.2718634596182799E-16</c:v>
                </c:pt>
                <c:pt idx="105">
                  <c:v>-9.6407481597435999E-16</c:v>
                </c:pt>
                <c:pt idx="106">
                  <c:v>-1.0831884984764899E-15</c:v>
                </c:pt>
                <c:pt idx="107">
                  <c:v>7.6124738350386196E-16</c:v>
                </c:pt>
                <c:pt idx="108">
                  <c:v>3.6492497144641196E-15</c:v>
                </c:pt>
                <c:pt idx="109">
                  <c:v>1.8482649833403298E-15</c:v>
                </c:pt>
                <c:pt idx="110">
                  <c:v>-2.0065244272321002E-15</c:v>
                </c:pt>
                <c:pt idx="111">
                  <c:v>-2.2308077401171301E-15</c:v>
                </c:pt>
                <c:pt idx="112">
                  <c:v>-1.4420056522030399E-15</c:v>
                </c:pt>
                <c:pt idx="113">
                  <c:v>-5.3668381642506301E-16</c:v>
                </c:pt>
                <c:pt idx="114">
                  <c:v>7.5550999893469396E-16</c:v>
                </c:pt>
                <c:pt idx="115">
                  <c:v>3.3655956766308801E-15</c:v>
                </c:pt>
                <c:pt idx="116">
                  <c:v>4.5247154077706301E-15</c:v>
                </c:pt>
                <c:pt idx="117">
                  <c:v>3.5704045531382297E-15</c:v>
                </c:pt>
                <c:pt idx="118">
                  <c:v>4.4366736851057401E-16</c:v>
                </c:pt>
                <c:pt idx="119">
                  <c:v>8.7772855072591003E-16</c:v>
                </c:pt>
                <c:pt idx="120">
                  <c:v>1.30103564335029E-15</c:v>
                </c:pt>
                <c:pt idx="121">
                  <c:v>-1.91855045764166E-15</c:v>
                </c:pt>
                <c:pt idx="122">
                  <c:v>-5.6025111991512198E-15</c:v>
                </c:pt>
                <c:pt idx="123">
                  <c:v>-3.0140959605182802E-15</c:v>
                </c:pt>
                <c:pt idx="124">
                  <c:v>-7.3993626032946098E-16</c:v>
                </c:pt>
                <c:pt idx="125">
                  <c:v>-4.2932352035122103E-15</c:v>
                </c:pt>
                <c:pt idx="126">
                  <c:v>-7.6778931296863797E-15</c:v>
                </c:pt>
                <c:pt idx="127">
                  <c:v>-6.2092862781163298E-15</c:v>
                </c:pt>
                <c:pt idx="128">
                  <c:v>-3.3630642195152299E-15</c:v>
                </c:pt>
                <c:pt idx="129">
                  <c:v>-1.19314296517301E-15</c:v>
                </c:pt>
                <c:pt idx="130">
                  <c:v>9.060597721271879E-16</c:v>
                </c:pt>
                <c:pt idx="131">
                  <c:v>1.0300642647259401E-15</c:v>
                </c:pt>
                <c:pt idx="132">
                  <c:v>1.1080755958211901E-15</c:v>
                </c:pt>
                <c:pt idx="133">
                  <c:v>6.5720616045438998E-16</c:v>
                </c:pt>
                <c:pt idx="134">
                  <c:v>2.0574151857091598E-15</c:v>
                </c:pt>
                <c:pt idx="135">
                  <c:v>2.8584760275808099E-15</c:v>
                </c:pt>
                <c:pt idx="136">
                  <c:v>1.9084207001260101E-15</c:v>
                </c:pt>
                <c:pt idx="137">
                  <c:v>1.7817449743581298E-15</c:v>
                </c:pt>
                <c:pt idx="138">
                  <c:v>2.2068116780206602E-15</c:v>
                </c:pt>
                <c:pt idx="139">
                  <c:v>2.2930298003560399E-15</c:v>
                </c:pt>
                <c:pt idx="140">
                  <c:v>2.0189506026208299E-15</c:v>
                </c:pt>
                <c:pt idx="141">
                  <c:v>1.30003997083719E-15</c:v>
                </c:pt>
                <c:pt idx="142">
                  <c:v>1.4612798780988799E-15</c:v>
                </c:pt>
                <c:pt idx="143">
                  <c:v>2.61266143150093E-15</c:v>
                </c:pt>
                <c:pt idx="144">
                  <c:v>3.8655629965276101E-15</c:v>
                </c:pt>
                <c:pt idx="145">
                  <c:v>3.8170214759700398E-15</c:v>
                </c:pt>
                <c:pt idx="146">
                  <c:v>5.7226893625633601E-2</c:v>
                </c:pt>
                <c:pt idx="147">
                  <c:v>-0.13446309321497199</c:v>
                </c:pt>
                <c:pt idx="148">
                  <c:v>-7.2336955056093402E-2</c:v>
                </c:pt>
                <c:pt idx="149">
                  <c:v>1.3424011697324101E-2</c:v>
                </c:pt>
                <c:pt idx="150">
                  <c:v>2.9346753645473199E-2</c:v>
                </c:pt>
                <c:pt idx="151">
                  <c:v>2.5662303852078801E-2</c:v>
                </c:pt>
                <c:pt idx="152">
                  <c:v>3.0318923572570898E-3</c:v>
                </c:pt>
                <c:pt idx="153">
                  <c:v>-1.0999363149043401E-2</c:v>
                </c:pt>
                <c:pt idx="154">
                  <c:v>-9.8104021928276507E-3</c:v>
                </c:pt>
                <c:pt idx="155">
                  <c:v>6.9268741847217E-2</c:v>
                </c:pt>
                <c:pt idx="156">
                  <c:v>6.9160162154339802E-2</c:v>
                </c:pt>
                <c:pt idx="157">
                  <c:v>-0.106276816237067</c:v>
                </c:pt>
                <c:pt idx="158">
                  <c:v>-0.12898354195351999</c:v>
                </c:pt>
                <c:pt idx="159">
                  <c:v>-6.5836733619107302E-2</c:v>
                </c:pt>
                <c:pt idx="160">
                  <c:v>-6.0384382391473097E-2</c:v>
                </c:pt>
                <c:pt idx="161">
                  <c:v>-4.2736347658989003E-2</c:v>
                </c:pt>
                <c:pt idx="162">
                  <c:v>-3.8862897000055199E-2</c:v>
                </c:pt>
                <c:pt idx="163">
                  <c:v>3.7572762620550599E-3</c:v>
                </c:pt>
                <c:pt idx="164">
                  <c:v>-2.0497350476902799E-2</c:v>
                </c:pt>
                <c:pt idx="165">
                  <c:v>-1.5637025084479301E-2</c:v>
                </c:pt>
                <c:pt idx="166">
                  <c:v>-2.23583666981222E-2</c:v>
                </c:pt>
                <c:pt idx="167">
                  <c:v>-2.4844831723749902E-2</c:v>
                </c:pt>
                <c:pt idx="168">
                  <c:v>-3.8185206739476403E-2</c:v>
                </c:pt>
                <c:pt idx="169">
                  <c:v>-8.6823349569277401E-3</c:v>
                </c:pt>
                <c:pt idx="170">
                  <c:v>-1.0748253023652499E-2</c:v>
                </c:pt>
                <c:pt idx="171">
                  <c:v>-1.20854187903921E-2</c:v>
                </c:pt>
                <c:pt idx="172">
                  <c:v>6.52393516092452E-3</c:v>
                </c:pt>
                <c:pt idx="173">
                  <c:v>-3.74424439511415E-3</c:v>
                </c:pt>
                <c:pt idx="174">
                  <c:v>-7.0461312991627499E-3</c:v>
                </c:pt>
                <c:pt idx="175">
                  <c:v>-1.53255545333388E-2</c:v>
                </c:pt>
                <c:pt idx="176">
                  <c:v>1.10559601701707E-3</c:v>
                </c:pt>
                <c:pt idx="177">
                  <c:v>4.9282816702559198E-4</c:v>
                </c:pt>
                <c:pt idx="178">
                  <c:v>1.5196702458072401E-2</c:v>
                </c:pt>
                <c:pt idx="179">
                  <c:v>2.0314605479652598E-2</c:v>
                </c:pt>
                <c:pt idx="180">
                  <c:v>4.0115338075498698E-2</c:v>
                </c:pt>
                <c:pt idx="181">
                  <c:v>2.52826330861964E-2</c:v>
                </c:pt>
                <c:pt idx="182">
                  <c:v>1.8505579284341499E-2</c:v>
                </c:pt>
                <c:pt idx="183">
                  <c:v>2.10788553739132E-2</c:v>
                </c:pt>
                <c:pt idx="184">
                  <c:v>2.0933929657608801E-2</c:v>
                </c:pt>
                <c:pt idx="185">
                  <c:v>2.6504313760512599E-2</c:v>
                </c:pt>
                <c:pt idx="186">
                  <c:v>2.77114046260847E-2</c:v>
                </c:pt>
                <c:pt idx="187">
                  <c:v>2.8951104111535401E-2</c:v>
                </c:pt>
                <c:pt idx="188">
                  <c:v>2.2143108375322101E-2</c:v>
                </c:pt>
                <c:pt idx="189">
                  <c:v>-2.3539833489270402E-2</c:v>
                </c:pt>
                <c:pt idx="190">
                  <c:v>5.4586351250559398E-2</c:v>
                </c:pt>
                <c:pt idx="191">
                  <c:v>7.4670559908701306E-2</c:v>
                </c:pt>
                <c:pt idx="192">
                  <c:v>8.4363128697910794E-2</c:v>
                </c:pt>
                <c:pt idx="193">
                  <c:v>5.5966523018930597E-2</c:v>
                </c:pt>
                <c:pt idx="194">
                  <c:v>9.3163240743911899E-2</c:v>
                </c:pt>
                <c:pt idx="195">
                  <c:v>6.6452063522724494E-2</c:v>
                </c:pt>
                <c:pt idx="196">
                  <c:v>4.8624010077449901E-3</c:v>
                </c:pt>
                <c:pt idx="197">
                  <c:v>4.8529480606391E-4</c:v>
                </c:pt>
                <c:pt idx="198">
                  <c:v>4.2665785720923499E-2</c:v>
                </c:pt>
                <c:pt idx="199">
                  <c:v>5.2681811839186E-2</c:v>
                </c:pt>
                <c:pt idx="200">
                  <c:v>2.6336959553901401E-2</c:v>
                </c:pt>
                <c:pt idx="201">
                  <c:v>5.2720792029694501E-3</c:v>
                </c:pt>
                <c:pt idx="202">
                  <c:v>-1.3968889125636401E-2</c:v>
                </c:pt>
                <c:pt idx="203">
                  <c:v>-5.7384550346055899E-2</c:v>
                </c:pt>
                <c:pt idx="204">
                  <c:v>-7.8409203154198595E-2</c:v>
                </c:pt>
                <c:pt idx="205">
                  <c:v>-8.3239813602110399E-2</c:v>
                </c:pt>
                <c:pt idx="206">
                  <c:v>-7.4904484061566801E-2</c:v>
                </c:pt>
                <c:pt idx="207">
                  <c:v>-0.100367425629142</c:v>
                </c:pt>
                <c:pt idx="208">
                  <c:v>-6.75865468322258E-2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5-43CB-87EC-457F0EB5C71E}"/>
            </c:ext>
          </c:extLst>
        </c:ser>
        <c:ser>
          <c:idx val="2"/>
          <c:order val="2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EA_raw_policy_shocks!$P$2:$P$211</c:f>
              <c:numCache>
                <c:formatCode>0.00E+00</c:formatCode>
                <c:ptCount val="210"/>
                <c:pt idx="0">
                  <c:v>-4.0637421872777298E-15</c:v>
                </c:pt>
                <c:pt idx="1">
                  <c:v>-2.8572172439186599E-15</c:v>
                </c:pt>
                <c:pt idx="2">
                  <c:v>-2.7999737258192799E-15</c:v>
                </c:pt>
                <c:pt idx="3">
                  <c:v>-1.7790139329956999E-15</c:v>
                </c:pt>
                <c:pt idx="4">
                  <c:v>-2.3580493591671501E-15</c:v>
                </c:pt>
                <c:pt idx="5">
                  <c:v>-2.9334293553285402E-15</c:v>
                </c:pt>
                <c:pt idx="6">
                  <c:v>-2.63377828915937E-15</c:v>
                </c:pt>
                <c:pt idx="7">
                  <c:v>-2.4008864039524102E-15</c:v>
                </c:pt>
                <c:pt idx="8">
                  <c:v>-4.0956518827155802E-15</c:v>
                </c:pt>
                <c:pt idx="9">
                  <c:v>-3.9612003821533596E-15</c:v>
                </c:pt>
                <c:pt idx="10">
                  <c:v>-4.5950314848607398E-15</c:v>
                </c:pt>
                <c:pt idx="11">
                  <c:v>-4.9091101719819899E-15</c:v>
                </c:pt>
                <c:pt idx="12">
                  <c:v>-4.8471039235726204E-15</c:v>
                </c:pt>
                <c:pt idx="13">
                  <c:v>-5.9360901341272798E-15</c:v>
                </c:pt>
                <c:pt idx="14">
                  <c:v>-4.1086808392601599E-15</c:v>
                </c:pt>
                <c:pt idx="15">
                  <c:v>-3.8057549085386303E-15</c:v>
                </c:pt>
                <c:pt idx="16">
                  <c:v>-2.9888826573004802E-15</c:v>
                </c:pt>
                <c:pt idx="17">
                  <c:v>-3.3131740296683599E-15</c:v>
                </c:pt>
                <c:pt idx="18">
                  <c:v>-2.9321969364947502E-15</c:v>
                </c:pt>
                <c:pt idx="19">
                  <c:v>-2.9793434330016798E-15</c:v>
                </c:pt>
                <c:pt idx="20">
                  <c:v>-4.09770275392611E-15</c:v>
                </c:pt>
                <c:pt idx="21">
                  <c:v>-3.7268265628510298E-15</c:v>
                </c:pt>
                <c:pt idx="22">
                  <c:v>-3.8335525134561098E-15</c:v>
                </c:pt>
                <c:pt idx="23">
                  <c:v>-4.4254080466674798E-15</c:v>
                </c:pt>
                <c:pt idx="24">
                  <c:v>-3.0968805737849399E-15</c:v>
                </c:pt>
                <c:pt idx="25">
                  <c:v>-3.9943118964269402E-15</c:v>
                </c:pt>
                <c:pt idx="26">
                  <c:v>-3.7744615512016E-15</c:v>
                </c:pt>
                <c:pt idx="27">
                  <c:v>-3.52682655258127E-15</c:v>
                </c:pt>
                <c:pt idx="28">
                  <c:v>-3.7421562958275103E-15</c:v>
                </c:pt>
                <c:pt idx="29">
                  <c:v>-3.8725705079459502E-15</c:v>
                </c:pt>
                <c:pt idx="30">
                  <c:v>-2.83267338040079E-15</c:v>
                </c:pt>
                <c:pt idx="31">
                  <c:v>-2.0817435676544999E-15</c:v>
                </c:pt>
                <c:pt idx="32">
                  <c:v>-4.20416378725923E-15</c:v>
                </c:pt>
                <c:pt idx="33">
                  <c:v>-3.8813671078018903E-15</c:v>
                </c:pt>
                <c:pt idx="34">
                  <c:v>-4.5726094468257098E-15</c:v>
                </c:pt>
                <c:pt idx="35">
                  <c:v>-4.1404321529355397E-15</c:v>
                </c:pt>
                <c:pt idx="36">
                  <c:v>-4.4752979806201799E-15</c:v>
                </c:pt>
                <c:pt idx="37">
                  <c:v>-4.2718370675800999E-15</c:v>
                </c:pt>
                <c:pt idx="38">
                  <c:v>-4.0612834169715801E-15</c:v>
                </c:pt>
                <c:pt idx="39">
                  <c:v>-5.1120229871313997E-15</c:v>
                </c:pt>
                <c:pt idx="40">
                  <c:v>-4.4350457396448897E-15</c:v>
                </c:pt>
                <c:pt idx="41">
                  <c:v>-4.3401311107053501E-15</c:v>
                </c:pt>
                <c:pt idx="42">
                  <c:v>-4.2636812366050997E-15</c:v>
                </c:pt>
                <c:pt idx="43">
                  <c:v>-4.7637431141392997E-15</c:v>
                </c:pt>
                <c:pt idx="44">
                  <c:v>-5.0543458650889399E-15</c:v>
                </c:pt>
                <c:pt idx="45">
                  <c:v>-4.67289005168077E-15</c:v>
                </c:pt>
                <c:pt idx="46">
                  <c:v>-4.0840806100177499E-15</c:v>
                </c:pt>
                <c:pt idx="47">
                  <c:v>-5.1042977847428599E-15</c:v>
                </c:pt>
                <c:pt idx="48">
                  <c:v>-4.3703893316069299E-15</c:v>
                </c:pt>
                <c:pt idx="49">
                  <c:v>-4.1583904741082598E-15</c:v>
                </c:pt>
                <c:pt idx="50">
                  <c:v>-4.5801293073544901E-15</c:v>
                </c:pt>
                <c:pt idx="51">
                  <c:v>-4.3205799048243299E-15</c:v>
                </c:pt>
                <c:pt idx="52">
                  <c:v>-5.0653798068814501E-15</c:v>
                </c:pt>
                <c:pt idx="53">
                  <c:v>-5.24438231866029E-15</c:v>
                </c:pt>
                <c:pt idx="54">
                  <c:v>-4.9095229292394596E-15</c:v>
                </c:pt>
                <c:pt idx="55">
                  <c:v>-5.1780009372335799E-15</c:v>
                </c:pt>
                <c:pt idx="56">
                  <c:v>-5.3085841955249798E-15</c:v>
                </c:pt>
                <c:pt idx="57">
                  <c:v>-4.6031286565024603E-15</c:v>
                </c:pt>
                <c:pt idx="58">
                  <c:v>-4.9044076536352998E-15</c:v>
                </c:pt>
                <c:pt idx="59">
                  <c:v>-5.2208572740611E-15</c:v>
                </c:pt>
                <c:pt idx="60">
                  <c:v>-4.92097625419156E-15</c:v>
                </c:pt>
                <c:pt idx="61">
                  <c:v>-4.3203683930893496E-15</c:v>
                </c:pt>
                <c:pt idx="62">
                  <c:v>-4.8471595474820102E-15</c:v>
                </c:pt>
                <c:pt idx="63">
                  <c:v>-5.8723956625212599E-15</c:v>
                </c:pt>
                <c:pt idx="64">
                  <c:v>-6.0173910571052997E-15</c:v>
                </c:pt>
                <c:pt idx="65">
                  <c:v>-5.5135778548629902E-15</c:v>
                </c:pt>
                <c:pt idx="66">
                  <c:v>-5.4298603169062502E-15</c:v>
                </c:pt>
                <c:pt idx="67">
                  <c:v>-5.6396981561819701E-15</c:v>
                </c:pt>
                <c:pt idx="68">
                  <c:v>-5.9364062304146999E-15</c:v>
                </c:pt>
                <c:pt idx="69">
                  <c:v>-6.5317941112805299E-15</c:v>
                </c:pt>
                <c:pt idx="70">
                  <c:v>-7.08870302673683E-15</c:v>
                </c:pt>
                <c:pt idx="71">
                  <c:v>-7.1266961630645798E-15</c:v>
                </c:pt>
                <c:pt idx="72">
                  <c:v>-7.8099945626604804E-15</c:v>
                </c:pt>
                <c:pt idx="73">
                  <c:v>-8.2581347503011704E-15</c:v>
                </c:pt>
                <c:pt idx="74">
                  <c:v>-8.8509221186413507E-15</c:v>
                </c:pt>
                <c:pt idx="75">
                  <c:v>-7.4694973168632801E-15</c:v>
                </c:pt>
                <c:pt idx="76">
                  <c:v>-7.1921771022803095E-15</c:v>
                </c:pt>
                <c:pt idx="77">
                  <c:v>-7.0724628218517997E-15</c:v>
                </c:pt>
                <c:pt idx="78">
                  <c:v>-6.3788577213038097E-15</c:v>
                </c:pt>
                <c:pt idx="79">
                  <c:v>-7.5847169097476297E-15</c:v>
                </c:pt>
                <c:pt idx="80">
                  <c:v>-7.4875350466786497E-15</c:v>
                </c:pt>
                <c:pt idx="81">
                  <c:v>-9.2368549158798695E-15</c:v>
                </c:pt>
                <c:pt idx="82">
                  <c:v>-8.2326996726716194E-15</c:v>
                </c:pt>
                <c:pt idx="83">
                  <c:v>-7.11742657950667E-15</c:v>
                </c:pt>
                <c:pt idx="84">
                  <c:v>-7.0155946544850797E-15</c:v>
                </c:pt>
                <c:pt idx="85">
                  <c:v>-4.8605604969746002E-15</c:v>
                </c:pt>
                <c:pt idx="86">
                  <c:v>-5.2277509202244101E-15</c:v>
                </c:pt>
                <c:pt idx="87">
                  <c:v>-5.1641050596714697E-15</c:v>
                </c:pt>
                <c:pt idx="88">
                  <c:v>-5.0280426642596902E-15</c:v>
                </c:pt>
                <c:pt idx="89">
                  <c:v>-5.6047765734828203E-15</c:v>
                </c:pt>
                <c:pt idx="90">
                  <c:v>-6.0905465279760197E-15</c:v>
                </c:pt>
                <c:pt idx="91">
                  <c:v>-6.6842524405954701E-15</c:v>
                </c:pt>
                <c:pt idx="92">
                  <c:v>-6.8448099178722103E-15</c:v>
                </c:pt>
                <c:pt idx="93">
                  <c:v>-6.7164677580835102E-15</c:v>
                </c:pt>
                <c:pt idx="94">
                  <c:v>-7.22264515168513E-15</c:v>
                </c:pt>
                <c:pt idx="95">
                  <c:v>-6.8951612015061796E-15</c:v>
                </c:pt>
                <c:pt idx="96">
                  <c:v>-6.2852730030401097E-15</c:v>
                </c:pt>
                <c:pt idx="97">
                  <c:v>-6.9510023685340202E-15</c:v>
                </c:pt>
                <c:pt idx="98">
                  <c:v>-7.2491079347299299E-15</c:v>
                </c:pt>
                <c:pt idx="99">
                  <c:v>-7.9563278421644498E-15</c:v>
                </c:pt>
                <c:pt idx="100">
                  <c:v>-8.3996948289552505E-15</c:v>
                </c:pt>
                <c:pt idx="101">
                  <c:v>-7.7331535152303995E-15</c:v>
                </c:pt>
                <c:pt idx="102">
                  <c:v>-6.9682508511386499E-15</c:v>
                </c:pt>
                <c:pt idx="103">
                  <c:v>-6.6666148642544298E-15</c:v>
                </c:pt>
                <c:pt idx="104">
                  <c:v>-7.4722445868194202E-15</c:v>
                </c:pt>
                <c:pt idx="105">
                  <c:v>-7.4928938946133606E-15</c:v>
                </c:pt>
                <c:pt idx="106">
                  <c:v>-5.7108134608682002E-15</c:v>
                </c:pt>
                <c:pt idx="107">
                  <c:v>-2.5671058105825E-15</c:v>
                </c:pt>
                <c:pt idx="108">
                  <c:v>-4.7882129121229099E-15</c:v>
                </c:pt>
                <c:pt idx="109">
                  <c:v>-8.56749701892529E-15</c:v>
                </c:pt>
                <c:pt idx="110">
                  <c:v>-9.10085588152086E-15</c:v>
                </c:pt>
                <c:pt idx="111">
                  <c:v>-8.0153342367522605E-15</c:v>
                </c:pt>
                <c:pt idx="112">
                  <c:v>-6.8906318008675003E-15</c:v>
                </c:pt>
                <c:pt idx="113">
                  <c:v>-5.4401111216464101E-15</c:v>
                </c:pt>
                <c:pt idx="114">
                  <c:v>-3.1226792880718802E-15</c:v>
                </c:pt>
                <c:pt idx="115">
                  <c:v>-1.5394353276421E-15</c:v>
                </c:pt>
                <c:pt idx="116">
                  <c:v>-2.3317137132673399E-15</c:v>
                </c:pt>
                <c:pt idx="117">
                  <c:v>-5.4064714604424699E-15</c:v>
                </c:pt>
                <c:pt idx="118">
                  <c:v>-5.2750255013993999E-15</c:v>
                </c:pt>
                <c:pt idx="119">
                  <c:v>-4.8427746466927996E-15</c:v>
                </c:pt>
                <c:pt idx="120">
                  <c:v>-8.1577122848361293E-15</c:v>
                </c:pt>
                <c:pt idx="121">
                  <c:v>-1.19699905235202E-14</c:v>
                </c:pt>
                <c:pt idx="122">
                  <c:v>-9.8887121438899703E-15</c:v>
                </c:pt>
                <c:pt idx="123">
                  <c:v>-7.6701260842431406E-15</c:v>
                </c:pt>
                <c:pt idx="124">
                  <c:v>-1.12660537443122E-14</c:v>
                </c:pt>
                <c:pt idx="125">
                  <c:v>-1.52502410153929E-14</c:v>
                </c:pt>
                <c:pt idx="126">
                  <c:v>-1.3461192368999201E-14</c:v>
                </c:pt>
                <c:pt idx="127">
                  <c:v>-1.08300532422036E-14</c:v>
                </c:pt>
                <c:pt idx="128">
                  <c:v>-8.5364726211782994E-15</c:v>
                </c:pt>
                <c:pt idx="129">
                  <c:v>-6.6142826848692899E-15</c:v>
                </c:pt>
                <c:pt idx="130">
                  <c:v>-6.34337833073737E-15</c:v>
                </c:pt>
                <c:pt idx="131">
                  <c:v>-6.2955945168552701E-15</c:v>
                </c:pt>
                <c:pt idx="132">
                  <c:v>-6.7279977227297499E-15</c:v>
                </c:pt>
                <c:pt idx="133">
                  <c:v>-5.2161311534714002E-15</c:v>
                </c:pt>
                <c:pt idx="134">
                  <c:v>-4.7152443035683102E-15</c:v>
                </c:pt>
                <c:pt idx="135">
                  <c:v>-5.5769725491912597E-15</c:v>
                </c:pt>
                <c:pt idx="136">
                  <c:v>-5.5776484407036802E-15</c:v>
                </c:pt>
                <c:pt idx="137">
                  <c:v>-5.2933043763304299E-15</c:v>
                </c:pt>
                <c:pt idx="138">
                  <c:v>-5.3287860177159703E-15</c:v>
                </c:pt>
                <c:pt idx="139">
                  <c:v>-5.4823221052534396E-15</c:v>
                </c:pt>
                <c:pt idx="140">
                  <c:v>-5.8984503149739299E-15</c:v>
                </c:pt>
                <c:pt idx="141">
                  <c:v>-5.73085399528357E-15</c:v>
                </c:pt>
                <c:pt idx="142">
                  <c:v>-4.0269544317491197E-15</c:v>
                </c:pt>
                <c:pt idx="143">
                  <c:v>-3.1597492877507401E-15</c:v>
                </c:pt>
                <c:pt idx="144">
                  <c:v>-2.3516120819753901E-15</c:v>
                </c:pt>
                <c:pt idx="145">
                  <c:v>-3.9188919983679798E-15</c:v>
                </c:pt>
                <c:pt idx="146">
                  <c:v>-4.5349996795812003E-2</c:v>
                </c:pt>
                <c:pt idx="147">
                  <c:v>8.5426887756869293E-3</c:v>
                </c:pt>
                <c:pt idx="148">
                  <c:v>2.86891305948547E-2</c:v>
                </c:pt>
                <c:pt idx="149">
                  <c:v>8.1292299040489999E-2</c:v>
                </c:pt>
                <c:pt idx="150">
                  <c:v>0.111976139137129</c:v>
                </c:pt>
                <c:pt idx="151">
                  <c:v>8.6055390675363899E-2</c:v>
                </c:pt>
                <c:pt idx="152">
                  <c:v>2.2125389608124199E-2</c:v>
                </c:pt>
                <c:pt idx="153">
                  <c:v>2.5502411797381101E-2</c:v>
                </c:pt>
                <c:pt idx="154">
                  <c:v>3.5831855032917699E-2</c:v>
                </c:pt>
                <c:pt idx="155">
                  <c:v>0.122371067463064</c:v>
                </c:pt>
                <c:pt idx="156">
                  <c:v>0.12986876977765999</c:v>
                </c:pt>
                <c:pt idx="157">
                  <c:v>-1.5526624012674701E-2</c:v>
                </c:pt>
                <c:pt idx="158">
                  <c:v>-3.8898615110103403E-2</c:v>
                </c:pt>
                <c:pt idx="159">
                  <c:v>-2.6995907733456202E-2</c:v>
                </c:pt>
                <c:pt idx="160">
                  <c:v>-2.72724050014229E-2</c:v>
                </c:pt>
                <c:pt idx="161">
                  <c:v>-3.07163023404734E-2</c:v>
                </c:pt>
                <c:pt idx="162">
                  <c:v>-2.0869598223992199E-2</c:v>
                </c:pt>
                <c:pt idx="163">
                  <c:v>3.5668096554139499E-3</c:v>
                </c:pt>
                <c:pt idx="164">
                  <c:v>-7.5309164886310197E-3</c:v>
                </c:pt>
                <c:pt idx="165">
                  <c:v>3.9178628616992096E-3</c:v>
                </c:pt>
                <c:pt idx="166">
                  <c:v>-3.1019157350617201E-3</c:v>
                </c:pt>
                <c:pt idx="167">
                  <c:v>-9.2004596934694895E-3</c:v>
                </c:pt>
                <c:pt idx="168">
                  <c:v>-1.05152140473645E-2</c:v>
                </c:pt>
                <c:pt idx="169">
                  <c:v>-1.50925334071883E-2</c:v>
                </c:pt>
                <c:pt idx="170">
                  <c:v>-1.4370658176801301E-2</c:v>
                </c:pt>
                <c:pt idx="171">
                  <c:v>-7.7483124701273496E-3</c:v>
                </c:pt>
                <c:pt idx="172">
                  <c:v>4.8617256572565104E-3</c:v>
                </c:pt>
                <c:pt idx="173">
                  <c:v>-1.4612873290407899E-2</c:v>
                </c:pt>
                <c:pt idx="174">
                  <c:v>-1.7607036554725598E-2</c:v>
                </c:pt>
                <c:pt idx="175">
                  <c:v>-3.3798704229200997E-2</c:v>
                </c:pt>
                <c:pt idx="176">
                  <c:v>-2.4214055035818499E-2</c:v>
                </c:pt>
                <c:pt idx="177">
                  <c:v>-2.09133975965962E-2</c:v>
                </c:pt>
                <c:pt idx="178">
                  <c:v>-9.4659213761423E-3</c:v>
                </c:pt>
                <c:pt idx="179">
                  <c:v>-4.3472473613882104E-3</c:v>
                </c:pt>
                <c:pt idx="180">
                  <c:v>1.24319817191076E-2</c:v>
                </c:pt>
                <c:pt idx="181">
                  <c:v>-7.2890687468998901E-3</c:v>
                </c:pt>
                <c:pt idx="182">
                  <c:v>-7.4900913461892196E-3</c:v>
                </c:pt>
                <c:pt idx="183">
                  <c:v>-7.2954694512221202E-3</c:v>
                </c:pt>
                <c:pt idx="184">
                  <c:v>-8.0863420557751899E-3</c:v>
                </c:pt>
                <c:pt idx="185">
                  <c:v>-7.7650974262498899E-3</c:v>
                </c:pt>
                <c:pt idx="186">
                  <c:v>2.8598275504134502E-3</c:v>
                </c:pt>
                <c:pt idx="187">
                  <c:v>-2.7804680765932701E-4</c:v>
                </c:pt>
                <c:pt idx="188">
                  <c:v>-1.0784820112536701E-3</c:v>
                </c:pt>
                <c:pt idx="189">
                  <c:v>-4.3930520956773897E-2</c:v>
                </c:pt>
                <c:pt idx="190">
                  <c:v>9.4415989209323398E-3</c:v>
                </c:pt>
                <c:pt idx="191">
                  <c:v>1.55194953052836E-2</c:v>
                </c:pt>
                <c:pt idx="192">
                  <c:v>1.9591444071004199E-2</c:v>
                </c:pt>
                <c:pt idx="193">
                  <c:v>1.02821646243793E-2</c:v>
                </c:pt>
                <c:pt idx="194">
                  <c:v>2.0449340275215899E-2</c:v>
                </c:pt>
                <c:pt idx="195">
                  <c:v>1.467848270858E-2</c:v>
                </c:pt>
                <c:pt idx="196">
                  <c:v>-1.608339763355E-2</c:v>
                </c:pt>
                <c:pt idx="197">
                  <c:v>-2.2048315115871801E-2</c:v>
                </c:pt>
                <c:pt idx="198">
                  <c:v>3.6869667424496901E-3</c:v>
                </c:pt>
                <c:pt idx="199">
                  <c:v>2.8103068076763001E-2</c:v>
                </c:pt>
                <c:pt idx="200">
                  <c:v>2.1267732258220502E-2</c:v>
                </c:pt>
                <c:pt idx="201">
                  <c:v>-1.53635458013301E-3</c:v>
                </c:pt>
                <c:pt idx="202">
                  <c:v>-4.4615092538914103E-2</c:v>
                </c:pt>
                <c:pt idx="203">
                  <c:v>-6.2868283828858298E-2</c:v>
                </c:pt>
                <c:pt idx="204">
                  <c:v>-6.6645298940104195E-2</c:v>
                </c:pt>
                <c:pt idx="205">
                  <c:v>-6.3828982599684503E-2</c:v>
                </c:pt>
                <c:pt idx="206">
                  <c:v>-7.6300412987508198E-2</c:v>
                </c:pt>
                <c:pt idx="207">
                  <c:v>-6.1642026363530097E-2</c:v>
                </c:pt>
                <c:pt idx="208">
                  <c:v>-4.0001519028127902E-2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5-43CB-87EC-457F0EB5C71E}"/>
            </c:ext>
          </c:extLst>
        </c:ser>
        <c:ser>
          <c:idx val="3"/>
          <c:order val="3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EA_raw_policy_shocks!$Q$2:$Q$211</c:f>
              <c:numCache>
                <c:formatCode>0.00E+00</c:formatCode>
                <c:ptCount val="210"/>
                <c:pt idx="0">
                  <c:v>-7.7242506491572196E-15</c:v>
                </c:pt>
                <c:pt idx="1">
                  <c:v>-7.2602505563837096E-15</c:v>
                </c:pt>
                <c:pt idx="2">
                  <c:v>-6.2051304569703101E-15</c:v>
                </c:pt>
                <c:pt idx="3">
                  <c:v>-7.4373858940722892E-15</c:v>
                </c:pt>
                <c:pt idx="4">
                  <c:v>-7.60397650831116E-15</c:v>
                </c:pt>
                <c:pt idx="5">
                  <c:v>-7.6070683164251296E-15</c:v>
                </c:pt>
                <c:pt idx="6">
                  <c:v>-7.7697419295770305E-15</c:v>
                </c:pt>
                <c:pt idx="7">
                  <c:v>-8.6493955309083005E-15</c:v>
                </c:pt>
                <c:pt idx="8">
                  <c:v>-9.7243500143690504E-15</c:v>
                </c:pt>
                <c:pt idx="9">
                  <c:v>-8.5412235969347907E-15</c:v>
                </c:pt>
                <c:pt idx="10">
                  <c:v>-1.02872269011168E-14</c:v>
                </c:pt>
                <c:pt idx="11">
                  <c:v>-9.3953792198066204E-15</c:v>
                </c:pt>
                <c:pt idx="12">
                  <c:v>-1.10466130531715E-14</c:v>
                </c:pt>
                <c:pt idx="13">
                  <c:v>-9.2162229252039694E-15</c:v>
                </c:pt>
                <c:pt idx="14">
                  <c:v>-9.0118580537714501E-15</c:v>
                </c:pt>
                <c:pt idx="15">
                  <c:v>-7.9626092738543195E-15</c:v>
                </c:pt>
                <c:pt idx="16">
                  <c:v>-8.09339858733159E-15</c:v>
                </c:pt>
                <c:pt idx="17">
                  <c:v>-8.5065815277993305E-15</c:v>
                </c:pt>
                <c:pt idx="18">
                  <c:v>-8.5930002149910699E-15</c:v>
                </c:pt>
                <c:pt idx="19">
                  <c:v>-8.7426392944754798E-15</c:v>
                </c:pt>
                <c:pt idx="20">
                  <c:v>-9.7091872278832795E-15</c:v>
                </c:pt>
                <c:pt idx="21">
                  <c:v>-9.5969919564072105E-15</c:v>
                </c:pt>
                <c:pt idx="22">
                  <c:v>-9.3972343246657595E-15</c:v>
                </c:pt>
                <c:pt idx="23">
                  <c:v>-9.0020782649587E-15</c:v>
                </c:pt>
                <c:pt idx="24">
                  <c:v>-9.4562865397174595E-15</c:v>
                </c:pt>
                <c:pt idx="25">
                  <c:v>-9.6865980592948305E-15</c:v>
                </c:pt>
                <c:pt idx="26">
                  <c:v>-8.8897603328384898E-15</c:v>
                </c:pt>
                <c:pt idx="27">
                  <c:v>-1.0792592664145601E-14</c:v>
                </c:pt>
                <c:pt idx="28">
                  <c:v>-9.1984246548147802E-15</c:v>
                </c:pt>
                <c:pt idx="29">
                  <c:v>-9.46567043728141E-15</c:v>
                </c:pt>
                <c:pt idx="30">
                  <c:v>-8.7839334523786003E-15</c:v>
                </c:pt>
                <c:pt idx="31">
                  <c:v>-1.07183803402659E-14</c:v>
                </c:pt>
                <c:pt idx="32">
                  <c:v>-1.06055955458761E-14</c:v>
                </c:pt>
                <c:pt idx="33">
                  <c:v>-1.09781591622709E-14</c:v>
                </c:pt>
                <c:pt idx="34">
                  <c:v>-1.1400062713447999E-14</c:v>
                </c:pt>
                <c:pt idx="35">
                  <c:v>-1.0963447806233501E-14</c:v>
                </c:pt>
                <c:pt idx="36">
                  <c:v>-1.1540673771931599E-14</c:v>
                </c:pt>
                <c:pt idx="37">
                  <c:v>-1.15718566069425E-14</c:v>
                </c:pt>
                <c:pt idx="38">
                  <c:v>-1.3089399618296501E-14</c:v>
                </c:pt>
                <c:pt idx="39">
                  <c:v>-1.20960704053464E-14</c:v>
                </c:pt>
                <c:pt idx="40">
                  <c:v>-1.17043746291378E-14</c:v>
                </c:pt>
                <c:pt idx="41">
                  <c:v>-1.2160964487915E-14</c:v>
                </c:pt>
                <c:pt idx="42">
                  <c:v>-1.31366764551781E-14</c:v>
                </c:pt>
                <c:pt idx="43">
                  <c:v>-1.2720994030863699E-14</c:v>
                </c:pt>
                <c:pt idx="44">
                  <c:v>-1.2598024667150501E-14</c:v>
                </c:pt>
                <c:pt idx="45">
                  <c:v>-1.29483280169219E-14</c:v>
                </c:pt>
                <c:pt idx="46">
                  <c:v>-1.3461758778583E-14</c:v>
                </c:pt>
                <c:pt idx="47">
                  <c:v>-1.34489858800198E-14</c:v>
                </c:pt>
                <c:pt idx="48">
                  <c:v>-1.27028715164302E-14</c:v>
                </c:pt>
                <c:pt idx="49">
                  <c:v>-1.3176453643485101E-14</c:v>
                </c:pt>
                <c:pt idx="50">
                  <c:v>-1.31442930861519E-14</c:v>
                </c:pt>
                <c:pt idx="51">
                  <c:v>-1.4748919872505401E-14</c:v>
                </c:pt>
                <c:pt idx="52">
                  <c:v>-1.4375352801636698E-14</c:v>
                </c:pt>
                <c:pt idx="53">
                  <c:v>-1.4412925348826999E-14</c:v>
                </c:pt>
                <c:pt idx="54">
                  <c:v>-1.4379982468456801E-14</c:v>
                </c:pt>
                <c:pt idx="55">
                  <c:v>-1.5302701263066401E-14</c:v>
                </c:pt>
                <c:pt idx="56">
                  <c:v>-1.41341128668795E-14</c:v>
                </c:pt>
                <c:pt idx="57">
                  <c:v>-1.48599603917178E-14</c:v>
                </c:pt>
                <c:pt idx="58">
                  <c:v>-1.5039233420229199E-14</c:v>
                </c:pt>
                <c:pt idx="59">
                  <c:v>-1.55491732748029E-14</c:v>
                </c:pt>
                <c:pt idx="60">
                  <c:v>-1.4994348443557501E-14</c:v>
                </c:pt>
                <c:pt idx="61">
                  <c:v>-1.5839148963317599E-14</c:v>
                </c:pt>
                <c:pt idx="62">
                  <c:v>-1.65311859357046E-14</c:v>
                </c:pt>
                <c:pt idx="63">
                  <c:v>-1.7207763582099599E-14</c:v>
                </c:pt>
                <c:pt idx="64">
                  <c:v>-1.6854478055797899E-14</c:v>
                </c:pt>
                <c:pt idx="65">
                  <c:v>-1.699121369749E-14</c:v>
                </c:pt>
                <c:pt idx="66">
                  <c:v>-1.70032215617493E-14</c:v>
                </c:pt>
                <c:pt idx="67">
                  <c:v>-1.7692875070929799E-14</c:v>
                </c:pt>
                <c:pt idx="68">
                  <c:v>-1.7941897283007601E-14</c:v>
                </c:pt>
                <c:pt idx="69">
                  <c:v>-1.8996683654184999E-14</c:v>
                </c:pt>
                <c:pt idx="70">
                  <c:v>-1.84013127640696E-14</c:v>
                </c:pt>
                <c:pt idx="71">
                  <c:v>-1.8980417356884601E-14</c:v>
                </c:pt>
                <c:pt idx="72">
                  <c:v>-1.9786463960217801E-14</c:v>
                </c:pt>
                <c:pt idx="73">
                  <c:v>-2.01897534590107E-14</c:v>
                </c:pt>
                <c:pt idx="74">
                  <c:v>-1.93181775414767E-14</c:v>
                </c:pt>
                <c:pt idx="75">
                  <c:v>-1.80491659679374E-14</c:v>
                </c:pt>
                <c:pt idx="76">
                  <c:v>-1.8641626012888801E-14</c:v>
                </c:pt>
                <c:pt idx="77">
                  <c:v>-1.8070677925166701E-14</c:v>
                </c:pt>
                <c:pt idx="78">
                  <c:v>-1.8433887820587399E-14</c:v>
                </c:pt>
                <c:pt idx="79">
                  <c:v>-1.8623732286115399E-14</c:v>
                </c:pt>
                <c:pt idx="80">
                  <c:v>-1.9536843300507501E-14</c:v>
                </c:pt>
                <c:pt idx="81">
                  <c:v>-2.03415048858987E-14</c:v>
                </c:pt>
                <c:pt idx="82">
                  <c:v>-1.8013346678749801E-14</c:v>
                </c:pt>
                <c:pt idx="83">
                  <c:v>-1.7928176630123199E-14</c:v>
                </c:pt>
                <c:pt idx="84">
                  <c:v>-1.6410159192314601E-14</c:v>
                </c:pt>
                <c:pt idx="85">
                  <c:v>-1.6532965592694901E-14</c:v>
                </c:pt>
                <c:pt idx="86">
                  <c:v>-1.6820349467421201E-14</c:v>
                </c:pt>
                <c:pt idx="87">
                  <c:v>-1.6563493945350799E-14</c:v>
                </c:pt>
                <c:pt idx="88">
                  <c:v>-1.73930941267731E-14</c:v>
                </c:pt>
                <c:pt idx="89">
                  <c:v>-1.78792683763796E-14</c:v>
                </c:pt>
                <c:pt idx="90">
                  <c:v>-1.8338683805523898E-14</c:v>
                </c:pt>
                <c:pt idx="91">
                  <c:v>-1.8675495757666299E-14</c:v>
                </c:pt>
                <c:pt idx="92">
                  <c:v>-1.89437541743772E-14</c:v>
                </c:pt>
                <c:pt idx="93">
                  <c:v>-1.88253492925627E-14</c:v>
                </c:pt>
                <c:pt idx="94">
                  <c:v>-1.89028440016277E-14</c:v>
                </c:pt>
                <c:pt idx="95">
                  <c:v>-1.8595643890888101E-14</c:v>
                </c:pt>
                <c:pt idx="96">
                  <c:v>-1.8337002993988199E-14</c:v>
                </c:pt>
                <c:pt idx="97">
                  <c:v>-1.8564941277662998E-14</c:v>
                </c:pt>
                <c:pt idx="98">
                  <c:v>-1.92774602051435E-14</c:v>
                </c:pt>
                <c:pt idx="99">
                  <c:v>-2.0498383822530699E-14</c:v>
                </c:pt>
                <c:pt idx="100">
                  <c:v>-1.9653168453396699E-14</c:v>
                </c:pt>
                <c:pt idx="101">
                  <c:v>-1.9343535545714401E-14</c:v>
                </c:pt>
                <c:pt idx="102">
                  <c:v>-1.8179889406878901E-14</c:v>
                </c:pt>
                <c:pt idx="103">
                  <c:v>-1.88507781978044E-14</c:v>
                </c:pt>
                <c:pt idx="104">
                  <c:v>-1.9192049628424399E-14</c:v>
                </c:pt>
                <c:pt idx="105">
                  <c:v>-1.7998193098390401E-14</c:v>
                </c:pt>
                <c:pt idx="106">
                  <c:v>-1.5261562169499301E-14</c:v>
                </c:pt>
                <c:pt idx="107">
                  <c:v>-1.6391274454905099E-14</c:v>
                </c:pt>
                <c:pt idx="108">
                  <c:v>-2.0422489440230899E-14</c:v>
                </c:pt>
                <c:pt idx="109">
                  <c:v>-2.0629946691739701E-14</c:v>
                </c:pt>
                <c:pt idx="110">
                  <c:v>-1.9955442460617099E-14</c:v>
                </c:pt>
                <c:pt idx="111">
                  <c:v>-1.8447797233599099E-14</c:v>
                </c:pt>
                <c:pt idx="112">
                  <c:v>-1.7473278310915399E-14</c:v>
                </c:pt>
                <c:pt idx="113">
                  <c:v>-1.5798540255362802E-14</c:v>
                </c:pt>
                <c:pt idx="114">
                  <c:v>-1.5691723038007299E-14</c:v>
                </c:pt>
                <c:pt idx="115">
                  <c:v>-1.5917574086978E-14</c:v>
                </c:pt>
                <c:pt idx="116">
                  <c:v>-1.9347920638404699E-14</c:v>
                </c:pt>
                <c:pt idx="117">
                  <c:v>-1.9958066811291E-14</c:v>
                </c:pt>
                <c:pt idx="118">
                  <c:v>-2.00166322181907E-14</c:v>
                </c:pt>
                <c:pt idx="119">
                  <c:v>-2.23270289962327E-14</c:v>
                </c:pt>
                <c:pt idx="120">
                  <c:v>-2.61378050659232E-14</c:v>
                </c:pt>
                <c:pt idx="121">
                  <c:v>-2.4525052583778002E-14</c:v>
                </c:pt>
                <c:pt idx="122">
                  <c:v>-2.2130666580868201E-14</c:v>
                </c:pt>
                <c:pt idx="123">
                  <c:v>-2.4286647173681099E-14</c:v>
                </c:pt>
                <c:pt idx="124">
                  <c:v>-2.7260407882323001E-14</c:v>
                </c:pt>
                <c:pt idx="125">
                  <c:v>-2.56687441678367E-14</c:v>
                </c:pt>
                <c:pt idx="126">
                  <c:v>-2.21281874336605E-14</c:v>
                </c:pt>
                <c:pt idx="127">
                  <c:v>-2.0204101936344499E-14</c:v>
                </c:pt>
                <c:pt idx="128">
                  <c:v>-1.7958664458766301E-14</c:v>
                </c:pt>
                <c:pt idx="129">
                  <c:v>-1.7861397662486101E-14</c:v>
                </c:pt>
                <c:pt idx="130">
                  <c:v>-1.7416772496455301E-14</c:v>
                </c:pt>
                <c:pt idx="131">
                  <c:v>-1.81209838024537E-14</c:v>
                </c:pt>
                <c:pt idx="132">
                  <c:v>-1.6815390709068999E-14</c:v>
                </c:pt>
                <c:pt idx="133">
                  <c:v>-1.60253729233778E-14</c:v>
                </c:pt>
                <c:pt idx="134">
                  <c:v>-1.7335670954385499E-14</c:v>
                </c:pt>
                <c:pt idx="135">
                  <c:v>-1.7298491618301099E-14</c:v>
                </c:pt>
                <c:pt idx="136">
                  <c:v>-1.6617788658527001E-14</c:v>
                </c:pt>
                <c:pt idx="137">
                  <c:v>-1.6925792137481499E-14</c:v>
                </c:pt>
                <c:pt idx="138">
                  <c:v>-1.7011581092782599E-14</c:v>
                </c:pt>
                <c:pt idx="139">
                  <c:v>-1.7146264498443699E-14</c:v>
                </c:pt>
                <c:pt idx="140">
                  <c:v>-1.6954322632788799E-14</c:v>
                </c:pt>
                <c:pt idx="141">
                  <c:v>-1.60346030495447E-14</c:v>
                </c:pt>
                <c:pt idx="142">
                  <c:v>-1.4985715065950399E-14</c:v>
                </c:pt>
                <c:pt idx="143">
                  <c:v>-1.5646211280284099E-14</c:v>
                </c:pt>
                <c:pt idx="144">
                  <c:v>-1.6436028412601901E-14</c:v>
                </c:pt>
                <c:pt idx="145">
                  <c:v>-1.9226514479939999E-14</c:v>
                </c:pt>
                <c:pt idx="146">
                  <c:v>4.0063362569715596E-3</c:v>
                </c:pt>
                <c:pt idx="147">
                  <c:v>2.0965192512896299E-2</c:v>
                </c:pt>
                <c:pt idx="148">
                  <c:v>6.11328708128651E-2</c:v>
                </c:pt>
                <c:pt idx="149">
                  <c:v>0.103927505875065</c:v>
                </c:pt>
                <c:pt idx="150">
                  <c:v>0.12854044713467899</c:v>
                </c:pt>
                <c:pt idx="151">
                  <c:v>9.6898317648121304E-2</c:v>
                </c:pt>
                <c:pt idx="152">
                  <c:v>2.5268455877667E-2</c:v>
                </c:pt>
                <c:pt idx="153">
                  <c:v>2.4168256806207399E-2</c:v>
                </c:pt>
                <c:pt idx="154">
                  <c:v>3.5747119004521002E-2</c:v>
                </c:pt>
                <c:pt idx="155">
                  <c:v>0.11257699150287</c:v>
                </c:pt>
                <c:pt idx="156">
                  <c:v>0.10959634805117301</c:v>
                </c:pt>
                <c:pt idx="157">
                  <c:v>-8.0079231559195101E-3</c:v>
                </c:pt>
                <c:pt idx="158">
                  <c:v>-3.0658526346334401E-2</c:v>
                </c:pt>
                <c:pt idx="159">
                  <c:v>-2.1858789835135999E-2</c:v>
                </c:pt>
                <c:pt idx="160">
                  <c:v>-2.30192811574986E-2</c:v>
                </c:pt>
                <c:pt idx="161">
                  <c:v>-2.6152676973042799E-2</c:v>
                </c:pt>
                <c:pt idx="162">
                  <c:v>-1.92594193150987E-2</c:v>
                </c:pt>
                <c:pt idx="163">
                  <c:v>4.5865883919554403E-3</c:v>
                </c:pt>
                <c:pt idx="164">
                  <c:v>-4.3997561971062102E-3</c:v>
                </c:pt>
                <c:pt idx="165">
                  <c:v>1.11676902193081E-2</c:v>
                </c:pt>
                <c:pt idx="166">
                  <c:v>-1.8822727247913499E-3</c:v>
                </c:pt>
                <c:pt idx="167">
                  <c:v>-9.7465322353347105E-3</c:v>
                </c:pt>
                <c:pt idx="168">
                  <c:v>-8.6164031832529197E-3</c:v>
                </c:pt>
                <c:pt idx="169">
                  <c:v>-1.4111521097672299E-2</c:v>
                </c:pt>
                <c:pt idx="170">
                  <c:v>-1.05923622426933E-2</c:v>
                </c:pt>
                <c:pt idx="171">
                  <c:v>-4.9668218344529899E-3</c:v>
                </c:pt>
                <c:pt idx="172">
                  <c:v>5.6627193241498598E-3</c:v>
                </c:pt>
                <c:pt idx="173">
                  <c:v>-1.37599926598345E-2</c:v>
                </c:pt>
                <c:pt idx="174">
                  <c:v>-1.1886343940906201E-2</c:v>
                </c:pt>
                <c:pt idx="175">
                  <c:v>-2.31849183314362E-2</c:v>
                </c:pt>
                <c:pt idx="176">
                  <c:v>-2.06514481388285E-2</c:v>
                </c:pt>
                <c:pt idx="177">
                  <c:v>-1.8533305079843701E-2</c:v>
                </c:pt>
                <c:pt idx="178">
                  <c:v>-6.8075324106348202E-3</c:v>
                </c:pt>
                <c:pt idx="179">
                  <c:v>-1.3756467265364099E-3</c:v>
                </c:pt>
                <c:pt idx="180">
                  <c:v>1.4255370366757E-2</c:v>
                </c:pt>
                <c:pt idx="181">
                  <c:v>-3.96404034353489E-3</c:v>
                </c:pt>
                <c:pt idx="182">
                  <c:v>-4.3480769213378604E-3</c:v>
                </c:pt>
                <c:pt idx="183">
                  <c:v>-2.87897739027151E-3</c:v>
                </c:pt>
                <c:pt idx="184">
                  <c:v>-3.3309312013625001E-3</c:v>
                </c:pt>
                <c:pt idx="185">
                  <c:v>-5.5817785638670701E-3</c:v>
                </c:pt>
                <c:pt idx="186">
                  <c:v>5.77244150583068E-3</c:v>
                </c:pt>
                <c:pt idx="187">
                  <c:v>2.4186886295406301E-3</c:v>
                </c:pt>
                <c:pt idx="188">
                  <c:v>-5.3556015827892504E-4</c:v>
                </c:pt>
                <c:pt idx="189">
                  <c:v>-3.4507523967439703E-2</c:v>
                </c:pt>
                <c:pt idx="190">
                  <c:v>7.6421779336978603E-3</c:v>
                </c:pt>
                <c:pt idx="191">
                  <c:v>1.12838716480738E-2</c:v>
                </c:pt>
                <c:pt idx="192">
                  <c:v>1.06431918041549E-2</c:v>
                </c:pt>
                <c:pt idx="193">
                  <c:v>6.2814494103950198E-3</c:v>
                </c:pt>
                <c:pt idx="194">
                  <c:v>9.2502667341203305E-3</c:v>
                </c:pt>
                <c:pt idx="195">
                  <c:v>6.7423586298131404E-3</c:v>
                </c:pt>
                <c:pt idx="196">
                  <c:v>-8.3615966837928598E-3</c:v>
                </c:pt>
                <c:pt idx="197">
                  <c:v>-1.4181472723486599E-2</c:v>
                </c:pt>
                <c:pt idx="198">
                  <c:v>3.0756579729126102E-3</c:v>
                </c:pt>
                <c:pt idx="199">
                  <c:v>2.90171835943774E-2</c:v>
                </c:pt>
                <c:pt idx="200">
                  <c:v>1.33048182679361E-2</c:v>
                </c:pt>
                <c:pt idx="201">
                  <c:v>-3.2880902326557701E-2</c:v>
                </c:pt>
                <c:pt idx="202">
                  <c:v>-5.2902083991186802E-2</c:v>
                </c:pt>
                <c:pt idx="203">
                  <c:v>-5.3595260096418101E-2</c:v>
                </c:pt>
                <c:pt idx="204">
                  <c:v>-5.0080235150073198E-2</c:v>
                </c:pt>
                <c:pt idx="205">
                  <c:v>-6.1864418279370302E-2</c:v>
                </c:pt>
                <c:pt idx="206">
                  <c:v>-5.0682243253360702E-2</c:v>
                </c:pt>
                <c:pt idx="207">
                  <c:v>-3.6833541375859702E-2</c:v>
                </c:pt>
                <c:pt idx="208">
                  <c:v>-2.0410623828833602E-2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5-43CB-87EC-457F0EB5C71E}"/>
            </c:ext>
          </c:extLst>
        </c:ser>
        <c:ser>
          <c:idx val="4"/>
          <c:order val="4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EA_raw_policy_shocks!$R$2:$R$211</c:f>
              <c:numCache>
                <c:formatCode>0.00E+00</c:formatCode>
                <c:ptCount val="210"/>
                <c:pt idx="0">
                  <c:v>-7.0753748786552497E-15</c:v>
                </c:pt>
                <c:pt idx="1">
                  <c:v>-5.9936663388982296E-15</c:v>
                </c:pt>
                <c:pt idx="2">
                  <c:v>-6.7020970887886902E-15</c:v>
                </c:pt>
                <c:pt idx="3">
                  <c:v>-7.7448033869377005E-15</c:v>
                </c:pt>
                <c:pt idx="4">
                  <c:v>-7.1909982710795599E-15</c:v>
                </c:pt>
                <c:pt idx="5">
                  <c:v>-7.1271961742919005E-15</c:v>
                </c:pt>
                <c:pt idx="6">
                  <c:v>-8.4801009961845304E-15</c:v>
                </c:pt>
                <c:pt idx="7">
                  <c:v>-8.3859726988837196E-15</c:v>
                </c:pt>
                <c:pt idx="8">
                  <c:v>-9.04995507719237E-15</c:v>
                </c:pt>
                <c:pt idx="9">
                  <c:v>-8.2672820866397501E-15</c:v>
                </c:pt>
                <c:pt idx="10">
                  <c:v>-9.1584750828733507E-15</c:v>
                </c:pt>
                <c:pt idx="11">
                  <c:v>-9.8120895047857593E-15</c:v>
                </c:pt>
                <c:pt idx="12">
                  <c:v>-8.9367503562687296E-15</c:v>
                </c:pt>
                <c:pt idx="13">
                  <c:v>-8.8146313496842395E-15</c:v>
                </c:pt>
                <c:pt idx="14">
                  <c:v>-7.6184163268223006E-15</c:v>
                </c:pt>
                <c:pt idx="15">
                  <c:v>-7.8540073584531705E-15</c:v>
                </c:pt>
                <c:pt idx="16">
                  <c:v>-7.6419728833225E-15</c:v>
                </c:pt>
                <c:pt idx="17">
                  <c:v>-8.5025656739943503E-15</c:v>
                </c:pt>
                <c:pt idx="18">
                  <c:v>-8.5781839878117805E-15</c:v>
                </c:pt>
                <c:pt idx="19">
                  <c:v>-7.9677408892005094E-15</c:v>
                </c:pt>
                <c:pt idx="20">
                  <c:v>-9.82481141951736E-15</c:v>
                </c:pt>
                <c:pt idx="21">
                  <c:v>-9.2733506884736904E-15</c:v>
                </c:pt>
                <c:pt idx="22">
                  <c:v>-7.7343407351577493E-15</c:v>
                </c:pt>
                <c:pt idx="23">
                  <c:v>-9.3815149424651702E-15</c:v>
                </c:pt>
                <c:pt idx="24">
                  <c:v>-9.0851318548389894E-15</c:v>
                </c:pt>
                <c:pt idx="25">
                  <c:v>-8.42317530895489E-15</c:v>
                </c:pt>
                <c:pt idx="26">
                  <c:v>-9.2935228476146699E-15</c:v>
                </c:pt>
                <c:pt idx="27">
                  <c:v>-1.04491183278472E-14</c:v>
                </c:pt>
                <c:pt idx="28">
                  <c:v>-8.07033174785996E-15</c:v>
                </c:pt>
                <c:pt idx="29">
                  <c:v>-8.6386654216401795E-15</c:v>
                </c:pt>
                <c:pt idx="30">
                  <c:v>-1.0168444023000201E-14</c:v>
                </c:pt>
                <c:pt idx="31">
                  <c:v>-9.9144357505218096E-15</c:v>
                </c:pt>
                <c:pt idx="32">
                  <c:v>-1.03386098735836E-14</c:v>
                </c:pt>
                <c:pt idx="33">
                  <c:v>-1.0433112026184401E-14</c:v>
                </c:pt>
                <c:pt idx="34">
                  <c:v>-1.08847704188032E-14</c:v>
                </c:pt>
                <c:pt idx="35">
                  <c:v>-1.0431315340266399E-14</c:v>
                </c:pt>
                <c:pt idx="36">
                  <c:v>-1.0695531234558E-14</c:v>
                </c:pt>
                <c:pt idx="37">
                  <c:v>-1.22281943821939E-14</c:v>
                </c:pt>
                <c:pt idx="38">
                  <c:v>-1.2099304153251499E-14</c:v>
                </c:pt>
                <c:pt idx="39">
                  <c:v>-1.1137620704648E-14</c:v>
                </c:pt>
                <c:pt idx="40">
                  <c:v>-1.0930941675239701E-14</c:v>
                </c:pt>
                <c:pt idx="41">
                  <c:v>-1.24110956571536E-14</c:v>
                </c:pt>
                <c:pt idx="42">
                  <c:v>-1.2628843506392401E-14</c:v>
                </c:pt>
                <c:pt idx="43">
                  <c:v>-1.1512326634546999E-14</c:v>
                </c:pt>
                <c:pt idx="44">
                  <c:v>-1.19692789655842E-14</c:v>
                </c:pt>
                <c:pt idx="45">
                  <c:v>-1.31305574179989E-14</c:v>
                </c:pt>
                <c:pt idx="46">
                  <c:v>-1.26044856249573E-14</c:v>
                </c:pt>
                <c:pt idx="47">
                  <c:v>-1.2521020876043201E-14</c:v>
                </c:pt>
                <c:pt idx="48">
                  <c:v>-1.2626967730902599E-14</c:v>
                </c:pt>
                <c:pt idx="49">
                  <c:v>-1.2137384036963999E-14</c:v>
                </c:pt>
                <c:pt idx="50">
                  <c:v>-1.3581990567630399E-14</c:v>
                </c:pt>
                <c:pt idx="51">
                  <c:v>-1.44754531366304E-14</c:v>
                </c:pt>
                <c:pt idx="52">
                  <c:v>-1.3367835109639801E-14</c:v>
                </c:pt>
                <c:pt idx="53">
                  <c:v>-1.37398848850503E-14</c:v>
                </c:pt>
                <c:pt idx="54">
                  <c:v>-1.4485043414515599E-14</c:v>
                </c:pt>
                <c:pt idx="55">
                  <c:v>-1.3976323026484599E-14</c:v>
                </c:pt>
                <c:pt idx="56">
                  <c:v>-1.3875952604646499E-14</c:v>
                </c:pt>
                <c:pt idx="57">
                  <c:v>-1.4509170166331499E-14</c:v>
                </c:pt>
                <c:pt idx="58">
                  <c:v>-1.4765512620378199E-14</c:v>
                </c:pt>
                <c:pt idx="59">
                  <c:v>-1.4778171765745999E-14</c:v>
                </c:pt>
                <c:pt idx="60">
                  <c:v>-1.5038816208742699E-14</c:v>
                </c:pt>
                <c:pt idx="61">
                  <c:v>-1.59611613107249E-14</c:v>
                </c:pt>
                <c:pt idx="62">
                  <c:v>-1.6324064657377101E-14</c:v>
                </c:pt>
                <c:pt idx="63">
                  <c:v>-1.6421074664399001E-14</c:v>
                </c:pt>
                <c:pt idx="64">
                  <c:v>-1.6377545567844201E-14</c:v>
                </c:pt>
                <c:pt idx="65">
                  <c:v>-1.64928525776554E-14</c:v>
                </c:pt>
                <c:pt idx="66">
                  <c:v>-1.6858320899890099E-14</c:v>
                </c:pt>
                <c:pt idx="67">
                  <c:v>-1.71188293703872E-14</c:v>
                </c:pt>
                <c:pt idx="68">
                  <c:v>-1.7840775072939299E-14</c:v>
                </c:pt>
                <c:pt idx="69">
                  <c:v>-1.8005428628272601E-14</c:v>
                </c:pt>
                <c:pt idx="70">
                  <c:v>-1.75282319097577E-14</c:v>
                </c:pt>
                <c:pt idx="71">
                  <c:v>-1.8040496518921599E-14</c:v>
                </c:pt>
                <c:pt idx="72">
                  <c:v>-1.9285067883577298E-14</c:v>
                </c:pt>
                <c:pt idx="73">
                  <c:v>-1.8168501636838099E-14</c:v>
                </c:pt>
                <c:pt idx="74">
                  <c:v>-1.75415920546908E-14</c:v>
                </c:pt>
                <c:pt idx="75">
                  <c:v>-1.70350227134932E-14</c:v>
                </c:pt>
                <c:pt idx="76">
                  <c:v>-1.7357513628279901E-14</c:v>
                </c:pt>
                <c:pt idx="77">
                  <c:v>-1.7649055796301099E-14</c:v>
                </c:pt>
                <c:pt idx="78">
                  <c:v>-1.68316308031915E-14</c:v>
                </c:pt>
                <c:pt idx="79">
                  <c:v>-1.8142302378272099E-14</c:v>
                </c:pt>
                <c:pt idx="80">
                  <c:v>-1.8512996541053601E-14</c:v>
                </c:pt>
                <c:pt idx="81">
                  <c:v>-1.7901892292582002E-14</c:v>
                </c:pt>
                <c:pt idx="82">
                  <c:v>-1.7043861512187899E-14</c:v>
                </c:pt>
                <c:pt idx="83">
                  <c:v>-1.5518254444246399E-14</c:v>
                </c:pt>
                <c:pt idx="84">
                  <c:v>-1.62662981756901E-14</c:v>
                </c:pt>
                <c:pt idx="85">
                  <c:v>-1.5999060981340499E-14</c:v>
                </c:pt>
                <c:pt idx="86">
                  <c:v>-1.62187149248038E-14</c:v>
                </c:pt>
                <c:pt idx="87">
                  <c:v>-1.6489335368121201E-14</c:v>
                </c:pt>
                <c:pt idx="88">
                  <c:v>-1.7087927829594499E-14</c:v>
                </c:pt>
                <c:pt idx="89">
                  <c:v>-1.7644660027744801E-14</c:v>
                </c:pt>
                <c:pt idx="90">
                  <c:v>-1.7434377103022901E-14</c:v>
                </c:pt>
                <c:pt idx="91">
                  <c:v>-1.8093323112362999E-14</c:v>
                </c:pt>
                <c:pt idx="92">
                  <c:v>-1.8193165137148199E-14</c:v>
                </c:pt>
                <c:pt idx="93">
                  <c:v>-1.78567385556899E-14</c:v>
                </c:pt>
                <c:pt idx="94">
                  <c:v>-1.7600852107169499E-14</c:v>
                </c:pt>
                <c:pt idx="95">
                  <c:v>-1.8294180366831001E-14</c:v>
                </c:pt>
                <c:pt idx="96">
                  <c:v>-1.6982879086767E-14</c:v>
                </c:pt>
                <c:pt idx="97">
                  <c:v>-1.78202333830762E-14</c:v>
                </c:pt>
                <c:pt idx="98">
                  <c:v>-1.8936583363961299E-14</c:v>
                </c:pt>
                <c:pt idx="99">
                  <c:v>-1.9066634253904899E-14</c:v>
                </c:pt>
                <c:pt idx="100">
                  <c:v>-1.8289692591017199E-14</c:v>
                </c:pt>
                <c:pt idx="101">
                  <c:v>-1.7821584573115401E-14</c:v>
                </c:pt>
                <c:pt idx="102">
                  <c:v>-1.7401272500296799E-14</c:v>
                </c:pt>
                <c:pt idx="103">
                  <c:v>-1.7873463887353899E-14</c:v>
                </c:pt>
                <c:pt idx="104">
                  <c:v>-1.8275354302123E-14</c:v>
                </c:pt>
                <c:pt idx="105">
                  <c:v>-1.52355109430042E-14</c:v>
                </c:pt>
                <c:pt idx="106">
                  <c:v>-1.5293210431542701E-14</c:v>
                </c:pt>
                <c:pt idx="107">
                  <c:v>-1.8613113696941201E-14</c:v>
                </c:pt>
                <c:pt idx="108">
                  <c:v>-1.96514024930516E-14</c:v>
                </c:pt>
                <c:pt idx="109">
                  <c:v>-1.87596065430374E-14</c:v>
                </c:pt>
                <c:pt idx="110">
                  <c:v>-1.78787135423208E-14</c:v>
                </c:pt>
                <c:pt idx="111">
                  <c:v>-1.72604897377997E-14</c:v>
                </c:pt>
                <c:pt idx="112">
                  <c:v>-1.5402262014012901E-14</c:v>
                </c:pt>
                <c:pt idx="113">
                  <c:v>-1.6297735260664301E-14</c:v>
                </c:pt>
                <c:pt idx="114">
                  <c:v>-1.5610947300871801E-14</c:v>
                </c:pt>
                <c:pt idx="115">
                  <c:v>-1.8808199284740899E-14</c:v>
                </c:pt>
                <c:pt idx="116">
                  <c:v>-1.9799617990715098E-14</c:v>
                </c:pt>
                <c:pt idx="117">
                  <c:v>-1.9951632059269501E-14</c:v>
                </c:pt>
                <c:pt idx="118">
                  <c:v>-2.0639282908011599E-14</c:v>
                </c:pt>
                <c:pt idx="119">
                  <c:v>-2.4679172301218098E-14</c:v>
                </c:pt>
                <c:pt idx="120">
                  <c:v>-2.4302488102397599E-14</c:v>
                </c:pt>
                <c:pt idx="121">
                  <c:v>-2.1227981296809299E-14</c:v>
                </c:pt>
                <c:pt idx="122">
                  <c:v>-2.1967694048659801E-14</c:v>
                </c:pt>
                <c:pt idx="123">
                  <c:v>-2.51202471498789E-14</c:v>
                </c:pt>
                <c:pt idx="124">
                  <c:v>-2.3778016680741E-14</c:v>
                </c:pt>
                <c:pt idx="125">
                  <c:v>-2.1156464609006501E-14</c:v>
                </c:pt>
                <c:pt idx="126">
                  <c:v>-1.8825461449578501E-14</c:v>
                </c:pt>
                <c:pt idx="127">
                  <c:v>-1.7246903389838999E-14</c:v>
                </c:pt>
                <c:pt idx="128">
                  <c:v>-1.6757073176519801E-14</c:v>
                </c:pt>
                <c:pt idx="129">
                  <c:v>-1.6366259538824202E-14</c:v>
                </c:pt>
                <c:pt idx="130">
                  <c:v>-1.6796514837018899E-14</c:v>
                </c:pt>
                <c:pt idx="131">
                  <c:v>-1.6796139433231699E-14</c:v>
                </c:pt>
                <c:pt idx="132">
                  <c:v>-1.47793855911554E-14</c:v>
                </c:pt>
                <c:pt idx="133">
                  <c:v>-1.6301825451895E-14</c:v>
                </c:pt>
                <c:pt idx="134">
                  <c:v>-1.6813915829454001E-14</c:v>
                </c:pt>
                <c:pt idx="135">
                  <c:v>-1.59343068996179E-14</c:v>
                </c:pt>
                <c:pt idx="136">
                  <c:v>-1.58805958560211E-14</c:v>
                </c:pt>
                <c:pt idx="137">
                  <c:v>-1.6262022924684799E-14</c:v>
                </c:pt>
                <c:pt idx="138">
                  <c:v>-1.6342591927997699E-14</c:v>
                </c:pt>
                <c:pt idx="139">
                  <c:v>-1.6043250195843601E-14</c:v>
                </c:pt>
                <c:pt idx="140">
                  <c:v>-1.57959151518442E-14</c:v>
                </c:pt>
                <c:pt idx="141">
                  <c:v>-1.4791451613154498E-14</c:v>
                </c:pt>
                <c:pt idx="142">
                  <c:v>-1.5299389728207099E-14</c:v>
                </c:pt>
                <c:pt idx="143">
                  <c:v>-1.56868431761542E-14</c:v>
                </c:pt>
                <c:pt idx="144">
                  <c:v>-1.9011273082634199E-14</c:v>
                </c:pt>
                <c:pt idx="145">
                  <c:v>-1.7675892789885501E-14</c:v>
                </c:pt>
                <c:pt idx="146">
                  <c:v>9.6842244426731099E-3</c:v>
                </c:pt>
                <c:pt idx="147">
                  <c:v>4.0489407802953903E-2</c:v>
                </c:pt>
                <c:pt idx="148">
                  <c:v>6.89043146475872E-2</c:v>
                </c:pt>
                <c:pt idx="149">
                  <c:v>0.111970470581834</c:v>
                </c:pt>
                <c:pt idx="150">
                  <c:v>0.115389891250856</c:v>
                </c:pt>
                <c:pt idx="151">
                  <c:v>8.7428419793996695E-2</c:v>
                </c:pt>
                <c:pt idx="152">
                  <c:v>3.3297533631660998E-2</c:v>
                </c:pt>
                <c:pt idx="153">
                  <c:v>2.3356493704989201E-2</c:v>
                </c:pt>
                <c:pt idx="154">
                  <c:v>4.0140305903837603E-2</c:v>
                </c:pt>
                <c:pt idx="155">
                  <c:v>0.101546901898436</c:v>
                </c:pt>
                <c:pt idx="156">
                  <c:v>9.49261378026202E-2</c:v>
                </c:pt>
                <c:pt idx="157">
                  <c:v>3.18672772168783E-3</c:v>
                </c:pt>
                <c:pt idx="158">
                  <c:v>-1.52529630801852E-2</c:v>
                </c:pt>
                <c:pt idx="159">
                  <c:v>-1.3075719034752799E-2</c:v>
                </c:pt>
                <c:pt idx="160">
                  <c:v>-1.39461485114713E-2</c:v>
                </c:pt>
                <c:pt idx="161">
                  <c:v>-1.6579191087278702E-2</c:v>
                </c:pt>
                <c:pt idx="162">
                  <c:v>-1.20259105099648E-2</c:v>
                </c:pt>
                <c:pt idx="163">
                  <c:v>6.5516773843056703E-3</c:v>
                </c:pt>
                <c:pt idx="164">
                  <c:v>-1.2446895943474801E-3</c:v>
                </c:pt>
                <c:pt idx="165">
                  <c:v>1.21369682913213E-2</c:v>
                </c:pt>
                <c:pt idx="166">
                  <c:v>1.27036390643817E-3</c:v>
                </c:pt>
                <c:pt idx="167">
                  <c:v>-5.5970197602268302E-3</c:v>
                </c:pt>
                <c:pt idx="168">
                  <c:v>-5.37688106431055E-3</c:v>
                </c:pt>
                <c:pt idx="169">
                  <c:v>-6.9011777515587298E-3</c:v>
                </c:pt>
                <c:pt idx="170">
                  <c:v>-3.3746756952492299E-3</c:v>
                </c:pt>
                <c:pt idx="171">
                  <c:v>-2.2145728177796198E-3</c:v>
                </c:pt>
                <c:pt idx="172">
                  <c:v>6.1969126099586797E-3</c:v>
                </c:pt>
                <c:pt idx="173">
                  <c:v>-9.8231371263108203E-3</c:v>
                </c:pt>
                <c:pt idx="174">
                  <c:v>-6.7438471331182602E-3</c:v>
                </c:pt>
                <c:pt idx="175">
                  <c:v>-1.3461998739416701E-2</c:v>
                </c:pt>
                <c:pt idx="176">
                  <c:v>-1.7279196686262401E-2</c:v>
                </c:pt>
                <c:pt idx="177">
                  <c:v>-1.7758136892195402E-2</c:v>
                </c:pt>
                <c:pt idx="178">
                  <c:v>-6.5305518919464298E-3</c:v>
                </c:pt>
                <c:pt idx="179">
                  <c:v>-2.1733849708077901E-3</c:v>
                </c:pt>
                <c:pt idx="180">
                  <c:v>1.1403479423850799E-2</c:v>
                </c:pt>
                <c:pt idx="181">
                  <c:v>-3.0433299193008499E-3</c:v>
                </c:pt>
                <c:pt idx="182">
                  <c:v>-2.3477343403972002E-3</c:v>
                </c:pt>
                <c:pt idx="183">
                  <c:v>3.1316378205661299E-3</c:v>
                </c:pt>
                <c:pt idx="184">
                  <c:v>1.5649946552668201E-3</c:v>
                </c:pt>
                <c:pt idx="185">
                  <c:v>-1.8822412486631701E-4</c:v>
                </c:pt>
                <c:pt idx="186">
                  <c:v>1.03952877856038E-2</c:v>
                </c:pt>
                <c:pt idx="187">
                  <c:v>2.80253047320675E-3</c:v>
                </c:pt>
                <c:pt idx="188">
                  <c:v>3.0291143546265601E-4</c:v>
                </c:pt>
                <c:pt idx="189">
                  <c:v>-2.7935853581979898E-2</c:v>
                </c:pt>
                <c:pt idx="190">
                  <c:v>7.1607118733553301E-3</c:v>
                </c:pt>
                <c:pt idx="191">
                  <c:v>1.12386560714441E-2</c:v>
                </c:pt>
                <c:pt idx="192">
                  <c:v>6.0577342949558396E-3</c:v>
                </c:pt>
                <c:pt idx="193">
                  <c:v>2.9349246517141499E-3</c:v>
                </c:pt>
                <c:pt idx="194">
                  <c:v>5.0012334113266202E-3</c:v>
                </c:pt>
                <c:pt idx="195">
                  <c:v>2.1018131059766599E-3</c:v>
                </c:pt>
                <c:pt idx="196">
                  <c:v>-2.67149782507763E-3</c:v>
                </c:pt>
                <c:pt idx="197">
                  <c:v>-7.7335268809444E-3</c:v>
                </c:pt>
                <c:pt idx="198">
                  <c:v>1.58741409330138E-2</c:v>
                </c:pt>
                <c:pt idx="199">
                  <c:v>2.51710399954568E-2</c:v>
                </c:pt>
                <c:pt idx="200">
                  <c:v>-1.5836364406484098E-2</c:v>
                </c:pt>
                <c:pt idx="201">
                  <c:v>-3.9884905814782802E-2</c:v>
                </c:pt>
                <c:pt idx="202">
                  <c:v>-4.1837236730957898E-2</c:v>
                </c:pt>
                <c:pt idx="203">
                  <c:v>-3.5280115529635898E-2</c:v>
                </c:pt>
                <c:pt idx="204">
                  <c:v>-4.3001643614882998E-2</c:v>
                </c:pt>
                <c:pt idx="205">
                  <c:v>-3.9097168547977901E-2</c:v>
                </c:pt>
                <c:pt idx="206">
                  <c:v>-2.8610128022510301E-2</c:v>
                </c:pt>
                <c:pt idx="207">
                  <c:v>-1.7709160694553298E-2</c:v>
                </c:pt>
                <c:pt idx="208">
                  <c:v>-9.5734508633400894E-3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5-43CB-87EC-457F0EB5C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EA_raw_policy_shocks!$M$141:$M$211</c:f>
              <c:numCache>
                <c:formatCode>0.00E+00</c:formatCode>
                <c:ptCount val="7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0-422C-82A4-77B9038DBF6A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EA_raw_policy_shocks!$N$141:$N$211</c:f>
              <c:numCache>
                <c:formatCode>0.00E+00</c:formatCode>
                <c:ptCount val="7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0-422C-82A4-77B9038DBF6A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EA_raw_policy_shocks!$O$141:$O$211</c:f>
              <c:numCache>
                <c:formatCode>0.00E+00</c:formatCode>
                <c:ptCount val="7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0-422C-82A4-77B9038DBF6A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EA_raw_policy_shocks!$P$141:$P$211</c:f>
              <c:numCache>
                <c:formatCode>0.00E+00</c:formatCode>
                <c:ptCount val="7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0-422C-82A4-77B9038DBF6A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EA_raw_policy_shocks!$Q$141:$Q$211</c:f>
              <c:numCache>
                <c:formatCode>0.00E+00</c:formatCode>
                <c:ptCount val="7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0-422C-82A4-77B9038DBF6A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EA_raw_policy_shocks!$R$141:$R$211</c:f>
              <c:numCache>
                <c:formatCode>0.00E+00</c:formatCode>
                <c:ptCount val="7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E0-422C-82A4-77B9038DBF6A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EA_raw_policy_shocks!$S$141:$S$211</c:f>
              <c:numCache>
                <c:formatCode>0.00E+00</c:formatCode>
                <c:ptCount val="7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E0-422C-82A4-77B9038D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9-4B3C-8440-3DB97492BEF4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9-4B3C-8440-3DB97492BEF4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9-4B3C-8440-3DB97492BEF4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9-4B3C-8440-3DB97492BEF4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19-4B3C-8440-3DB97492BEF4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19-4B3C-8440-3DB97492BEF4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19-4B3C-8440-3DB97492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5-40EB-AD2A-2C73234C747C}"/>
            </c:ext>
          </c:extLst>
        </c:ser>
        <c:ser>
          <c:idx val="2"/>
          <c:order val="1"/>
          <c:tx>
            <c:strRef>
              <c:f>EA_core_obs!$AU$1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5-40EB-AD2A-2C73234C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3-4EA9-B14E-4E8D8F0113AB}"/>
            </c:ext>
          </c:extLst>
        </c:ser>
        <c:ser>
          <c:idx val="2"/>
          <c:order val="1"/>
          <c:tx>
            <c:strRef>
              <c:f>EA_core_obs!$AV$1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3-4EA9-B14E-4E8D8F0113AB}"/>
            </c:ext>
          </c:extLst>
        </c:ser>
        <c:ser>
          <c:idx val="3"/>
          <c:order val="2"/>
          <c:tx>
            <c:strRef>
              <c:f>EA_core_obs!$AW$1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3-4EA9-B14E-4E8D8F0113AB}"/>
            </c:ext>
          </c:extLst>
        </c:ser>
        <c:ser>
          <c:idx val="4"/>
          <c:order val="3"/>
          <c:tx>
            <c:strRef>
              <c:f>EA_core_obs!$AX$1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3-4EA9-B14E-4E8D8F0113AB}"/>
            </c:ext>
          </c:extLst>
        </c:ser>
        <c:ser>
          <c:idx val="5"/>
          <c:order val="4"/>
          <c:tx>
            <c:strRef>
              <c:f>EA_core_obs!$AY$1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3-4EA9-B14E-4E8D8F0113AB}"/>
            </c:ext>
          </c:extLst>
        </c:ser>
        <c:ser>
          <c:idx val="6"/>
          <c:order val="5"/>
          <c:tx>
            <c:strRef>
              <c:f>EA_core_obs!$AZ$1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3-4EA9-B14E-4E8D8F0113AB}"/>
            </c:ext>
          </c:extLst>
        </c:ser>
        <c:ser>
          <c:idx val="7"/>
          <c:order val="6"/>
          <c:tx>
            <c:strRef>
              <c:f>EA_core_obs!$BA$1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3-4EA9-B14E-4E8D8F01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EA_5yExpectedAveRealRateGap!$AJ$1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EA_5yExpectedAveRealRateGap!$AJ$2:$AJ$75</c:f>
              <c:numCache>
                <c:formatCode>General</c:formatCode>
                <c:ptCount val="74"/>
                <c:pt idx="0">
                  <c:v>-0.333461054608436</c:v>
                </c:pt>
                <c:pt idx="1">
                  <c:v>-0.409533868779835</c:v>
                </c:pt>
                <c:pt idx="2">
                  <c:v>-0.36328570722808001</c:v>
                </c:pt>
                <c:pt idx="3">
                  <c:v>-0.430304365789069</c:v>
                </c:pt>
                <c:pt idx="4">
                  <c:v>-0.428908113348898</c:v>
                </c:pt>
                <c:pt idx="5">
                  <c:v>-0.27359748589503702</c:v>
                </c:pt>
                <c:pt idx="6">
                  <c:v>-0.24823037970134901</c:v>
                </c:pt>
                <c:pt idx="7">
                  <c:v>-0.10745230757846</c:v>
                </c:pt>
                <c:pt idx="8">
                  <c:v>3.0648321934691601E-2</c:v>
                </c:pt>
                <c:pt idx="9">
                  <c:v>-1.4763185485294201E-2</c:v>
                </c:pt>
                <c:pt idx="10">
                  <c:v>-1.96537837348616E-2</c:v>
                </c:pt>
                <c:pt idx="11">
                  <c:v>-2.2555056235489701E-2</c:v>
                </c:pt>
                <c:pt idx="12">
                  <c:v>-8.9604657247233599E-2</c:v>
                </c:pt>
                <c:pt idx="13">
                  <c:v>-0.10883277948461199</c:v>
                </c:pt>
                <c:pt idx="14">
                  <c:v>-0.105893104460261</c:v>
                </c:pt>
                <c:pt idx="15">
                  <c:v>-0.134031115825923</c:v>
                </c:pt>
                <c:pt idx="16">
                  <c:v>-0.123950204857737</c:v>
                </c:pt>
                <c:pt idx="17">
                  <c:v>-0.107941301558133</c:v>
                </c:pt>
                <c:pt idx="18">
                  <c:v>-6.5607874228328394E-2</c:v>
                </c:pt>
                <c:pt idx="19">
                  <c:v>-8.0356054307573699E-2</c:v>
                </c:pt>
                <c:pt idx="20">
                  <c:v>-0.13705410066689599</c:v>
                </c:pt>
                <c:pt idx="21">
                  <c:v>-0.125348535004522</c:v>
                </c:pt>
                <c:pt idx="22">
                  <c:v>-0.116039535836428</c:v>
                </c:pt>
                <c:pt idx="23">
                  <c:v>-0.134503580861766</c:v>
                </c:pt>
                <c:pt idx="24">
                  <c:v>-1.16554279615675E-2</c:v>
                </c:pt>
                <c:pt idx="25">
                  <c:v>-2.5836462706883001E-2</c:v>
                </c:pt>
                <c:pt idx="26">
                  <c:v>-4.3853562562802199E-2</c:v>
                </c:pt>
                <c:pt idx="27">
                  <c:v>-2.0929227719621801E-2</c:v>
                </c:pt>
                <c:pt idx="28">
                  <c:v>0.11890269879281699</c:v>
                </c:pt>
                <c:pt idx="29">
                  <c:v>6.5186769862892804E-2</c:v>
                </c:pt>
                <c:pt idx="30">
                  <c:v>-3.7684255464589297E-2</c:v>
                </c:pt>
                <c:pt idx="31">
                  <c:v>-6.1287975841707899E-2</c:v>
                </c:pt>
                <c:pt idx="32">
                  <c:v>-2.0988228292878601E-2</c:v>
                </c:pt>
                <c:pt idx="33">
                  <c:v>-0.19377831568488299</c:v>
                </c:pt>
                <c:pt idx="34">
                  <c:v>-3.5612990669335397E-2</c:v>
                </c:pt>
                <c:pt idx="35">
                  <c:v>-0.144749448556106</c:v>
                </c:pt>
                <c:pt idx="36">
                  <c:v>-0.11226840880536</c:v>
                </c:pt>
                <c:pt idx="37">
                  <c:v>-0.17338104785783101</c:v>
                </c:pt>
                <c:pt idx="38">
                  <c:v>-0.20094751817616499</c:v>
                </c:pt>
                <c:pt idx="39">
                  <c:v>-0.29151726402225098</c:v>
                </c:pt>
                <c:pt idx="40">
                  <c:v>-0.27314301980098898</c:v>
                </c:pt>
                <c:pt idx="41">
                  <c:v>-0.37519396175393699</c:v>
                </c:pt>
                <c:pt idx="42">
                  <c:v>-0.228791007729923</c:v>
                </c:pt>
                <c:pt idx="43">
                  <c:v>-0.34388619379285101</c:v>
                </c:pt>
                <c:pt idx="44">
                  <c:v>-0.40116220174394501</c:v>
                </c:pt>
                <c:pt idx="45">
                  <c:v>-0.459284135744289</c:v>
                </c:pt>
                <c:pt idx="46">
                  <c:v>-0.41917555084395403</c:v>
                </c:pt>
                <c:pt idx="47">
                  <c:v>-0.52946954787876499</c:v>
                </c:pt>
                <c:pt idx="48">
                  <c:v>-0.426120877015157</c:v>
                </c:pt>
                <c:pt idx="49">
                  <c:v>-0.612066174008152</c:v>
                </c:pt>
                <c:pt idx="50">
                  <c:v>-0.47677851689030498</c:v>
                </c:pt>
                <c:pt idx="51">
                  <c:v>-0.62912984578728404</c:v>
                </c:pt>
                <c:pt idx="52">
                  <c:v>-0.306842215163461</c:v>
                </c:pt>
                <c:pt idx="53">
                  <c:v>-3.8119167477468102E-2</c:v>
                </c:pt>
                <c:pt idx="54">
                  <c:v>-2.4911954123615901E-3</c:v>
                </c:pt>
                <c:pt idx="55">
                  <c:v>0.43490300411243799</c:v>
                </c:pt>
                <c:pt idx="56">
                  <c:v>0.52678023431297205</c:v>
                </c:pt>
                <c:pt idx="57">
                  <c:v>-8.0770560961860305E-2</c:v>
                </c:pt>
                <c:pt idx="58">
                  <c:v>-0.40655763980049803</c:v>
                </c:pt>
                <c:pt idx="59">
                  <c:v>-0.34915288341273998</c:v>
                </c:pt>
                <c:pt idx="60">
                  <c:v>-0.42419925234079497</c:v>
                </c:pt>
                <c:pt idx="61">
                  <c:v>-0.55634376088183102</c:v>
                </c:pt>
                <c:pt idx="62">
                  <c:v>-0.62220377732350196</c:v>
                </c:pt>
                <c:pt idx="63">
                  <c:v>-0.40738535505740398</c:v>
                </c:pt>
                <c:pt idx="64">
                  <c:v>-0.32429926814421001</c:v>
                </c:pt>
                <c:pt idx="65">
                  <c:v>-0.33814990516466598</c:v>
                </c:pt>
                <c:pt idx="66">
                  <c:v>-0.31271936955391699</c:v>
                </c:pt>
                <c:pt idx="67">
                  <c:v>-0.209100762761812</c:v>
                </c:pt>
                <c:pt idx="68">
                  <c:v>-0.26020355103501902</c:v>
                </c:pt>
                <c:pt idx="69">
                  <c:v>-0.171631359459234</c:v>
                </c:pt>
                <c:pt idx="70">
                  <c:v>-0.20707485345774501</c:v>
                </c:pt>
                <c:pt idx="71">
                  <c:v>-0.21264741984521801</c:v>
                </c:pt>
                <c:pt idx="72">
                  <c:v>-0.20631104692499999</c:v>
                </c:pt>
                <c:pt idx="73">
                  <c:v>-0.194758662505255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8-A447-A284-D36CC05045DD}"/>
            </c:ext>
          </c:extLst>
        </c:ser>
        <c:ser>
          <c:idx val="1"/>
          <c:order val="1"/>
          <c:tx>
            <c:strRef>
              <c:f>EA_5yExpectedAveRealRateGap!$AK$1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EA_5yExpectedAveRealRateGap!$AK$2:$AK$75</c:f>
              <c:numCache>
                <c:formatCode>General</c:formatCode>
                <c:ptCount val="74"/>
                <c:pt idx="0">
                  <c:v>-7.7376143525745011E-2</c:v>
                </c:pt>
                <c:pt idx="1">
                  <c:v>-0.10103311377916602</c:v>
                </c:pt>
                <c:pt idx="2">
                  <c:v>-9.2224659829614031E-2</c:v>
                </c:pt>
                <c:pt idx="3">
                  <c:v>-0.119412414336237</c:v>
                </c:pt>
                <c:pt idx="4">
                  <c:v>-6.213598527421399E-2</c:v>
                </c:pt>
                <c:pt idx="5">
                  <c:v>1.7121657837824988E-2</c:v>
                </c:pt>
                <c:pt idx="6">
                  <c:v>2.7753798010309999E-2</c:v>
                </c:pt>
                <c:pt idx="7">
                  <c:v>0.1402802438280403</c:v>
                </c:pt>
                <c:pt idx="8">
                  <c:v>0.14697074078471012</c:v>
                </c:pt>
                <c:pt idx="9">
                  <c:v>0.23012807346038544</c:v>
                </c:pt>
                <c:pt idx="10">
                  <c:v>0.32737416327413293</c:v>
                </c:pt>
                <c:pt idx="11">
                  <c:v>0.31230064881670194</c:v>
                </c:pt>
                <c:pt idx="12">
                  <c:v>0.33416749840455479</c:v>
                </c:pt>
                <c:pt idx="13">
                  <c:v>0.29421344894042156</c:v>
                </c:pt>
                <c:pt idx="14">
                  <c:v>0.21887487043450393</c:v>
                </c:pt>
                <c:pt idx="15">
                  <c:v>0.14731057063884875</c:v>
                </c:pt>
                <c:pt idx="16">
                  <c:v>8.8643906370444281E-2</c:v>
                </c:pt>
                <c:pt idx="17">
                  <c:v>-5.2621730756877066E-2</c:v>
                </c:pt>
                <c:pt idx="18">
                  <c:v>8.3800871193751875E-2</c:v>
                </c:pt>
                <c:pt idx="19">
                  <c:v>0.19943335085676445</c:v>
                </c:pt>
                <c:pt idx="20">
                  <c:v>0.19004726529664068</c:v>
                </c:pt>
                <c:pt idx="21">
                  <c:v>0.13498517952833503</c:v>
                </c:pt>
                <c:pt idx="22">
                  <c:v>0.17097265557804098</c:v>
                </c:pt>
                <c:pt idx="23">
                  <c:v>0.11113575496836142</c:v>
                </c:pt>
                <c:pt idx="24">
                  <c:v>0.10896757174367198</c:v>
                </c:pt>
                <c:pt idx="25">
                  <c:v>0.11060760494762434</c:v>
                </c:pt>
                <c:pt idx="26">
                  <c:v>0.11582928885914417</c:v>
                </c:pt>
                <c:pt idx="27">
                  <c:v>0.10862227364863508</c:v>
                </c:pt>
                <c:pt idx="28">
                  <c:v>0.11015797071745158</c:v>
                </c:pt>
                <c:pt idx="29">
                  <c:v>9.2049502516733897E-2</c:v>
                </c:pt>
                <c:pt idx="30">
                  <c:v>5.5119887558230621E-2</c:v>
                </c:pt>
                <c:pt idx="31">
                  <c:v>3.3617666490831942E-2</c:v>
                </c:pt>
                <c:pt idx="32">
                  <c:v>1.3634465711953821E-2</c:v>
                </c:pt>
                <c:pt idx="33">
                  <c:v>-6.0783152622852693E-2</c:v>
                </c:pt>
                <c:pt idx="34">
                  <c:v>7.5481541236547295E-2</c:v>
                </c:pt>
                <c:pt idx="35">
                  <c:v>6.3627702265250385E-3</c:v>
                </c:pt>
                <c:pt idx="36">
                  <c:v>7.1064961353180675E-2</c:v>
                </c:pt>
                <c:pt idx="37">
                  <c:v>3.5323314731920991E-2</c:v>
                </c:pt>
                <c:pt idx="38">
                  <c:v>-1.1055280641833198E-3</c:v>
                </c:pt>
                <c:pt idx="39">
                  <c:v>-7.5748255187693125E-3</c:v>
                </c:pt>
                <c:pt idx="40">
                  <c:v>3.1640838859373743E-2</c:v>
                </c:pt>
                <c:pt idx="41">
                  <c:v>-7.0057033271382962E-2</c:v>
                </c:pt>
                <c:pt idx="42">
                  <c:v>8.071016960553612E-2</c:v>
                </c:pt>
                <c:pt idx="43">
                  <c:v>1.0157530740737275E-2</c:v>
                </c:pt>
                <c:pt idx="44">
                  <c:v>1.189221974750132E-3</c:v>
                </c:pt>
                <c:pt idx="45">
                  <c:v>-1.0684924022238473E-2</c:v>
                </c:pt>
                <c:pt idx="46">
                  <c:v>2.5502177389477576E-3</c:v>
                </c:pt>
                <c:pt idx="47">
                  <c:v>-7.236460915389048E-2</c:v>
                </c:pt>
                <c:pt idx="48">
                  <c:v>-5.2472714670720455E-4</c:v>
                </c:pt>
                <c:pt idx="49">
                  <c:v>-0.13398152240371219</c:v>
                </c:pt>
                <c:pt idx="50">
                  <c:v>3.1553036244119703E-2</c:v>
                </c:pt>
                <c:pt idx="51">
                  <c:v>-0.19130073179241563</c:v>
                </c:pt>
                <c:pt idx="52">
                  <c:v>-0.10216041950971455</c:v>
                </c:pt>
                <c:pt idx="53">
                  <c:v>-7.2973798463734835E-2</c:v>
                </c:pt>
                <c:pt idx="54">
                  <c:v>-2.3957150396208771E-2</c:v>
                </c:pt>
                <c:pt idx="55">
                  <c:v>4.0717662131366295E-2</c:v>
                </c:pt>
                <c:pt idx="56">
                  <c:v>0.10767690674776553</c:v>
                </c:pt>
                <c:pt idx="57">
                  <c:v>1.9563835051134015E-2</c:v>
                </c:pt>
                <c:pt idx="58">
                  <c:v>-3.0212955375283734E-2</c:v>
                </c:pt>
                <c:pt idx="59">
                  <c:v>-5.4695012669912835E-2</c:v>
                </c:pt>
                <c:pt idx="60">
                  <c:v>-3.0070455921956507E-2</c:v>
                </c:pt>
                <c:pt idx="61">
                  <c:v>-0.1797252844537599</c:v>
                </c:pt>
                <c:pt idx="62">
                  <c:v>-0.22079865786176078</c:v>
                </c:pt>
                <c:pt idx="63">
                  <c:v>-0.225489969034875</c:v>
                </c:pt>
                <c:pt idx="64">
                  <c:v>-0.23924732848001601</c:v>
                </c:pt>
                <c:pt idx="65">
                  <c:v>-0.25166141841909534</c:v>
                </c:pt>
                <c:pt idx="66">
                  <c:v>-0.24835532466540067</c:v>
                </c:pt>
                <c:pt idx="67">
                  <c:v>-0.24459507624381893</c:v>
                </c:pt>
                <c:pt idx="68">
                  <c:v>-0.16599378719307623</c:v>
                </c:pt>
                <c:pt idx="69">
                  <c:v>-0.12894512107231601</c:v>
                </c:pt>
                <c:pt idx="70">
                  <c:v>-0.10482527179379597</c:v>
                </c:pt>
                <c:pt idx="71">
                  <c:v>-8.4572290189363353E-2</c:v>
                </c:pt>
                <c:pt idx="72">
                  <c:v>-6.7852698961390984E-2</c:v>
                </c:pt>
                <c:pt idx="73">
                  <c:v>-5.4238075043083228E-2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8-A447-A284-D36CC050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(annual percentage</a:t>
                </a:r>
                <a:r>
                  <a:rPr lang="en-US" baseline="0"/>
                  <a:t> rate</a:t>
                </a:r>
                <a:r>
                  <a:rPr lang="en-US"/>
                  <a:t>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EA_5yFWDRealRateGap!$AJ$1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EA_5yFWDRealRateGap!$AJ$2:$AJ$75</c:f>
              <c:numCache>
                <c:formatCode>General</c:formatCode>
                <c:ptCount val="74"/>
                <c:pt idx="0">
                  <c:v>-0.29178508113101498</c:v>
                </c:pt>
                <c:pt idx="1">
                  <c:v>-0.34168037693766401</c:v>
                </c:pt>
                <c:pt idx="2">
                  <c:v>-0.347114800434214</c:v>
                </c:pt>
                <c:pt idx="3">
                  <c:v>-0.37508491734368798</c:v>
                </c:pt>
                <c:pt idx="4">
                  <c:v>-0.44590694542282999</c:v>
                </c:pt>
                <c:pt idx="5">
                  <c:v>-0.39775002864466502</c:v>
                </c:pt>
                <c:pt idx="6">
                  <c:v>-0.42129935181352002</c:v>
                </c:pt>
                <c:pt idx="7">
                  <c:v>-0.466652343761084</c:v>
                </c:pt>
                <c:pt idx="8">
                  <c:v>-0.26105659554857802</c:v>
                </c:pt>
                <c:pt idx="9">
                  <c:v>-0.209054658850231</c:v>
                </c:pt>
                <c:pt idx="10">
                  <c:v>-0.122373146375302</c:v>
                </c:pt>
                <c:pt idx="11">
                  <c:v>-6.1987331992427702E-2</c:v>
                </c:pt>
                <c:pt idx="12">
                  <c:v>-0.15327922204789499</c:v>
                </c:pt>
                <c:pt idx="13">
                  <c:v>-0.22956165879188101</c:v>
                </c:pt>
                <c:pt idx="14">
                  <c:v>-0.222046254950446</c:v>
                </c:pt>
                <c:pt idx="15">
                  <c:v>-0.166933605680432</c:v>
                </c:pt>
                <c:pt idx="16">
                  <c:v>-2.6451243930886198E-3</c:v>
                </c:pt>
                <c:pt idx="17">
                  <c:v>8.1585082592415606E-2</c:v>
                </c:pt>
                <c:pt idx="18">
                  <c:v>-0.15754521058756099</c:v>
                </c:pt>
                <c:pt idx="19">
                  <c:v>-0.28877341736269002</c:v>
                </c:pt>
                <c:pt idx="20">
                  <c:v>-0.29444528335564102</c:v>
                </c:pt>
                <c:pt idx="21">
                  <c:v>-0.24414748393642299</c:v>
                </c:pt>
                <c:pt idx="22">
                  <c:v>-0.25255837644501899</c:v>
                </c:pt>
                <c:pt idx="23">
                  <c:v>-0.204875830425165</c:v>
                </c:pt>
                <c:pt idx="24">
                  <c:v>-7.9668003518133398E-2</c:v>
                </c:pt>
                <c:pt idx="25">
                  <c:v>-8.39524834819671E-2</c:v>
                </c:pt>
                <c:pt idx="26">
                  <c:v>-8.06280236093114E-2</c:v>
                </c:pt>
                <c:pt idx="27">
                  <c:v>-5.5873819045089403E-2</c:v>
                </c:pt>
                <c:pt idx="28">
                  <c:v>3.4512890231800201E-2</c:v>
                </c:pt>
                <c:pt idx="29">
                  <c:v>2.1293751509803501E-2</c:v>
                </c:pt>
                <c:pt idx="30">
                  <c:v>-1.9921273894621401E-2</c:v>
                </c:pt>
                <c:pt idx="31">
                  <c:v>-1.45942909723658E-2</c:v>
                </c:pt>
                <c:pt idx="32">
                  <c:v>3.1609311642120497E-2</c:v>
                </c:pt>
                <c:pt idx="33">
                  <c:v>1.3831849654237401E-2</c:v>
                </c:pt>
                <c:pt idx="34">
                  <c:v>-5.5827565895378302E-2</c:v>
                </c:pt>
                <c:pt idx="35">
                  <c:v>-4.8248795995230402E-2</c:v>
                </c:pt>
                <c:pt idx="36">
                  <c:v>-9.5856503227681897E-2</c:v>
                </c:pt>
                <c:pt idx="37">
                  <c:v>-0.101458881798556</c:v>
                </c:pt>
                <c:pt idx="38">
                  <c:v>-8.62134302209457E-2</c:v>
                </c:pt>
                <c:pt idx="39">
                  <c:v>-0.12512627629891299</c:v>
                </c:pt>
                <c:pt idx="40">
                  <c:v>-0.140147232753628</c:v>
                </c:pt>
                <c:pt idx="41">
                  <c:v>-7.9132887897427201E-2</c:v>
                </c:pt>
                <c:pt idx="42">
                  <c:v>-0.14846263996988401</c:v>
                </c:pt>
                <c:pt idx="43">
                  <c:v>-0.16988394069919699</c:v>
                </c:pt>
                <c:pt idx="44">
                  <c:v>-0.204004020257887</c:v>
                </c:pt>
                <c:pt idx="45">
                  <c:v>-0.235771965777193</c:v>
                </c:pt>
                <c:pt idx="46">
                  <c:v>-0.22664644305480799</c:v>
                </c:pt>
                <c:pt idx="47">
                  <c:v>-0.22937696212650199</c:v>
                </c:pt>
                <c:pt idx="48">
                  <c:v>-0.236465631946223</c:v>
                </c:pt>
                <c:pt idx="49">
                  <c:v>-0.23464289365942201</c:v>
                </c:pt>
                <c:pt idx="50">
                  <c:v>-0.34575909858654802</c:v>
                </c:pt>
                <c:pt idx="51">
                  <c:v>-0.17774424341405701</c:v>
                </c:pt>
                <c:pt idx="52">
                  <c:v>-8.9726978826061895E-3</c:v>
                </c:pt>
                <c:pt idx="53">
                  <c:v>0.14544921917161199</c:v>
                </c:pt>
                <c:pt idx="54">
                  <c:v>0.17459024845879301</c:v>
                </c:pt>
                <c:pt idx="55">
                  <c:v>0.47436388856124501</c:v>
                </c:pt>
                <c:pt idx="56">
                  <c:v>0.47874242224191099</c:v>
                </c:pt>
                <c:pt idx="57">
                  <c:v>0.103725491505801</c:v>
                </c:pt>
                <c:pt idx="58">
                  <c:v>-0.13082261787351299</c:v>
                </c:pt>
                <c:pt idx="59">
                  <c:v>-3.1964554913508601E-2</c:v>
                </c:pt>
                <c:pt idx="60">
                  <c:v>-0.13201225338502501</c:v>
                </c:pt>
                <c:pt idx="61">
                  <c:v>-0.19127582881559799</c:v>
                </c:pt>
                <c:pt idx="62">
                  <c:v>-0.29338665233054101</c:v>
                </c:pt>
                <c:pt idx="63">
                  <c:v>-0.21519123289849501</c:v>
                </c:pt>
                <c:pt idx="64">
                  <c:v>-0.17311149689023</c:v>
                </c:pt>
                <c:pt idx="65">
                  <c:v>-0.210261792601217</c:v>
                </c:pt>
                <c:pt idx="66">
                  <c:v>-0.20203288247027401</c:v>
                </c:pt>
                <c:pt idx="67">
                  <c:v>-0.11545879417114301</c:v>
                </c:pt>
                <c:pt idx="68">
                  <c:v>-0.18209944493059599</c:v>
                </c:pt>
                <c:pt idx="69">
                  <c:v>-0.11884241294867399</c:v>
                </c:pt>
                <c:pt idx="70">
                  <c:v>-0.115218842425601</c:v>
                </c:pt>
                <c:pt idx="71">
                  <c:v>-0.11196556892100901</c:v>
                </c:pt>
                <c:pt idx="72">
                  <c:v>-0.10898834618450901</c:v>
                </c:pt>
                <c:pt idx="73">
                  <c:v>-0.10621104416880101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9-3847-9B98-08D2BCCC3CAD}"/>
            </c:ext>
          </c:extLst>
        </c:ser>
        <c:ser>
          <c:idx val="1"/>
          <c:order val="1"/>
          <c:tx>
            <c:strRef>
              <c:f>EA_5yFWDRealRateGap!$AK$1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EA_5yFWDRealRateGap!$AK$2:$AK$75</c:f>
              <c:numCache>
                <c:formatCode>General</c:formatCode>
                <c:ptCount val="74"/>
                <c:pt idx="0">
                  <c:v>-9.1419760870683986E-2</c:v>
                </c:pt>
                <c:pt idx="1">
                  <c:v>-0.11493021474274401</c:v>
                </c:pt>
                <c:pt idx="2">
                  <c:v>-0.14308050636733799</c:v>
                </c:pt>
                <c:pt idx="3">
                  <c:v>-0.14999607530908199</c:v>
                </c:pt>
                <c:pt idx="4">
                  <c:v>-0.18834836783078202</c:v>
                </c:pt>
                <c:pt idx="5">
                  <c:v>-0.18256615179995703</c:v>
                </c:pt>
                <c:pt idx="6">
                  <c:v>-0.21658816245466303</c:v>
                </c:pt>
                <c:pt idx="7">
                  <c:v>-0.29443558663919978</c:v>
                </c:pt>
                <c:pt idx="8">
                  <c:v>-0.28994471722948101</c:v>
                </c:pt>
                <c:pt idx="9">
                  <c:v>-0.22355091239655789</c:v>
                </c:pt>
                <c:pt idx="10">
                  <c:v>-0.15048856487819434</c:v>
                </c:pt>
                <c:pt idx="11">
                  <c:v>-0.1202539097249973</c:v>
                </c:pt>
                <c:pt idx="12">
                  <c:v>-9.9378888627892653E-2</c:v>
                </c:pt>
                <c:pt idx="13">
                  <c:v>-7.4958666699483867E-2</c:v>
                </c:pt>
                <c:pt idx="14">
                  <c:v>-0.10092341712252556</c:v>
                </c:pt>
                <c:pt idx="15">
                  <c:v>-0.11508732887922909</c:v>
                </c:pt>
                <c:pt idx="16">
                  <c:v>-0.15401392252030155</c:v>
                </c:pt>
                <c:pt idx="17">
                  <c:v>-0.20642718892001399</c:v>
                </c:pt>
                <c:pt idx="18">
                  <c:v>-0.15059540315053122</c:v>
                </c:pt>
                <c:pt idx="19">
                  <c:v>-0.10914024723119564</c:v>
                </c:pt>
                <c:pt idx="20">
                  <c:v>-7.6472694806556607E-2</c:v>
                </c:pt>
                <c:pt idx="21">
                  <c:v>-5.3936801406494872E-2</c:v>
                </c:pt>
                <c:pt idx="22">
                  <c:v>-2.0852574983643457E-2</c:v>
                </c:pt>
                <c:pt idx="23">
                  <c:v>7.0787190796384181E-4</c:v>
                </c:pt>
                <c:pt idx="24">
                  <c:v>6.4348810212477986E-3</c:v>
                </c:pt>
                <c:pt idx="25">
                  <c:v>2.966685492487714E-2</c:v>
                </c:pt>
                <c:pt idx="26">
                  <c:v>2.0641484761049128E-2</c:v>
                </c:pt>
                <c:pt idx="27">
                  <c:v>4.3342590823203873E-2</c:v>
                </c:pt>
                <c:pt idx="28">
                  <c:v>5.8605205552614108E-2</c:v>
                </c:pt>
                <c:pt idx="29">
                  <c:v>7.0723667150473402E-2</c:v>
                </c:pt>
                <c:pt idx="30">
                  <c:v>7.5640727632381055E-2</c:v>
                </c:pt>
                <c:pt idx="31">
                  <c:v>8.1871088767010394E-2</c:v>
                </c:pt>
                <c:pt idx="32">
                  <c:v>9.0794828836706365E-2</c:v>
                </c:pt>
                <c:pt idx="33">
                  <c:v>0.11515670401966044</c:v>
                </c:pt>
                <c:pt idx="34">
                  <c:v>6.756023401362421E-2</c:v>
                </c:pt>
                <c:pt idx="35">
                  <c:v>0.10830268647944902</c:v>
                </c:pt>
                <c:pt idx="36">
                  <c:v>0.11261940264012683</c:v>
                </c:pt>
                <c:pt idx="37">
                  <c:v>0.12555872031258319</c:v>
                </c:pt>
                <c:pt idx="38">
                  <c:v>0.13731787882793572</c:v>
                </c:pt>
                <c:pt idx="39">
                  <c:v>0.1285957900633134</c:v>
                </c:pt>
                <c:pt idx="40">
                  <c:v>0.11773690205733994</c:v>
                </c:pt>
                <c:pt idx="41">
                  <c:v>0.15012710491018746</c:v>
                </c:pt>
                <c:pt idx="42">
                  <c:v>0.11577576809827433</c:v>
                </c:pt>
                <c:pt idx="43">
                  <c:v>0.1245837991189887</c:v>
                </c:pt>
                <c:pt idx="44">
                  <c:v>0.11220684354456001</c:v>
                </c:pt>
                <c:pt idx="45">
                  <c:v>0.11602306988522609</c:v>
                </c:pt>
                <c:pt idx="46">
                  <c:v>0.1128809951897273</c:v>
                </c:pt>
                <c:pt idx="47">
                  <c:v>0.11419113595807057</c:v>
                </c:pt>
                <c:pt idx="48">
                  <c:v>0.10214624225667951</c:v>
                </c:pt>
                <c:pt idx="49">
                  <c:v>0.14498857316516359</c:v>
                </c:pt>
                <c:pt idx="50">
                  <c:v>0.1324513370795119</c:v>
                </c:pt>
                <c:pt idx="51">
                  <c:v>0.17497861378967847</c:v>
                </c:pt>
                <c:pt idx="52">
                  <c:v>0.18532183428506271</c:v>
                </c:pt>
                <c:pt idx="53">
                  <c:v>0.18508095504932873</c:v>
                </c:pt>
                <c:pt idx="54">
                  <c:v>0.2229365160992296</c:v>
                </c:pt>
                <c:pt idx="55">
                  <c:v>0.26899758390236028</c:v>
                </c:pt>
                <c:pt idx="56">
                  <c:v>0.25345659027516287</c:v>
                </c:pt>
                <c:pt idx="57">
                  <c:v>0.22102667207843862</c:v>
                </c:pt>
                <c:pt idx="58">
                  <c:v>0.17191059923854971</c:v>
                </c:pt>
                <c:pt idx="59">
                  <c:v>0.17373379578823542</c:v>
                </c:pt>
                <c:pt idx="60">
                  <c:v>0.12443552844186254</c:v>
                </c:pt>
                <c:pt idx="61">
                  <c:v>6.4280696605945736E-2</c:v>
                </c:pt>
                <c:pt idx="62">
                  <c:v>1.6683378756721157E-2</c:v>
                </c:pt>
                <c:pt idx="63">
                  <c:v>-4.4070402799991082E-3</c:v>
                </c:pt>
                <c:pt idx="64">
                  <c:v>1.3294881199907294E-4</c:v>
                </c:pt>
                <c:pt idx="65">
                  <c:v>-1.9653308403740549E-2</c:v>
                </c:pt>
                <c:pt idx="66">
                  <c:v>-2.4875154210619865E-2</c:v>
                </c:pt>
                <c:pt idx="67">
                  <c:v>-1.7189639634620155E-2</c:v>
                </c:pt>
                <c:pt idx="68">
                  <c:v>-1.2332469264468016E-2</c:v>
                </c:pt>
                <c:pt idx="69">
                  <c:v>-7.979899660313941E-3</c:v>
                </c:pt>
                <c:pt idx="70">
                  <c:v>-8.7449339521946806E-3</c:v>
                </c:pt>
                <c:pt idx="71">
                  <c:v>-9.6993448815427263E-3</c:v>
                </c:pt>
                <c:pt idx="72">
                  <c:v>-1.0747819772757378E-2</c:v>
                </c:pt>
                <c:pt idx="73">
                  <c:v>-1.1815236824066599E-2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3847-9B98-08D2BCCC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EA_RealRateGap!$AJ$2:$AJ$75</c:f>
              <c:numCache>
                <c:formatCode>General</c:formatCode>
                <c:ptCount val="74"/>
                <c:pt idx="0">
                  <c:v>-0.3555021532208833</c:v>
                </c:pt>
                <c:pt idx="1">
                  <c:v>-0.65440206136902535</c:v>
                </c:pt>
                <c:pt idx="2">
                  <c:v>-0.35967389302339431</c:v>
                </c:pt>
                <c:pt idx="3">
                  <c:v>-0.48685214503619229</c:v>
                </c:pt>
                <c:pt idx="4">
                  <c:v>-0.20567453209068029</c:v>
                </c:pt>
                <c:pt idx="5">
                  <c:v>0.3112218062827507</c:v>
                </c:pt>
                <c:pt idx="6">
                  <c:v>0.48462575817726372</c:v>
                </c:pt>
                <c:pt idx="7">
                  <c:v>1.7507719413397518</c:v>
                </c:pt>
                <c:pt idx="8">
                  <c:v>-0.43263213584304927</c:v>
                </c:pt>
                <c:pt idx="9">
                  <c:v>-0.68046476457236327</c:v>
                </c:pt>
                <c:pt idx="10">
                  <c:v>-0.62493735133518424</c:v>
                </c:pt>
                <c:pt idx="11">
                  <c:v>-1.0442559637158384</c:v>
                </c:pt>
                <c:pt idx="12">
                  <c:v>-0.80560790126407933</c:v>
                </c:pt>
                <c:pt idx="13">
                  <c:v>-0.58405755115022129</c:v>
                </c:pt>
                <c:pt idx="14">
                  <c:v>-0.94353306655863933</c:v>
                </c:pt>
                <c:pt idx="15">
                  <c:v>-1.7250997116477083</c:v>
                </c:pt>
                <c:pt idx="16">
                  <c:v>-2.8978363100728983</c:v>
                </c:pt>
                <c:pt idx="17">
                  <c:v>-4.174585951767618</c:v>
                </c:pt>
                <c:pt idx="18">
                  <c:v>-1.6831344264359782</c:v>
                </c:pt>
                <c:pt idx="19">
                  <c:v>0.10493385181363571</c:v>
                </c:pt>
                <c:pt idx="20">
                  <c:v>0.10250237441334781</c:v>
                </c:pt>
                <c:pt idx="21">
                  <c:v>-2.9656453983118298E-2</c:v>
                </c:pt>
                <c:pt idx="22">
                  <c:v>0.51680975686538866</c:v>
                </c:pt>
                <c:pt idx="23">
                  <c:v>0.23089384104369171</c:v>
                </c:pt>
                <c:pt idx="24">
                  <c:v>8.4824371316447211E-2</c:v>
                </c:pt>
                <c:pt idx="25">
                  <c:v>0.19059324608841172</c:v>
                </c:pt>
                <c:pt idx="26">
                  <c:v>8.7888050670992205E-3</c:v>
                </c:pt>
                <c:pt idx="27">
                  <c:v>-4.3658522966767005E-2</c:v>
                </c:pt>
                <c:pt idx="28">
                  <c:v>0.11202431625641071</c:v>
                </c:pt>
                <c:pt idx="29">
                  <c:v>4.7953073897058399E-2</c:v>
                </c:pt>
                <c:pt idx="30">
                  <c:v>-4.5767915577786603E-2</c:v>
                </c:pt>
                <c:pt idx="31">
                  <c:v>-5.7499311767073E-2</c:v>
                </c:pt>
                <c:pt idx="32">
                  <c:v>5.3631344098238096E-2</c:v>
                </c:pt>
                <c:pt idx="33">
                  <c:v>-0.39769586542396329</c:v>
                </c:pt>
                <c:pt idx="34">
                  <c:v>0.40907530317313973</c:v>
                </c:pt>
                <c:pt idx="35">
                  <c:v>0.3511450703379787</c:v>
                </c:pt>
                <c:pt idx="36">
                  <c:v>0.97862088626551169</c:v>
                </c:pt>
                <c:pt idx="37">
                  <c:v>0.66931213704526871</c:v>
                </c:pt>
                <c:pt idx="38">
                  <c:v>0.47735583916864471</c:v>
                </c:pt>
                <c:pt idx="39">
                  <c:v>0.18801421120605871</c:v>
                </c:pt>
                <c:pt idx="40">
                  <c:v>0.25547599346900868</c:v>
                </c:pt>
                <c:pt idx="41">
                  <c:v>-0.27915504071113828</c:v>
                </c:pt>
                <c:pt idx="42">
                  <c:v>0.45417562312719473</c:v>
                </c:pt>
                <c:pt idx="43">
                  <c:v>0.12805530978246771</c:v>
                </c:pt>
                <c:pt idx="44">
                  <c:v>3.53745411027373E-2</c:v>
                </c:pt>
                <c:pt idx="45">
                  <c:v>1.5257614693572102E-2</c:v>
                </c:pt>
                <c:pt idx="46">
                  <c:v>0.1381716343907777</c:v>
                </c:pt>
                <c:pt idx="47">
                  <c:v>-0.26890848715096027</c:v>
                </c:pt>
                <c:pt idx="48">
                  <c:v>0.10615374478129271</c:v>
                </c:pt>
                <c:pt idx="49">
                  <c:v>-0.53894504025355128</c:v>
                </c:pt>
                <c:pt idx="50">
                  <c:v>0.64706061035387274</c:v>
                </c:pt>
                <c:pt idx="51">
                  <c:v>-0.66277994694616726</c:v>
                </c:pt>
                <c:pt idx="52">
                  <c:v>4.5675535512156501E-2</c:v>
                </c:pt>
                <c:pt idx="53">
                  <c:v>0.53218415533233565</c:v>
                </c:pt>
                <c:pt idx="54">
                  <c:v>0.55227407958999075</c:v>
                </c:pt>
                <c:pt idx="55">
                  <c:v>1.2060361631620717</c:v>
                </c:pt>
                <c:pt idx="56">
                  <c:v>1.4951771689876117</c:v>
                </c:pt>
                <c:pt idx="57">
                  <c:v>0.49020125744742271</c:v>
                </c:pt>
                <c:pt idx="58">
                  <c:v>-4.3423667523490903E-2</c:v>
                </c:pt>
                <c:pt idx="59">
                  <c:v>-0.11253447500815729</c:v>
                </c:pt>
                <c:pt idx="60">
                  <c:v>-0.14140278815991031</c:v>
                </c:pt>
                <c:pt idx="61">
                  <c:v>-1.5953995783491883</c:v>
                </c:pt>
                <c:pt idx="62">
                  <c:v>-1.6307537875092484</c:v>
                </c:pt>
                <c:pt idx="63">
                  <c:v>-0.79047763144567229</c:v>
                </c:pt>
                <c:pt idx="64">
                  <c:v>-0.20231863195480529</c:v>
                </c:pt>
                <c:pt idx="65">
                  <c:v>0.11722287077012471</c:v>
                </c:pt>
                <c:pt idx="66">
                  <c:v>0.19718614462480571</c:v>
                </c:pt>
                <c:pt idx="67">
                  <c:v>0.28896096221677869</c:v>
                </c:pt>
                <c:pt idx="68">
                  <c:v>0.56972874732998968</c:v>
                </c:pt>
                <c:pt idx="69">
                  <c:v>0.59345110174358773</c:v>
                </c:pt>
                <c:pt idx="70">
                  <c:v>-3.438799540480598E-4</c:v>
                </c:pt>
                <c:pt idx="71">
                  <c:v>-0.2352693926033943</c:v>
                </c:pt>
                <c:pt idx="72">
                  <c:v>-0.33661239985721331</c:v>
                </c:pt>
                <c:pt idx="73">
                  <c:v>-0.36435860783085827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5-4441-BF8C-63E526071B77}"/>
            </c:ext>
          </c:extLst>
        </c:ser>
        <c:ser>
          <c:idx val="1"/>
          <c:order val="1"/>
          <c:tx>
            <c:strRef>
              <c:f>EA_RealRateGap!$AK$1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EA_RealRateGap!$AK$2:$AK$75</c:f>
              <c:numCache>
                <c:formatCode>General</c:formatCode>
                <c:ptCount val="74"/>
                <c:pt idx="0">
                  <c:v>-0.10501027178111327</c:v>
                </c:pt>
                <c:pt idx="1">
                  <c:v>-0.23897519337625933</c:v>
                </c:pt>
                <c:pt idx="2">
                  <c:v>-3.0932735790334287E-2</c:v>
                </c:pt>
                <c:pt idx="3">
                  <c:v>-4.8996296093537284E-2</c:v>
                </c:pt>
                <c:pt idx="4">
                  <c:v>0.36630798746587767</c:v>
                </c:pt>
                <c:pt idx="5">
                  <c:v>0.67199856555614368</c:v>
                </c:pt>
                <c:pt idx="6">
                  <c:v>0.81919884649619479</c:v>
                </c:pt>
                <c:pt idx="7">
                  <c:v>2.0285915343028456</c:v>
                </c:pt>
                <c:pt idx="8">
                  <c:v>1.8221644179523384</c:v>
                </c:pt>
                <c:pt idx="9">
                  <c:v>1.8831600584830719</c:v>
                </c:pt>
                <c:pt idx="10">
                  <c:v>1.8921474829625242</c:v>
                </c:pt>
                <c:pt idx="11">
                  <c:v>1.5787316204522384</c:v>
                </c:pt>
                <c:pt idx="12">
                  <c:v>1.632625542422349</c:v>
                </c:pt>
                <c:pt idx="13">
                  <c:v>1.4917210268199115</c:v>
                </c:pt>
                <c:pt idx="14">
                  <c:v>1.0723281499402457</c:v>
                </c:pt>
                <c:pt idx="15">
                  <c:v>0.72058540075872402</c:v>
                </c:pt>
                <c:pt idx="16">
                  <c:v>0.50308884816588595</c:v>
                </c:pt>
                <c:pt idx="17">
                  <c:v>4.5744864901385185E-2</c:v>
                </c:pt>
                <c:pt idx="18">
                  <c:v>1.1563875647724979</c:v>
                </c:pt>
                <c:pt idx="19">
                  <c:v>1.5988552350677072</c:v>
                </c:pt>
                <c:pt idx="20">
                  <c:v>1.2623708502086073</c:v>
                </c:pt>
                <c:pt idx="21">
                  <c:v>0.89701067097148401</c:v>
                </c:pt>
                <c:pt idx="22">
                  <c:v>0.98469287630775049</c:v>
                </c:pt>
                <c:pt idx="23">
                  <c:v>0.53097652682421803</c:v>
                </c:pt>
                <c:pt idx="24">
                  <c:v>0.41720833017708442</c:v>
                </c:pt>
                <c:pt idx="25">
                  <c:v>0.43877589512331833</c:v>
                </c:pt>
                <c:pt idx="26">
                  <c:v>0.41424586901453031</c:v>
                </c:pt>
                <c:pt idx="27">
                  <c:v>0.34798133437198731</c:v>
                </c:pt>
                <c:pt idx="28">
                  <c:v>0.30024974645813529</c:v>
                </c:pt>
                <c:pt idx="29">
                  <c:v>0.16489936870440847</c:v>
                </c:pt>
                <c:pt idx="30">
                  <c:v>2.4677805494645252E-2</c:v>
                </c:pt>
                <c:pt idx="31">
                  <c:v>-6.6028567232942134E-2</c:v>
                </c:pt>
                <c:pt idx="32">
                  <c:v>-0.17186775979000668</c:v>
                </c:pt>
                <c:pt idx="33">
                  <c:v>-0.51993245634299745</c:v>
                </c:pt>
                <c:pt idx="34">
                  <c:v>7.4169044166345788E-2</c:v>
                </c:pt>
                <c:pt idx="35">
                  <c:v>-0.16588496677033293</c:v>
                </c:pt>
                <c:pt idx="36">
                  <c:v>0.12627271959167685</c:v>
                </c:pt>
                <c:pt idx="37">
                  <c:v>-0.1957557352802769</c:v>
                </c:pt>
                <c:pt idx="38">
                  <c:v>-0.40825921457281683</c:v>
                </c:pt>
                <c:pt idx="39">
                  <c:v>-0.48980135901727301</c:v>
                </c:pt>
                <c:pt idx="40">
                  <c:v>-0.32751578216716598</c:v>
                </c:pt>
                <c:pt idx="41">
                  <c:v>-0.71591528315571085</c:v>
                </c:pt>
                <c:pt idx="42">
                  <c:v>-0.11587777727706294</c:v>
                </c:pt>
                <c:pt idx="43">
                  <c:v>-0.40096580840218721</c:v>
                </c:pt>
                <c:pt idx="44">
                  <c:v>-0.39180862472598599</c:v>
                </c:pt>
                <c:pt idx="45">
                  <c:v>-0.37437492494080093</c:v>
                </c:pt>
                <c:pt idx="46">
                  <c:v>-0.29476440669930537</c:v>
                </c:pt>
                <c:pt idx="47">
                  <c:v>-0.57310308050766279</c:v>
                </c:pt>
                <c:pt idx="48">
                  <c:v>-0.271495047366138</c:v>
                </c:pt>
                <c:pt idx="49">
                  <c:v>-0.87709289162785553</c:v>
                </c:pt>
                <c:pt idx="50">
                  <c:v>-0.19860500052701924</c:v>
                </c:pt>
                <c:pt idx="51">
                  <c:v>-1.2378250859217381</c:v>
                </c:pt>
                <c:pt idx="52">
                  <c:v>-0.79494569521130054</c:v>
                </c:pt>
                <c:pt idx="53">
                  <c:v>-0.64439023248533167</c:v>
                </c:pt>
                <c:pt idx="54">
                  <c:v>-0.66145549737737941</c:v>
                </c:pt>
                <c:pt idx="55">
                  <c:v>-0.45688094535909829</c:v>
                </c:pt>
                <c:pt idx="56">
                  <c:v>-0.33344779967700711</c:v>
                </c:pt>
                <c:pt idx="57">
                  <c:v>-0.79292059458067821</c:v>
                </c:pt>
                <c:pt idx="58">
                  <c:v>-0.91030077214528982</c:v>
                </c:pt>
                <c:pt idx="59">
                  <c:v>-0.82217689619190193</c:v>
                </c:pt>
                <c:pt idx="60">
                  <c:v>-0.61840524741134062</c:v>
                </c:pt>
                <c:pt idx="61">
                  <c:v>-1.1437155187728554</c:v>
                </c:pt>
                <c:pt idx="62">
                  <c:v>-1.0621994344431984</c:v>
                </c:pt>
                <c:pt idx="63">
                  <c:v>-0.91700020166069374</c:v>
                </c:pt>
                <c:pt idx="64">
                  <c:v>-0.91113522902844724</c:v>
                </c:pt>
                <c:pt idx="65">
                  <c:v>-0.94247581876606523</c:v>
                </c:pt>
                <c:pt idx="66">
                  <c:v>-0.91702261542440899</c:v>
                </c:pt>
                <c:pt idx="67">
                  <c:v>-0.85053446648554532</c:v>
                </c:pt>
                <c:pt idx="68">
                  <c:v>-0.58598128758331613</c:v>
                </c:pt>
                <c:pt idx="69">
                  <c:v>-0.48695325050881855</c:v>
                </c:pt>
                <c:pt idx="70">
                  <c:v>-0.4103809313186384</c:v>
                </c:pt>
                <c:pt idx="71">
                  <c:v>-0.34066753471906608</c:v>
                </c:pt>
                <c:pt idx="72">
                  <c:v>-0.27961666341673125</c:v>
                </c:pt>
                <c:pt idx="73">
                  <c:v>-0.22709994498691444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5-4441-BF8C-63E52607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99A-9FF3-C7B5DA986B97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99A-9FF3-C7B5DA986B97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6-499A-9FF3-C7B5DA986B97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6-499A-9FF3-C7B5DA986B97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6-499A-9FF3-C7B5DA986B97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86-499A-9FF3-C7B5DA986B97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6-499A-9FF3-C7B5DA986B97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86-499A-9FF3-C7B5DA986B97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86-499A-9FF3-C7B5DA986B97}"/>
            </c:ext>
          </c:extLst>
        </c:ser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86-499A-9FF3-C7B5DA98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9-42D4-BF88-F082717EEC33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9-42D4-BF88-F082717EEC33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9-42D4-BF88-F082717EEC33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9-42D4-BF88-F082717EEC33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9-42D4-BF88-F082717EEC33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09-42D4-BF88-F082717EEC33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09-42D4-BF88-F082717EEC33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09-42D4-BF88-F082717EEC33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4"/>
          <c:min val="-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4"/>
          <c:min val="-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'[1]Chart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marker>
            <c:symbol val="none"/>
          </c:marker>
          <c:cat>
            <c:numRef>
              <c:f>'[1]Chart 2 - Real rate gaps'!$A$3:$A$312</c:f>
              <c:numCache>
                <c:formatCode>General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'[1]Chart 2 - Real rate gaps'!$H$3:$H$312</c:f>
              <c:numCache>
                <c:formatCode>General</c:formatCode>
                <c:ptCount val="310"/>
                <c:pt idx="52">
                  <c:v>0.98414473335785013</c:v>
                </c:pt>
                <c:pt idx="53">
                  <c:v>-2.1797772542855105</c:v>
                </c:pt>
                <c:pt idx="54">
                  <c:v>1.468384795688729</c:v>
                </c:pt>
                <c:pt idx="55">
                  <c:v>1.193238087921868</c:v>
                </c:pt>
                <c:pt idx="56">
                  <c:v>2.1195851297584398</c:v>
                </c:pt>
                <c:pt idx="57">
                  <c:v>2.3952092964565388</c:v>
                </c:pt>
                <c:pt idx="58">
                  <c:v>1.710292573759562</c:v>
                </c:pt>
                <c:pt idx="59">
                  <c:v>-0.93240227340706294</c:v>
                </c:pt>
                <c:pt idx="60">
                  <c:v>-0.11940061218412001</c:v>
                </c:pt>
                <c:pt idx="61">
                  <c:v>-0.89514751608234611</c:v>
                </c:pt>
                <c:pt idx="62">
                  <c:v>0.482199797799017</c:v>
                </c:pt>
                <c:pt idx="63">
                  <c:v>0.22471560753106012</c:v>
                </c:pt>
                <c:pt idx="64">
                  <c:v>0.36163635484777712</c:v>
                </c:pt>
                <c:pt idx="65">
                  <c:v>-0.15799689942895001</c:v>
                </c:pt>
                <c:pt idx="66">
                  <c:v>-0.42785808261622016</c:v>
                </c:pt>
                <c:pt idx="67">
                  <c:v>-0.14715322276986997</c:v>
                </c:pt>
                <c:pt idx="68">
                  <c:v>-1.7778847719468203</c:v>
                </c:pt>
                <c:pt idx="69">
                  <c:v>-3.6465354068123603</c:v>
                </c:pt>
                <c:pt idx="70">
                  <c:v>0.47667956425771996</c:v>
                </c:pt>
                <c:pt idx="71">
                  <c:v>0.77878228428613006</c:v>
                </c:pt>
                <c:pt idx="72">
                  <c:v>-0.86563229914751005</c:v>
                </c:pt>
                <c:pt idx="73">
                  <c:v>-0.72063711678294018</c:v>
                </c:pt>
                <c:pt idx="74">
                  <c:v>0.3722227399095801</c:v>
                </c:pt>
                <c:pt idx="75">
                  <c:v>8.9912897125139946E-2</c:v>
                </c:pt>
                <c:pt idx="76">
                  <c:v>0.44033004928990005</c:v>
                </c:pt>
                <c:pt idx="77">
                  <c:v>-0.32810694127411999</c:v>
                </c:pt>
                <c:pt idx="78">
                  <c:v>-1.6233743187093599</c:v>
                </c:pt>
                <c:pt idx="79">
                  <c:v>-2.2901335934570599</c:v>
                </c:pt>
                <c:pt idx="80">
                  <c:v>1.889472523492145</c:v>
                </c:pt>
                <c:pt idx="81">
                  <c:v>1.5630713730897809</c:v>
                </c:pt>
                <c:pt idx="82">
                  <c:v>-0.56687469445414596</c:v>
                </c:pt>
                <c:pt idx="83">
                  <c:v>-0.31556641266184299</c:v>
                </c:pt>
                <c:pt idx="84">
                  <c:v>0.60662682307437699</c:v>
                </c:pt>
                <c:pt idx="85">
                  <c:v>-2.4787626831008405</c:v>
                </c:pt>
                <c:pt idx="86">
                  <c:v>-1.2172338415373898</c:v>
                </c:pt>
                <c:pt idx="87">
                  <c:v>0.84860673985759094</c:v>
                </c:pt>
                <c:pt idx="88">
                  <c:v>-2.0264245911517196</c:v>
                </c:pt>
                <c:pt idx="89">
                  <c:v>-3.7046930276223797</c:v>
                </c:pt>
                <c:pt idx="90">
                  <c:v>-3.1066103205504998</c:v>
                </c:pt>
                <c:pt idx="91">
                  <c:v>-5.1834509248519698</c:v>
                </c:pt>
                <c:pt idx="92">
                  <c:v>-2.7508326695602703</c:v>
                </c:pt>
                <c:pt idx="93">
                  <c:v>1.0372342659121401</c:v>
                </c:pt>
                <c:pt idx="94">
                  <c:v>1.4525302940525118</c:v>
                </c:pt>
                <c:pt idx="95">
                  <c:v>1.910138110324695</c:v>
                </c:pt>
                <c:pt idx="96">
                  <c:v>4.1065231671390512</c:v>
                </c:pt>
                <c:pt idx="97">
                  <c:v>2.4652834134829229</c:v>
                </c:pt>
                <c:pt idx="98">
                  <c:v>1.4074272950954261</c:v>
                </c:pt>
                <c:pt idx="99">
                  <c:v>9.148722908007989E-2</c:v>
                </c:pt>
                <c:pt idx="100">
                  <c:v>0.43895531668617704</c:v>
                </c:pt>
                <c:pt idx="101">
                  <c:v>-0.21473409051547998</c:v>
                </c:pt>
                <c:pt idx="102">
                  <c:v>1.2480661422299872</c:v>
                </c:pt>
                <c:pt idx="103">
                  <c:v>1.2240530421200231</c:v>
                </c:pt>
                <c:pt idx="104">
                  <c:v>0.17938966216220997</c:v>
                </c:pt>
                <c:pt idx="105">
                  <c:v>-1.7279990506786698</c:v>
                </c:pt>
                <c:pt idx="106">
                  <c:v>-3.5849941803687306</c:v>
                </c:pt>
                <c:pt idx="107">
                  <c:v>-3.5749425523261502</c:v>
                </c:pt>
                <c:pt idx="108">
                  <c:v>-2.7170000062240103</c:v>
                </c:pt>
                <c:pt idx="109">
                  <c:v>-3.8093930088335997</c:v>
                </c:pt>
                <c:pt idx="110">
                  <c:v>-4.6354319743313104</c:v>
                </c:pt>
                <c:pt idx="111">
                  <c:v>2.3608444143551637</c:v>
                </c:pt>
                <c:pt idx="112">
                  <c:v>6.0173865661025099</c:v>
                </c:pt>
                <c:pt idx="113">
                  <c:v>5.0363778247585493</c:v>
                </c:pt>
                <c:pt idx="114">
                  <c:v>2.2825796852181268</c:v>
                </c:pt>
                <c:pt idx="115">
                  <c:v>3.2119860111006844</c:v>
                </c:pt>
                <c:pt idx="116">
                  <c:v>1.2153955706889221</c:v>
                </c:pt>
                <c:pt idx="117">
                  <c:v>2.4552468162739243</c:v>
                </c:pt>
                <c:pt idx="118">
                  <c:v>1.284273510030165</c:v>
                </c:pt>
                <c:pt idx="119">
                  <c:v>4.4287462596343996</c:v>
                </c:pt>
                <c:pt idx="120">
                  <c:v>3.8339751227663803</c:v>
                </c:pt>
                <c:pt idx="121">
                  <c:v>1.1537742104370237</c:v>
                </c:pt>
                <c:pt idx="122">
                  <c:v>1.873421250408192</c:v>
                </c:pt>
                <c:pt idx="123">
                  <c:v>-0.51743151446334457</c:v>
                </c:pt>
                <c:pt idx="124">
                  <c:v>1.8086997829108831</c:v>
                </c:pt>
                <c:pt idx="125">
                  <c:v>-0.28173859180738203</c:v>
                </c:pt>
                <c:pt idx="126">
                  <c:v>1.5616890337792713</c:v>
                </c:pt>
                <c:pt idx="127">
                  <c:v>-0.37363224037524034</c:v>
                </c:pt>
                <c:pt idx="128">
                  <c:v>-1.2631999661233597</c:v>
                </c:pt>
                <c:pt idx="129">
                  <c:v>0.55965829862079008</c:v>
                </c:pt>
                <c:pt idx="130">
                  <c:v>-2.3561686908513799</c:v>
                </c:pt>
                <c:pt idx="131">
                  <c:v>-4.3278299293838298</c:v>
                </c:pt>
                <c:pt idx="132">
                  <c:v>-2.6124878109862406</c:v>
                </c:pt>
                <c:pt idx="133">
                  <c:v>2.5307476928747801</c:v>
                </c:pt>
                <c:pt idx="134">
                  <c:v>3.0437681712478044</c:v>
                </c:pt>
                <c:pt idx="135">
                  <c:v>-4.7573405917734792</c:v>
                </c:pt>
                <c:pt idx="136">
                  <c:v>-2.6975646714617305</c:v>
                </c:pt>
                <c:pt idx="137">
                  <c:v>-3.3839179176497289</c:v>
                </c:pt>
                <c:pt idx="138">
                  <c:v>1.4989722376464805</c:v>
                </c:pt>
                <c:pt idx="139">
                  <c:v>4.8158602300541</c:v>
                </c:pt>
                <c:pt idx="140">
                  <c:v>2.2838374948992808</c:v>
                </c:pt>
                <c:pt idx="141">
                  <c:v>0.68107691173243978</c:v>
                </c:pt>
                <c:pt idx="142">
                  <c:v>1.9708770791925398</c:v>
                </c:pt>
                <c:pt idx="143">
                  <c:v>4.6888329198896033</c:v>
                </c:pt>
                <c:pt idx="144">
                  <c:v>5.3785944824408602</c:v>
                </c:pt>
                <c:pt idx="145">
                  <c:v>2.2281196458505197</c:v>
                </c:pt>
                <c:pt idx="146">
                  <c:v>0.53943043464956997</c:v>
                </c:pt>
                <c:pt idx="147">
                  <c:v>1.50696213120982</c:v>
                </c:pt>
                <c:pt idx="148">
                  <c:v>1.1144199677714197</c:v>
                </c:pt>
                <c:pt idx="149">
                  <c:v>0.53093984760159962</c:v>
                </c:pt>
                <c:pt idx="150">
                  <c:v>1.2632909453736199</c:v>
                </c:pt>
                <c:pt idx="151">
                  <c:v>2.9389691533642299</c:v>
                </c:pt>
                <c:pt idx="152">
                  <c:v>1.9368601602989099</c:v>
                </c:pt>
                <c:pt idx="153">
                  <c:v>3.1595931895403799</c:v>
                </c:pt>
                <c:pt idx="154">
                  <c:v>2.2468193373919099</c:v>
                </c:pt>
                <c:pt idx="155">
                  <c:v>1.7655195715049401</c:v>
                </c:pt>
                <c:pt idx="156">
                  <c:v>-0.73161596291687037</c:v>
                </c:pt>
                <c:pt idx="157">
                  <c:v>1.87264153437304</c:v>
                </c:pt>
                <c:pt idx="158">
                  <c:v>-0.8321059219258804</c:v>
                </c:pt>
                <c:pt idx="159">
                  <c:v>0.15163317983508007</c:v>
                </c:pt>
                <c:pt idx="160">
                  <c:v>-2.5324868072413498</c:v>
                </c:pt>
                <c:pt idx="161">
                  <c:v>-1.7914534100077697</c:v>
                </c:pt>
                <c:pt idx="162">
                  <c:v>-0.79635085429526997</c:v>
                </c:pt>
                <c:pt idx="163">
                  <c:v>-0.49025829266692034</c:v>
                </c:pt>
                <c:pt idx="164">
                  <c:v>-1.2668424582096796</c:v>
                </c:pt>
                <c:pt idx="165">
                  <c:v>-0.55162007684933023</c:v>
                </c:pt>
                <c:pt idx="166">
                  <c:v>-1.5124304565019102</c:v>
                </c:pt>
                <c:pt idx="167">
                  <c:v>-2.6349536911947409</c:v>
                </c:pt>
                <c:pt idx="168">
                  <c:v>-3.1771056687062105</c:v>
                </c:pt>
                <c:pt idx="169">
                  <c:v>-2.5841103635094704</c:v>
                </c:pt>
                <c:pt idx="170">
                  <c:v>-1.3313523389840096</c:v>
                </c:pt>
                <c:pt idx="171">
                  <c:v>-1.5734430046801302</c:v>
                </c:pt>
                <c:pt idx="172">
                  <c:v>-4.1850455817543093</c:v>
                </c:pt>
                <c:pt idx="173">
                  <c:v>-1.6606195335911504</c:v>
                </c:pt>
                <c:pt idx="174">
                  <c:v>-1.0534807121421803</c:v>
                </c:pt>
                <c:pt idx="175">
                  <c:v>-1.0645194547201502</c:v>
                </c:pt>
                <c:pt idx="176">
                  <c:v>1.6410705528313303</c:v>
                </c:pt>
                <c:pt idx="177">
                  <c:v>0.55796510423661005</c:v>
                </c:pt>
                <c:pt idx="178">
                  <c:v>0.75712200802049989</c:v>
                </c:pt>
                <c:pt idx="179">
                  <c:v>1.205145540402992</c:v>
                </c:pt>
                <c:pt idx="180">
                  <c:v>0.45754435459378606</c:v>
                </c:pt>
                <c:pt idx="181">
                  <c:v>0.41285589827651503</c:v>
                </c:pt>
                <c:pt idx="182">
                  <c:v>0.80030737531223006</c:v>
                </c:pt>
                <c:pt idx="183">
                  <c:v>1.9658766180797069</c:v>
                </c:pt>
                <c:pt idx="184">
                  <c:v>0.61677935105116799</c:v>
                </c:pt>
                <c:pt idx="185">
                  <c:v>-1.1414202191482368</c:v>
                </c:pt>
                <c:pt idx="186">
                  <c:v>-1.9860236993252258</c:v>
                </c:pt>
                <c:pt idx="187">
                  <c:v>0.90633657608353102</c:v>
                </c:pt>
                <c:pt idx="188">
                  <c:v>-0.36537380753235105</c:v>
                </c:pt>
                <c:pt idx="189">
                  <c:v>-0.65416195496191021</c:v>
                </c:pt>
                <c:pt idx="190">
                  <c:v>-1.0771828187864303</c:v>
                </c:pt>
                <c:pt idx="191">
                  <c:v>-1.9740508295493804</c:v>
                </c:pt>
                <c:pt idx="192">
                  <c:v>-0.15587140520366027</c:v>
                </c:pt>
                <c:pt idx="193">
                  <c:v>0.78449268276053008</c:v>
                </c:pt>
                <c:pt idx="194">
                  <c:v>-3.1896987126419862E-2</c:v>
                </c:pt>
                <c:pt idx="195">
                  <c:v>0.8200813423877702</c:v>
                </c:pt>
                <c:pt idx="196">
                  <c:v>1.7757383128322002</c:v>
                </c:pt>
                <c:pt idx="197">
                  <c:v>-0.75193183080612958</c:v>
                </c:pt>
                <c:pt idx="198">
                  <c:v>-1.3020599847104997</c:v>
                </c:pt>
                <c:pt idx="199">
                  <c:v>-1.0466401205129698</c:v>
                </c:pt>
                <c:pt idx="200">
                  <c:v>-0.63683637273752991</c:v>
                </c:pt>
                <c:pt idx="201">
                  <c:v>-1.2036156607599198</c:v>
                </c:pt>
                <c:pt idx="202">
                  <c:v>-1.6193994440178696</c:v>
                </c:pt>
                <c:pt idx="203">
                  <c:v>-1.3864476021272703</c:v>
                </c:pt>
                <c:pt idx="204">
                  <c:v>0.70672008836912026</c:v>
                </c:pt>
                <c:pt idx="205">
                  <c:v>0.33521614941841005</c:v>
                </c:pt>
                <c:pt idx="206">
                  <c:v>4.320940604861967E-2</c:v>
                </c:pt>
                <c:pt idx="207">
                  <c:v>-1.1725912033679498</c:v>
                </c:pt>
                <c:pt idx="208">
                  <c:v>0.37542250438345004</c:v>
                </c:pt>
                <c:pt idx="209">
                  <c:v>-0.47930932050533004</c:v>
                </c:pt>
                <c:pt idx="210">
                  <c:v>-9.8176827850680048E-2</c:v>
                </c:pt>
                <c:pt idx="211">
                  <c:v>-1.5430771434914403</c:v>
                </c:pt>
                <c:pt idx="212">
                  <c:v>-5.8558416052500988</c:v>
                </c:pt>
                <c:pt idx="213">
                  <c:v>-2.6030344989399898</c:v>
                </c:pt>
                <c:pt idx="214">
                  <c:v>-2.87928918966597</c:v>
                </c:pt>
                <c:pt idx="215">
                  <c:v>-3.01383346730226</c:v>
                </c:pt>
                <c:pt idx="216">
                  <c:v>-3.6975750053317302</c:v>
                </c:pt>
                <c:pt idx="217">
                  <c:v>-2.857982332910014E-2</c:v>
                </c:pt>
                <c:pt idx="218">
                  <c:v>0.44191393484732</c:v>
                </c:pt>
                <c:pt idx="219">
                  <c:v>0.22040445059704733</c:v>
                </c:pt>
                <c:pt idx="220">
                  <c:v>2.1705432396683801</c:v>
                </c:pt>
                <c:pt idx="221">
                  <c:v>-0.9437766494192481</c:v>
                </c:pt>
                <c:pt idx="222">
                  <c:v>-1.657221449170825</c:v>
                </c:pt>
                <c:pt idx="223">
                  <c:v>0.99500672929977596</c:v>
                </c:pt>
                <c:pt idx="224">
                  <c:v>7.6826619188630985E-2</c:v>
                </c:pt>
                <c:pt idx="225">
                  <c:v>1.5804335039680359</c:v>
                </c:pt>
                <c:pt idx="226">
                  <c:v>2.3954619454736759</c:v>
                </c:pt>
                <c:pt idx="227">
                  <c:v>0.77157316712452495</c:v>
                </c:pt>
                <c:pt idx="228">
                  <c:v>0.29201098584318985</c:v>
                </c:pt>
                <c:pt idx="229">
                  <c:v>1.7471569250027101</c:v>
                </c:pt>
                <c:pt idx="230">
                  <c:v>6.3881530917140994E-2</c:v>
                </c:pt>
                <c:pt idx="231">
                  <c:v>-1.1897509628191592</c:v>
                </c:pt>
                <c:pt idx="232">
                  <c:v>0.9964976972918449</c:v>
                </c:pt>
                <c:pt idx="233">
                  <c:v>-1.8793298522223238</c:v>
                </c:pt>
                <c:pt idx="234">
                  <c:v>-1.9836767961692401</c:v>
                </c:pt>
                <c:pt idx="235">
                  <c:v>-1.77474449926543</c:v>
                </c:pt>
                <c:pt idx="236">
                  <c:v>-2.5167109333638504</c:v>
                </c:pt>
                <c:pt idx="237">
                  <c:v>-3.2301800117091197</c:v>
                </c:pt>
                <c:pt idx="238">
                  <c:v>-3.4950032396955195</c:v>
                </c:pt>
                <c:pt idx="239">
                  <c:v>-4.7767993772227708</c:v>
                </c:pt>
                <c:pt idx="240">
                  <c:v>-3.8555229213202695</c:v>
                </c:pt>
                <c:pt idx="241">
                  <c:v>-1.5095726219719099</c:v>
                </c:pt>
                <c:pt idx="242">
                  <c:v>-2.67625099914732</c:v>
                </c:pt>
                <c:pt idx="243">
                  <c:v>-3.1966486425088201</c:v>
                </c:pt>
                <c:pt idx="244">
                  <c:v>-1.0901987979191101</c:v>
                </c:pt>
                <c:pt idx="245">
                  <c:v>-0.416267492337349</c:v>
                </c:pt>
                <c:pt idx="246">
                  <c:v>1.4298248373521103</c:v>
                </c:pt>
                <c:pt idx="247">
                  <c:v>2.0514698033665688</c:v>
                </c:pt>
                <c:pt idx="248">
                  <c:v>3.3327446245504415</c:v>
                </c:pt>
                <c:pt idx="249">
                  <c:v>4.6152088357756398</c:v>
                </c:pt>
                <c:pt idx="250">
                  <c:v>3.3391349989541093</c:v>
                </c:pt>
                <c:pt idx="251">
                  <c:v>4.7749651174248804</c:v>
                </c:pt>
                <c:pt idx="252">
                  <c:v>2.4250702881077997</c:v>
                </c:pt>
                <c:pt idx="253">
                  <c:v>0.95322764715276009</c:v>
                </c:pt>
                <c:pt idx="254">
                  <c:v>0.843519979203739</c:v>
                </c:pt>
                <c:pt idx="255">
                  <c:v>2.3569151485534499</c:v>
                </c:pt>
                <c:pt idx="256">
                  <c:v>0.33473927994752994</c:v>
                </c:pt>
                <c:pt idx="257">
                  <c:v>1.1731850338928498</c:v>
                </c:pt>
                <c:pt idx="258">
                  <c:v>1.4459812448716902</c:v>
                </c:pt>
                <c:pt idx="259">
                  <c:v>0.32890183871032996</c:v>
                </c:pt>
                <c:pt idx="260">
                  <c:v>-0.19382837919766005</c:v>
                </c:pt>
                <c:pt idx="261">
                  <c:v>0.49948557001905991</c:v>
                </c:pt>
                <c:pt idx="262">
                  <c:v>-0.31059165183304005</c:v>
                </c:pt>
                <c:pt idx="263">
                  <c:v>-0.51110937776614207</c:v>
                </c:pt>
                <c:pt idx="264">
                  <c:v>1.3710909220702199</c:v>
                </c:pt>
                <c:pt idx="265">
                  <c:v>1.3401017404600999</c:v>
                </c:pt>
                <c:pt idx="266">
                  <c:v>2.2596980172286001</c:v>
                </c:pt>
                <c:pt idx="267">
                  <c:v>3.0688812699527301</c:v>
                </c:pt>
                <c:pt idx="268">
                  <c:v>1.7657316207118201</c:v>
                </c:pt>
                <c:pt idx="269">
                  <c:v>0.73067141326162988</c:v>
                </c:pt>
                <c:pt idx="270">
                  <c:v>1.3631865118303099</c:v>
                </c:pt>
                <c:pt idx="271">
                  <c:v>-0.58752738599887389</c:v>
                </c:pt>
                <c:pt idx="272">
                  <c:v>0.93936508303762001</c:v>
                </c:pt>
                <c:pt idx="273">
                  <c:v>0.77365892570047978</c:v>
                </c:pt>
                <c:pt idx="274">
                  <c:v>0.28829115357928004</c:v>
                </c:pt>
                <c:pt idx="275">
                  <c:v>8.9917591777251005E-2</c:v>
                </c:pt>
                <c:pt idx="276">
                  <c:v>-0.33147194671201902</c:v>
                </c:pt>
                <c:pt idx="277">
                  <c:v>1.436813812855009E-2</c:v>
                </c:pt>
                <c:pt idx="278">
                  <c:v>0.29277298036206001</c:v>
                </c:pt>
                <c:pt idx="279">
                  <c:v>0.98753333189160997</c:v>
                </c:pt>
                <c:pt idx="280">
                  <c:v>0.10070031714610506</c:v>
                </c:pt>
                <c:pt idx="281">
                  <c:v>-0.42768824316353921</c:v>
                </c:pt>
                <c:pt idx="282">
                  <c:v>0.52202035597698493</c:v>
                </c:pt>
                <c:pt idx="283">
                  <c:v>0.60311824641968292</c:v>
                </c:pt>
                <c:pt idx="284">
                  <c:v>-1.04102407261045</c:v>
                </c:pt>
                <c:pt idx="285">
                  <c:v>-0.86116043604943704</c:v>
                </c:pt>
                <c:pt idx="286">
                  <c:v>-0.401559846101257</c:v>
                </c:pt>
                <c:pt idx="287">
                  <c:v>-1.5334577343366802</c:v>
                </c:pt>
                <c:pt idx="288">
                  <c:v>0.11776897157697408</c:v>
                </c:pt>
                <c:pt idx="289">
                  <c:v>1.0712778653846569</c:v>
                </c:pt>
                <c:pt idx="290">
                  <c:v>-0.58220934313516393</c:v>
                </c:pt>
                <c:pt idx="291">
                  <c:v>-2.1130933988200482</c:v>
                </c:pt>
                <c:pt idx="292">
                  <c:v>2.413176286692952</c:v>
                </c:pt>
                <c:pt idx="293">
                  <c:v>3.5738346323497847</c:v>
                </c:pt>
                <c:pt idx="294">
                  <c:v>4.3456476462262899</c:v>
                </c:pt>
                <c:pt idx="295">
                  <c:v>4.2414859382235903</c:v>
                </c:pt>
                <c:pt idx="296">
                  <c:v>3.0466498467858001</c:v>
                </c:pt>
                <c:pt idx="297">
                  <c:v>0.47223394659673978</c:v>
                </c:pt>
                <c:pt idx="298">
                  <c:v>0.32617072805877978</c:v>
                </c:pt>
                <c:pt idx="299">
                  <c:v>-2.0148795728032902</c:v>
                </c:pt>
                <c:pt idx="300">
                  <c:v>-2.9433579919864798</c:v>
                </c:pt>
                <c:pt idx="301">
                  <c:v>-2.9074294221101429</c:v>
                </c:pt>
                <c:pt idx="302">
                  <c:v>-2.0546854180596319</c:v>
                </c:pt>
                <c:pt idx="303">
                  <c:v>-1.497809317078338</c:v>
                </c:pt>
                <c:pt idx="304">
                  <c:v>-4.6519307768690297</c:v>
                </c:pt>
                <c:pt idx="305">
                  <c:v>3.5636963805099064E-3</c:v>
                </c:pt>
                <c:pt idx="306">
                  <c:v>-0.40797127054457993</c:v>
                </c:pt>
                <c:pt idx="307">
                  <c:v>0.64987252235138993</c:v>
                </c:pt>
                <c:pt idx="308">
                  <c:v>2.07558326790492</c:v>
                </c:pt>
                <c:pt idx="309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6BA-8E79-448E9AF6134A}"/>
            </c:ext>
          </c:extLst>
        </c:ser>
        <c:ser>
          <c:idx val="0"/>
          <c:order val="1"/>
          <c:tx>
            <c:strRef>
              <c:f>'[1]Chart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'[1]Chart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A-46BA-8E79-448E9AF6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catAx>
        <c:axId val="1774547792"/>
        <c:scaling>
          <c:orientation val="minMax"/>
          <c:max val="925"/>
          <c:min val="63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Algn val="ctr"/>
        <c:lblOffset val="100"/>
        <c:tickLblSkip val="12"/>
        <c:noMultiLvlLbl val="0"/>
      </c:cat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3C2-B924-F234F947F925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2-43C2-B924-F234F947F925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2-43C2-B924-F234F947F925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2-43C2-B924-F234F947F925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2-43C2-B924-F234F947F925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82-43C2-B924-F234F947F925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2-43C2-B924-F234F947F925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82-43C2-B924-F234F947F925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2-43C2-B924-F234F947F925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82-43C2-B924-F234F947F925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2-43C2-B924-F234F947F925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82-43C2-B924-F234F947F925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2-43C2-B924-F234F947F925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82-43C2-B924-F234F947F925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2-43C2-B924-F234F947F925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82-43C2-B924-F234F947F925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2-43C2-B924-F234F947F925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82-43C2-B924-F234F947F925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2-43C2-B924-F234F947F925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82-43C2-B924-F234F947F925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2-43C2-B924-F234F947F925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82-43C2-B924-F234F947F925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2-43C2-B924-F234F947F925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82-43C2-B924-F234F947F925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2-43C2-B924-F234F947F925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B82-43C2-B924-F234F947F925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82-43C2-B924-F234F947F925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2-43C2-B924-F234F947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3-4BB6-8BFD-DAA4EE7DDC08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3-4BB6-8BFD-DAA4EE7DDC08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3-4BB6-8BFD-DAA4EE7DDC08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3-4BB6-8BFD-DAA4EE7DDC08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3-4BB6-8BFD-DAA4EE7DDC08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83-4BB6-8BFD-DAA4EE7DDC08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3-4BB6-8BFD-DAA4EE7DDC08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83-4BB6-8BFD-DAA4EE7DDC08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83-4BB6-8BFD-DAA4EE7DDC08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83-4BB6-8BFD-DAA4EE7DDC08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83-4BB6-8BFD-DAA4EE7DDC08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83-4BB6-8BFD-DAA4EE7DDC08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83-4BB6-8BFD-DAA4EE7DDC08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83-4BB6-8BFD-DAA4EE7DDC08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83-4BB6-8BFD-DAA4EE7DDC08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83-4BB6-8BFD-DAA4EE7DDC08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83-4BB6-8BFD-DAA4EE7DDC08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83-4BB6-8BFD-DAA4EE7DDC08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83-4BB6-8BFD-DAA4EE7DDC08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83-4BB6-8BFD-DAA4EE7DDC08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83-4BB6-8BFD-DAA4EE7DDC08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83-4BB6-8BFD-DAA4EE7DDC08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83-4BB6-8BFD-DAA4EE7DDC08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83-4BB6-8BFD-DAA4EE7DDC08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83-4BB6-8BFD-DAA4EE7DDC08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83-4BB6-8BFD-DAA4EE7DDC08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83-4BB6-8BFD-DAA4EE7DDC08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83-4BB6-8BFD-DAA4EE7D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B-443F-9158-5AA742E34EE0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B-443F-9158-5AA742E34EE0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B-443F-9158-5AA742E34EE0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B-443F-9158-5AA742E34EE0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4B-443F-9158-5AA742E34EE0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B-443F-9158-5AA742E34EE0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B-443F-9158-5AA742E34EE0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4B-443F-9158-5AA742E34EE0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4B-443F-9158-5AA742E34EE0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4B-443F-9158-5AA742E34EE0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4B-443F-9158-5AA742E34EE0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4B-443F-9158-5AA742E34EE0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B-443F-9158-5AA742E34EE0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4B-443F-9158-5AA742E34EE0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4B-443F-9158-5AA742E34EE0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4B-443F-9158-5AA742E34EE0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4B-443F-9158-5AA742E34EE0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4B-443F-9158-5AA742E34EE0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4B-443F-9158-5AA742E34EE0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4B-443F-9158-5AA742E34EE0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4B-443F-9158-5AA742E34EE0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4B-443F-9158-5AA742E34EE0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4B-443F-9158-5AA742E34EE0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4B-443F-9158-5AA742E34EE0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4B-443F-9158-5AA742E34EE0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4B-443F-9158-5AA742E34EE0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4B-443F-9158-5AA742E34EE0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4B-443F-9158-5AA742E3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-5.9371016289048902E-2</c:v>
                </c:pt>
                <c:pt idx="1">
                  <c:v>-4.9991151351570999E-2</c:v>
                </c:pt>
                <c:pt idx="2">
                  <c:v>-5.2688266458777402E-2</c:v>
                </c:pt>
                <c:pt idx="3">
                  <c:v>-4.4536469503773601E-2</c:v>
                </c:pt>
                <c:pt idx="4">
                  <c:v>-4.56939542978314E-2</c:v>
                </c:pt>
                <c:pt idx="5">
                  <c:v>-4.25219122889322E-2</c:v>
                </c:pt>
                <c:pt idx="6">
                  <c:v>-3.21158516797969E-2</c:v>
                </c:pt>
                <c:pt idx="7">
                  <c:v>-4.9567835570557002E-2</c:v>
                </c:pt>
                <c:pt idx="8">
                  <c:v>-5.4284287239734802E-2</c:v>
                </c:pt>
                <c:pt idx="9">
                  <c:v>-5.4791243166352602E-2</c:v>
                </c:pt>
                <c:pt idx="10">
                  <c:v>-5.4420089371247003E-2</c:v>
                </c:pt>
                <c:pt idx="11">
                  <c:v>-4.49243280536199E-2</c:v>
                </c:pt>
                <c:pt idx="12">
                  <c:v>-4.1023139844385499E-2</c:v>
                </c:pt>
                <c:pt idx="13">
                  <c:v>-3.5175039627588403E-2</c:v>
                </c:pt>
                <c:pt idx="14">
                  <c:v>-3.4028264142664501E-2</c:v>
                </c:pt>
                <c:pt idx="15">
                  <c:v>-2.6335252918783001E-2</c:v>
                </c:pt>
                <c:pt idx="16">
                  <c:v>-4.0395672156355797E-2</c:v>
                </c:pt>
                <c:pt idx="17">
                  <c:v>-2.90147491523991E-2</c:v>
                </c:pt>
                <c:pt idx="18">
                  <c:v>-3.8529068260614897E-2</c:v>
                </c:pt>
                <c:pt idx="19">
                  <c:v>-3.5695434844505401E-2</c:v>
                </c:pt>
                <c:pt idx="20">
                  <c:v>-3.7458803510976503E-2</c:v>
                </c:pt>
                <c:pt idx="21">
                  <c:v>-3.6316226564124802E-2</c:v>
                </c:pt>
                <c:pt idx="22">
                  <c:v>-4.1003780792032603E-2</c:v>
                </c:pt>
                <c:pt idx="23">
                  <c:v>-3.5463064336064803E-2</c:v>
                </c:pt>
                <c:pt idx="24">
                  <c:v>-4.3179447939857903E-2</c:v>
                </c:pt>
                <c:pt idx="25">
                  <c:v>-5.2124484334602199E-2</c:v>
                </c:pt>
                <c:pt idx="26">
                  <c:v>-4.4496298140541402E-2</c:v>
                </c:pt>
                <c:pt idx="27">
                  <c:v>-5.35004087467848E-2</c:v>
                </c:pt>
                <c:pt idx="28">
                  <c:v>-6.53475256794884E-2</c:v>
                </c:pt>
                <c:pt idx="29">
                  <c:v>-6.4280398765514501E-2</c:v>
                </c:pt>
                <c:pt idx="30">
                  <c:v>-6.4418551739887198E-2</c:v>
                </c:pt>
                <c:pt idx="31">
                  <c:v>-7.1661066032088799E-2</c:v>
                </c:pt>
                <c:pt idx="32">
                  <c:v>-7.3843995223023706E-2</c:v>
                </c:pt>
                <c:pt idx="33">
                  <c:v>-6.4997610937049297E-2</c:v>
                </c:pt>
                <c:pt idx="34">
                  <c:v>-8.1892643993877204E-2</c:v>
                </c:pt>
                <c:pt idx="35">
                  <c:v>-8.0221469575652904E-2</c:v>
                </c:pt>
                <c:pt idx="36">
                  <c:v>-0.101637314646729</c:v>
                </c:pt>
                <c:pt idx="37">
                  <c:v>-9.9128153218900505E-2</c:v>
                </c:pt>
                <c:pt idx="38">
                  <c:v>-9.90570674062487E-2</c:v>
                </c:pt>
                <c:pt idx="39">
                  <c:v>-8.4522600890544294E-2</c:v>
                </c:pt>
                <c:pt idx="40">
                  <c:v>-9.1188422393902402E-2</c:v>
                </c:pt>
                <c:pt idx="41">
                  <c:v>-8.9242862957473301E-2</c:v>
                </c:pt>
                <c:pt idx="42">
                  <c:v>-9.9186281901432694E-2</c:v>
                </c:pt>
                <c:pt idx="43">
                  <c:v>-0.10350197364644501</c:v>
                </c:pt>
                <c:pt idx="44">
                  <c:v>-9.1338710921724298E-2</c:v>
                </c:pt>
                <c:pt idx="45">
                  <c:v>-0.102517576764731</c:v>
                </c:pt>
                <c:pt idx="46">
                  <c:v>-0.10601796502991</c:v>
                </c:pt>
                <c:pt idx="47">
                  <c:v>-0.103610915477049</c:v>
                </c:pt>
                <c:pt idx="48">
                  <c:v>-0.12511582760326301</c:v>
                </c:pt>
                <c:pt idx="49">
                  <c:v>-0.101467569534573</c:v>
                </c:pt>
                <c:pt idx="50">
                  <c:v>-0.113255906703962</c:v>
                </c:pt>
                <c:pt idx="51">
                  <c:v>-0.10161781814965599</c:v>
                </c:pt>
                <c:pt idx="52">
                  <c:v>-9.1775767332946095E-2</c:v>
                </c:pt>
                <c:pt idx="53">
                  <c:v>-8.2278077927958201E-2</c:v>
                </c:pt>
                <c:pt idx="54">
                  <c:v>-7.3310126104001005E-2</c:v>
                </c:pt>
                <c:pt idx="55">
                  <c:v>-0.106695545373062</c:v>
                </c:pt>
                <c:pt idx="56">
                  <c:v>-0.13849514601420401</c:v>
                </c:pt>
                <c:pt idx="57">
                  <c:v>-0.13328133948006299</c:v>
                </c:pt>
                <c:pt idx="58">
                  <c:v>-9.7226415359877597E-2</c:v>
                </c:pt>
                <c:pt idx="59">
                  <c:v>-0.10021182634345099</c:v>
                </c:pt>
                <c:pt idx="60">
                  <c:v>-0.100500317914542</c:v>
                </c:pt>
                <c:pt idx="61">
                  <c:v>-7.4799172562464905E-2</c:v>
                </c:pt>
                <c:pt idx="62">
                  <c:v>-4.7991826703014898E-2</c:v>
                </c:pt>
                <c:pt idx="63">
                  <c:v>-5.9865761891586398E-2</c:v>
                </c:pt>
                <c:pt idx="64">
                  <c:v>-8.1543025495578403E-2</c:v>
                </c:pt>
                <c:pt idx="65">
                  <c:v>-7.3858732799340798E-2</c:v>
                </c:pt>
                <c:pt idx="66">
                  <c:v>-7.3734703672027196E-2</c:v>
                </c:pt>
                <c:pt idx="67">
                  <c:v>-8.4819510447395094E-2</c:v>
                </c:pt>
                <c:pt idx="68">
                  <c:v>-8.3123002403381704E-2</c:v>
                </c:pt>
                <c:pt idx="69">
                  <c:v>-9.1037417787027203E-2</c:v>
                </c:pt>
                <c:pt idx="70">
                  <c:v>-9.0079000520619096E-2</c:v>
                </c:pt>
                <c:pt idx="71">
                  <c:v>-8.9103282575452594E-2</c:v>
                </c:pt>
                <c:pt idx="72">
                  <c:v>-8.8115186555896993E-2</c:v>
                </c:pt>
                <c:pt idx="73">
                  <c:v>-8.7119155412751004E-2</c:v>
                </c:pt>
                <c:pt idx="74">
                  <c:v>-8.6119160428861197E-2</c:v>
                </c:pt>
                <c:pt idx="75">
                  <c:v>-8.5118715328681094E-2</c:v>
                </c:pt>
                <c:pt idx="76">
                  <c:v>-8.4120895265458406E-2</c:v>
                </c:pt>
                <c:pt idx="77">
                  <c:v>-8.3128359576962102E-2</c:v>
                </c:pt>
                <c:pt idx="78">
                  <c:v>-8.2143377328175296E-2</c:v>
                </c:pt>
                <c:pt idx="79">
                  <c:v>-8.1167854779197496E-2</c:v>
                </c:pt>
                <c:pt idx="80">
                  <c:v>-8.0203364029233601E-2</c:v>
                </c:pt>
                <c:pt idx="81">
                  <c:v>-7.9251172192929806E-2</c:v>
                </c:pt>
                <c:pt idx="82">
                  <c:v>-7.8312270563232006E-2</c:v>
                </c:pt>
                <c:pt idx="83">
                  <c:v>-7.7387403305191005E-2</c:v>
                </c:pt>
                <c:pt idx="84">
                  <c:v>-7.6477095307622298E-2</c:v>
                </c:pt>
                <c:pt idx="85">
                  <c:v>-7.5581678894253601E-2</c:v>
                </c:pt>
                <c:pt idx="86">
                  <c:v>-7.4701319163077207E-2</c:v>
                </c:pt>
                <c:pt idx="87">
                  <c:v>-7.3836037782280803E-2</c:v>
                </c:pt>
                <c:pt idx="88">
                  <c:v>-7.2985735123641801E-2</c:v>
                </c:pt>
                <c:pt idx="89">
                  <c:v>-7.2150210660002101E-2</c:v>
                </c:pt>
                <c:pt idx="90">
                  <c:v>-7.1329181592782107E-2</c:v>
                </c:pt>
                <c:pt idx="91">
                  <c:v>-7.0522299708886196E-2</c:v>
                </c:pt>
                <c:pt idx="92">
                  <c:v>-6.9729166494252204E-2</c:v>
                </c:pt>
                <c:pt idx="93">
                  <c:v>-6.8949346554169996E-2</c:v>
                </c:pt>
                <c:pt idx="94">
                  <c:v>-6.8182379408811999E-2</c:v>
                </c:pt>
                <c:pt idx="95">
                  <c:v>-6.7427789746640501E-2</c:v>
                </c:pt>
                <c:pt idx="96">
                  <c:v>-6.6685096228938104E-2</c:v>
                </c:pt>
                <c:pt idx="97">
                  <c:v>-6.5953818946082696E-2</c:v>
                </c:pt>
                <c:pt idx="98">
                  <c:v>-6.5233485630763199E-2</c:v>
                </c:pt>
                <c:pt idx="99">
                  <c:v>-6.4523636735509801E-2</c:v>
                </c:pt>
                <c:pt idx="100">
                  <c:v>-6.3823829482035493E-2</c:v>
                </c:pt>
                <c:pt idx="101">
                  <c:v>-6.3133640988311104E-2</c:v>
                </c:pt>
                <c:pt idx="102">
                  <c:v>-6.2452670576308399E-2</c:v>
                </c:pt>
                <c:pt idx="103">
                  <c:v>-6.1780541359244399E-2</c:v>
                </c:pt>
                <c:pt idx="104">
                  <c:v>-6.1116901202172703E-2</c:v>
                </c:pt>
                <c:pt idx="105">
                  <c:v>-6.0461423144139603E-2</c:v>
                </c:pt>
                <c:pt idx="106">
                  <c:v>-5.9813805364028402E-2</c:v>
                </c:pt>
                <c:pt idx="107">
                  <c:v>-5.9173770765842598E-2</c:v>
                </c:pt>
                <c:pt idx="108">
                  <c:v>-5.8541066252662602E-2</c:v>
                </c:pt>
                <c:pt idx="109">
                  <c:v>-5.79154617519873E-2</c:v>
                </c:pt>
                <c:pt idx="110">
                  <c:v>-5.7296749048730701E-2</c:v>
                </c:pt>
                <c:pt idx="111">
                  <c:v>-5.6684740475890498E-2</c:v>
                </c:pt>
                <c:pt idx="112">
                  <c:v>-5.6079267506891302E-2</c:v>
                </c:pt>
                <c:pt idx="113">
                  <c:v>-5.5480179287893797E-2</c:v>
                </c:pt>
                <c:pt idx="114">
                  <c:v>-5.4887341142989703E-2</c:v>
                </c:pt>
                <c:pt idx="115">
                  <c:v>-5.4300633080199397E-2</c:v>
                </c:pt>
                <c:pt idx="116">
                  <c:v>-5.3719948321574798E-2</c:v>
                </c:pt>
                <c:pt idx="117">
                  <c:v>-5.31451918764844E-2</c:v>
                </c:pt>
                <c:pt idx="118">
                  <c:v>-5.2576279173338E-2</c:v>
                </c:pt>
                <c:pt idx="119">
                  <c:v>-5.20131347615699E-2</c:v>
                </c:pt>
                <c:pt idx="120">
                  <c:v>-5.1455691092649303E-2</c:v>
                </c:pt>
                <c:pt idx="121">
                  <c:v>-5.0903887386197597E-2</c:v>
                </c:pt>
                <c:pt idx="122">
                  <c:v>-5.0357668584951602E-2</c:v>
                </c:pt>
                <c:pt idx="123">
                  <c:v>-4.9816984400300898E-2</c:v>
                </c:pt>
                <c:pt idx="124">
                  <c:v>-4.9281788448417102E-2</c:v>
                </c:pt>
                <c:pt idx="125">
                  <c:v>-4.87520374755663E-2</c:v>
                </c:pt>
                <c:pt idx="126">
                  <c:v>-4.8227690670029598E-2</c:v>
                </c:pt>
                <c:pt idx="127">
                  <c:v>-4.7708709057114003E-2</c:v>
                </c:pt>
                <c:pt idx="128">
                  <c:v>-4.7195054973017E-2</c:v>
                </c:pt>
                <c:pt idx="129">
                  <c:v>-4.6686691612762003E-2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7A4C-A82C-08B41F902852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-3.2693507312557322</c:v>
                </c:pt>
                <c:pt idx="1">
                  <c:v>-3.5986994522109503</c:v>
                </c:pt>
                <c:pt idx="2">
                  <c:v>-3.8573143920024138</c:v>
                </c:pt>
                <c:pt idx="3">
                  <c:v>-4.0419950064305423</c:v>
                </c:pt>
                <c:pt idx="4">
                  <c:v>-4.103293363136653</c:v>
                </c:pt>
                <c:pt idx="5">
                  <c:v>-4.2559757256565787</c:v>
                </c:pt>
                <c:pt idx="6">
                  <c:v>-4.3436293428239656</c:v>
                </c:pt>
                <c:pt idx="7">
                  <c:v>-4.7059080655553291</c:v>
                </c:pt>
                <c:pt idx="8">
                  <c:v>-4.4592674336256328</c:v>
                </c:pt>
                <c:pt idx="9">
                  <c:v>-4.0662411530396403</c:v>
                </c:pt>
                <c:pt idx="10">
                  <c:v>-3.3839116703298218</c:v>
                </c:pt>
                <c:pt idx="11">
                  <c:v>-2.9805278651136566</c:v>
                </c:pt>
                <c:pt idx="12">
                  <c:v>-2.8190667461349221</c:v>
                </c:pt>
                <c:pt idx="13">
                  <c:v>-2.7127078166657328</c:v>
                </c:pt>
                <c:pt idx="14">
                  <c:v>-2.6183549525481484</c:v>
                </c:pt>
                <c:pt idx="15">
                  <c:v>-2.7376155596611818</c:v>
                </c:pt>
                <c:pt idx="16">
                  <c:v>-2.9099965826552237</c:v>
                </c:pt>
                <c:pt idx="17">
                  <c:v>-2.7129282017480887</c:v>
                </c:pt>
                <c:pt idx="18">
                  <c:v>-2.6150181883339525</c:v>
                </c:pt>
                <c:pt idx="19">
                  <c:v>-2.4921958787507812</c:v>
                </c:pt>
                <c:pt idx="20">
                  <c:v>-2.1203707883978571</c:v>
                </c:pt>
                <c:pt idx="21">
                  <c:v>-1.6301651921096281</c:v>
                </c:pt>
                <c:pt idx="22">
                  <c:v>-1.3470345175410097</c:v>
                </c:pt>
                <c:pt idx="23">
                  <c:v>-1.2032241614178067</c:v>
                </c:pt>
                <c:pt idx="24">
                  <c:v>-1.1250552675724781</c:v>
                </c:pt>
                <c:pt idx="25">
                  <c:v>-1.387120665933935</c:v>
                </c:pt>
                <c:pt idx="26">
                  <c:v>-1.7278433070548502</c:v>
                </c:pt>
                <c:pt idx="27">
                  <c:v>-1.8110075228136802</c:v>
                </c:pt>
                <c:pt idx="28">
                  <c:v>-1.6941487209435937</c:v>
                </c:pt>
                <c:pt idx="29">
                  <c:v>-1.4998670197988508</c:v>
                </c:pt>
                <c:pt idx="30">
                  <c:v>-1.2476577272551126</c:v>
                </c:pt>
                <c:pt idx="31">
                  <c:v>-0.94809578867512523</c:v>
                </c:pt>
                <c:pt idx="32">
                  <c:v>-0.69895172496562985</c:v>
                </c:pt>
                <c:pt idx="33">
                  <c:v>-0.88945268165505009</c:v>
                </c:pt>
                <c:pt idx="34">
                  <c:v>-1.0149902969289022</c:v>
                </c:pt>
                <c:pt idx="35">
                  <c:v>-0.96887385524662473</c:v>
                </c:pt>
                <c:pt idx="36">
                  <c:v>-0.74583080241202127</c:v>
                </c:pt>
                <c:pt idx="37">
                  <c:v>-0.47610781228472876</c:v>
                </c:pt>
                <c:pt idx="38">
                  <c:v>-0.27038938086232278</c:v>
                </c:pt>
                <c:pt idx="39">
                  <c:v>-0.33990230284573891</c:v>
                </c:pt>
                <c:pt idx="40">
                  <c:v>-0.43601937830579107</c:v>
                </c:pt>
                <c:pt idx="41">
                  <c:v>-0.47123720490972326</c:v>
                </c:pt>
                <c:pt idx="42">
                  <c:v>-0.47304935094838074</c:v>
                </c:pt>
                <c:pt idx="43">
                  <c:v>-0.45008307567527317</c:v>
                </c:pt>
                <c:pt idx="44">
                  <c:v>-0.48804879121221867</c:v>
                </c:pt>
                <c:pt idx="45">
                  <c:v>-0.49593346689167939</c:v>
                </c:pt>
                <c:pt idx="46">
                  <c:v>-0.4388667808519961</c:v>
                </c:pt>
                <c:pt idx="47">
                  <c:v>-0.45135172940747259</c:v>
                </c:pt>
                <c:pt idx="48">
                  <c:v>-0.40581125755103747</c:v>
                </c:pt>
                <c:pt idx="49">
                  <c:v>-0.22044996369780867</c:v>
                </c:pt>
                <c:pt idx="50">
                  <c:v>-1.8182675305452894E-2</c:v>
                </c:pt>
                <c:pt idx="51">
                  <c:v>3.8125946916746298E-2</c:v>
                </c:pt>
                <c:pt idx="52">
                  <c:v>3.0974645912737301E-2</c:v>
                </c:pt>
                <c:pt idx="53">
                  <c:v>1.7300745124148503E-2</c:v>
                </c:pt>
                <c:pt idx="54">
                  <c:v>0.34559907717987931</c:v>
                </c:pt>
                <c:pt idx="55">
                  <c:v>0.41227286517695966</c:v>
                </c:pt>
                <c:pt idx="56">
                  <c:v>0.31115358567525103</c:v>
                </c:pt>
                <c:pt idx="57">
                  <c:v>0.19034725835674221</c:v>
                </c:pt>
                <c:pt idx="58">
                  <c:v>0.13827879622050732</c:v>
                </c:pt>
                <c:pt idx="59">
                  <c:v>-0.13463199954338781</c:v>
                </c:pt>
                <c:pt idx="60">
                  <c:v>-0.6283669644150438</c:v>
                </c:pt>
                <c:pt idx="61">
                  <c:v>-1.2479183101246676</c:v>
                </c:pt>
                <c:pt idx="62">
                  <c:v>-1.6822999252269173</c:v>
                </c:pt>
                <c:pt idx="63">
                  <c:v>-2.0892402213954493</c:v>
                </c:pt>
                <c:pt idx="64">
                  <c:v>-2.2109645687783512</c:v>
                </c:pt>
                <c:pt idx="65">
                  <c:v>-2.2906784140459551</c:v>
                </c:pt>
                <c:pt idx="66">
                  <c:v>-2.293873356091884</c:v>
                </c:pt>
                <c:pt idx="67">
                  <c:v>-2.2752730256170079</c:v>
                </c:pt>
                <c:pt idx="68">
                  <c:v>-2.1809776055264507</c:v>
                </c:pt>
                <c:pt idx="69">
                  <c:v>-2.2724854239242558</c:v>
                </c:pt>
                <c:pt idx="70">
                  <c:v>-2.2571825004273607</c:v>
                </c:pt>
                <c:pt idx="71">
                  <c:v>-2.2409055133849134</c:v>
                </c:pt>
                <c:pt idx="72">
                  <c:v>-2.2238353634957044</c:v>
                </c:pt>
                <c:pt idx="73">
                  <c:v>-2.2061251501217218</c:v>
                </c:pt>
                <c:pt idx="74">
                  <c:v>-2.1879043964910374</c:v>
                </c:pt>
                <c:pt idx="75">
                  <c:v>-2.1692826332293631</c:v>
                </c:pt>
                <c:pt idx="76">
                  <c:v>-2.1503524376645706</c:v>
                </c:pt>
                <c:pt idx="77">
                  <c:v>-2.1311920115508354</c:v>
                </c:pt>
                <c:pt idx="78">
                  <c:v>-2.1118673673080881</c:v>
                </c:pt>
                <c:pt idx="79">
                  <c:v>-2.0924341822280517</c:v>
                </c:pt>
                <c:pt idx="80">
                  <c:v>-2.0729393710694199</c:v>
                </c:pt>
                <c:pt idx="81">
                  <c:v>-2.0534224198082054</c:v>
                </c:pt>
                <c:pt idx="82">
                  <c:v>-2.0339165168142048</c:v>
                </c:pt>
                <c:pt idx="83">
                  <c:v>-2.0144495122168213</c:v>
                </c:pt>
                <c:pt idx="84">
                  <c:v>-1.9950447315517437</c:v>
                </c:pt>
                <c:pt idx="85">
                  <c:v>-1.9757216658175194</c:v>
                </c:pt>
                <c:pt idx="86">
                  <c:v>-1.9564965567108155</c:v>
                </c:pt>
                <c:pt idx="87">
                  <c:v>-1.9373828929587036</c:v>
                </c:pt>
                <c:pt idx="88">
                  <c:v>-1.9183918312491157</c:v>
                </c:pt>
                <c:pt idx="89">
                  <c:v>-1.8995325532102445</c:v>
                </c:pt>
                <c:pt idx="90">
                  <c:v>-1.8808125681507577</c:v>
                </c:pt>
                <c:pt idx="91">
                  <c:v>-1.8622379697978777</c:v>
                </c:pt>
                <c:pt idx="92">
                  <c:v>-1.8438136540194248</c:v>
                </c:pt>
                <c:pt idx="93">
                  <c:v>-1.8255435034552314</c:v>
                </c:pt>
                <c:pt idx="94">
                  <c:v>-1.8074305440830714</c:v>
                </c:pt>
                <c:pt idx="95">
                  <c:v>-1.7894770779816855</c:v>
                </c:pt>
                <c:pt idx="96">
                  <c:v>-1.7716847959056372</c:v>
                </c:pt>
                <c:pt idx="97">
                  <c:v>-1.7540548727381826</c:v>
                </c:pt>
                <c:pt idx="98">
                  <c:v>-1.7365880484225573</c:v>
                </c:pt>
                <c:pt idx="99">
                  <c:v>-1.7192846965770305</c:v>
                </c:pt>
                <c:pt idx="100">
                  <c:v>-1.7021448826645427</c:v>
                </c:pt>
                <c:pt idx="101">
                  <c:v>-1.6851684133033042</c:v>
                </c:pt>
                <c:pt idx="102">
                  <c:v>-1.6683548780638962</c:v>
                </c:pt>
                <c:pt idx="103">
                  <c:v>-1.6517036848942319</c:v>
                </c:pt>
                <c:pt idx="104">
                  <c:v>-1.6352140901402532</c:v>
                </c:pt>
                <c:pt idx="105">
                  <c:v>-1.6188852239832612</c:v>
                </c:pt>
                <c:pt idx="106">
                  <c:v>-1.602716111990248</c:v>
                </c:pt>
                <c:pt idx="107">
                  <c:v>-1.5867056933675965</c:v>
                </c:pt>
                <c:pt idx="108">
                  <c:v>-1.5708528364192045</c:v>
                </c:pt>
                <c:pt idx="109">
                  <c:v>-1.5551563516336249</c:v>
                </c:pt>
                <c:pt idx="110">
                  <c:v>-1.5396150027606963</c:v>
                </c:pt>
                <c:pt idx="111">
                  <c:v>-1.5242275161829686</c:v>
                </c:pt>
                <c:pt idx="112">
                  <c:v>-1.5089925888414244</c:v>
                </c:pt>
                <c:pt idx="113">
                  <c:v>-1.4939088949349097</c:v>
                </c:pt>
                <c:pt idx="114">
                  <c:v>-1.4789750915800499</c:v>
                </c:pt>
                <c:pt idx="115">
                  <c:v>-1.4641898235895126</c:v>
                </c:pt>
                <c:pt idx="116">
                  <c:v>-1.4495517275028316</c:v>
                </c:pt>
                <c:pt idx="117">
                  <c:v>-1.4350594349834733</c:v>
                </c:pt>
                <c:pt idx="118">
                  <c:v>-1.4207115756786186</c:v>
                </c:pt>
                <c:pt idx="119">
                  <c:v>-1.4065067796234707</c:v>
                </c:pt>
                <c:pt idx="120">
                  <c:v>-1.3924436792595043</c:v>
                </c:pt>
                <c:pt idx="121">
                  <c:v>-1.3785209111253276</c:v>
                </c:pt>
                <c:pt idx="122">
                  <c:v>-1.3647371172703997</c:v>
                </c:pt>
                <c:pt idx="123">
                  <c:v>-1.3510909464335086</c:v>
                </c:pt>
                <c:pt idx="124">
                  <c:v>-1.3375810550222436</c:v>
                </c:pt>
                <c:pt idx="125">
                  <c:v>-1.3242061079237835</c:v>
                </c:pt>
                <c:pt idx="126">
                  <c:v>-1.3109647791727055</c:v>
                </c:pt>
                <c:pt idx="127">
                  <c:v>-1.2978557524979475</c:v>
                </c:pt>
                <c:pt idx="128">
                  <c:v>-1.2848777217672445</c:v>
                </c:pt>
                <c:pt idx="129">
                  <c:v>-1.272029391344996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7A4C-A82C-08B41F902852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4.2925966901442898</c:v>
                </c:pt>
                <c:pt idx="1">
                  <c:v>5.0873983482346796</c:v>
                </c:pt>
                <c:pt idx="2">
                  <c:v>5.45746081705349</c:v>
                </c:pt>
                <c:pt idx="3">
                  <c:v>5.7214200202538699</c:v>
                </c:pt>
                <c:pt idx="4">
                  <c:v>5.7097058955986304</c:v>
                </c:pt>
                <c:pt idx="5">
                  <c:v>6.06440008713985</c:v>
                </c:pt>
                <c:pt idx="6">
                  <c:v>6.2719741845862202</c:v>
                </c:pt>
                <c:pt idx="7">
                  <c:v>5.59125021044491</c:v>
                </c:pt>
                <c:pt idx="8">
                  <c:v>5.3873107358884003</c:v>
                </c:pt>
                <c:pt idx="9">
                  <c:v>4.81882120740672</c:v>
                </c:pt>
                <c:pt idx="10">
                  <c:v>4.1702879149077301</c:v>
                </c:pt>
                <c:pt idx="11">
                  <c:v>4.06708820814882</c:v>
                </c:pt>
                <c:pt idx="12">
                  <c:v>3.66200698574244</c:v>
                </c:pt>
                <c:pt idx="13">
                  <c:v>3.0245193186557402</c:v>
                </c:pt>
                <c:pt idx="14">
                  <c:v>3.0929890218326501</c:v>
                </c:pt>
                <c:pt idx="15">
                  <c:v>3.89246798092107</c:v>
                </c:pt>
                <c:pt idx="16">
                  <c:v>5.12949158513063</c:v>
                </c:pt>
                <c:pt idx="17">
                  <c:v>5.7071888043705998</c:v>
                </c:pt>
                <c:pt idx="18">
                  <c:v>3.5156572060435298</c:v>
                </c:pt>
                <c:pt idx="19">
                  <c:v>2.1137431978121701</c:v>
                </c:pt>
                <c:pt idx="20">
                  <c:v>1.14602891549127</c:v>
                </c:pt>
                <c:pt idx="21">
                  <c:v>0.28291415930122493</c:v>
                </c:pt>
                <c:pt idx="22">
                  <c:v>-0.6161488963839501</c:v>
                </c:pt>
                <c:pt idx="23">
                  <c:v>-0.84220579740009616</c:v>
                </c:pt>
                <c:pt idx="24">
                  <c:v>-0.67543174840159215</c:v>
                </c:pt>
                <c:pt idx="25">
                  <c:v>-0.50933561333430011</c:v>
                </c:pt>
                <c:pt idx="26">
                  <c:v>0.13787108472195092</c:v>
                </c:pt>
                <c:pt idx="27">
                  <c:v>0.1781349518802979</c:v>
                </c:pt>
                <c:pt idx="28">
                  <c:v>-9.4191876568922972E-2</c:v>
                </c:pt>
                <c:pt idx="29">
                  <c:v>-0.37429049755733906</c:v>
                </c:pt>
                <c:pt idx="30">
                  <c:v>-0.98388491399777611</c:v>
                </c:pt>
                <c:pt idx="31">
                  <c:v>-1.4522712354502401</c:v>
                </c:pt>
                <c:pt idx="32">
                  <c:v>-1.99433680272125</c:v>
                </c:pt>
                <c:pt idx="33">
                  <c:v>-1.7873684060616799</c:v>
                </c:pt>
                <c:pt idx="34">
                  <c:v>-1.7328177425945701</c:v>
                </c:pt>
                <c:pt idx="35">
                  <c:v>-2.1610308650115302</c:v>
                </c:pt>
                <c:pt idx="36">
                  <c:v>-2.74949720141097</c:v>
                </c:pt>
                <c:pt idx="37">
                  <c:v>-3.0127716927754502</c:v>
                </c:pt>
                <c:pt idx="38">
                  <c:v>-3.29227189356132</c:v>
                </c:pt>
                <c:pt idx="39">
                  <c:v>-2.9145282938342199</c:v>
                </c:pt>
                <c:pt idx="40">
                  <c:v>-2.6613162143547102</c:v>
                </c:pt>
                <c:pt idx="41">
                  <c:v>-2.6733711463005498</c:v>
                </c:pt>
                <c:pt idx="42">
                  <c:v>-2.5580660225710501</c:v>
                </c:pt>
                <c:pt idx="43">
                  <c:v>-2.6214757831378801</c:v>
                </c:pt>
                <c:pt idx="44">
                  <c:v>-2.5047145450709101</c:v>
                </c:pt>
                <c:pt idx="45">
                  <c:v>-2.5251203258056498</c:v>
                </c:pt>
                <c:pt idx="46">
                  <c:v>-2.6339015941674901</c:v>
                </c:pt>
                <c:pt idx="47">
                  <c:v>-2.6346796808342399</c:v>
                </c:pt>
                <c:pt idx="48">
                  <c:v>-2.6717953317866301</c:v>
                </c:pt>
                <c:pt idx="49">
                  <c:v>-3.0943486096866302</c:v>
                </c:pt>
                <c:pt idx="50">
                  <c:v>-3.7260053669297801</c:v>
                </c:pt>
                <c:pt idx="51">
                  <c:v>-3.6679264533826101</c:v>
                </c:pt>
                <c:pt idx="52">
                  <c:v>-3.9295022295637501</c:v>
                </c:pt>
                <c:pt idx="53">
                  <c:v>-4.1692774875319696</c:v>
                </c:pt>
                <c:pt idx="54">
                  <c:v>-4.3120625799497896</c:v>
                </c:pt>
                <c:pt idx="55">
                  <c:v>-4.7003516133103496</c:v>
                </c:pt>
                <c:pt idx="56">
                  <c:v>-4.41357424501388</c:v>
                </c:pt>
                <c:pt idx="57">
                  <c:v>-3.78131174448768</c:v>
                </c:pt>
                <c:pt idx="58">
                  <c:v>-3.6186864579417302</c:v>
                </c:pt>
                <c:pt idx="59">
                  <c:v>-3.3816512479676701</c:v>
                </c:pt>
                <c:pt idx="60">
                  <c:v>-2.5698148100036802</c:v>
                </c:pt>
                <c:pt idx="61">
                  <c:v>-1.20362574443698</c:v>
                </c:pt>
                <c:pt idx="62">
                  <c:v>-0.35059427893813699</c:v>
                </c:pt>
                <c:pt idx="63">
                  <c:v>0.50118337400269997</c:v>
                </c:pt>
                <c:pt idx="64">
                  <c:v>0.92379220933648698</c:v>
                </c:pt>
                <c:pt idx="65">
                  <c:v>1.3463217612274101</c:v>
                </c:pt>
                <c:pt idx="66">
                  <c:v>1.7143628556991399</c:v>
                </c:pt>
                <c:pt idx="67">
                  <c:v>1.7911420070726101</c:v>
                </c:pt>
                <c:pt idx="68">
                  <c:v>1.7521884094734499</c:v>
                </c:pt>
                <c:pt idx="69">
                  <c:v>1.9270190663167299</c:v>
                </c:pt>
                <c:pt idx="70">
                  <c:v>1.9077488756535601</c:v>
                </c:pt>
                <c:pt idx="71">
                  <c:v>1.88867138689703</c:v>
                </c:pt>
                <c:pt idx="72">
                  <c:v>1.8697846730280601</c:v>
                </c:pt>
                <c:pt idx="73">
                  <c:v>1.85108682629779</c:v>
                </c:pt>
                <c:pt idx="74">
                  <c:v>1.83257595803481</c:v>
                </c:pt>
                <c:pt idx="75">
                  <c:v>1.8142501984544701</c:v>
                </c:pt>
                <c:pt idx="76">
                  <c:v>1.7961076964699301</c:v>
                </c:pt>
                <c:pt idx="77">
                  <c:v>1.77814661950523</c:v>
                </c:pt>
                <c:pt idx="78">
                  <c:v>1.7603651533101801</c:v>
                </c:pt>
                <c:pt idx="79">
                  <c:v>1.7427615017770901</c:v>
                </c:pt>
                <c:pt idx="80">
                  <c:v>1.72533388675932</c:v>
                </c:pt>
                <c:pt idx="81">
                  <c:v>1.70808054789173</c:v>
                </c:pt>
                <c:pt idx="82">
                  <c:v>1.69099974241282</c:v>
                </c:pt>
                <c:pt idx="83">
                  <c:v>1.67408974498869</c:v>
                </c:pt>
                <c:pt idx="84">
                  <c:v>1.6573488475388101</c:v>
                </c:pt>
                <c:pt idx="85">
                  <c:v>1.64077535906342</c:v>
                </c:pt>
                <c:pt idx="86">
                  <c:v>1.62436760547279</c:v>
                </c:pt>
                <c:pt idx="87">
                  <c:v>1.60812392941807</c:v>
                </c:pt>
                <c:pt idx="88">
                  <c:v>1.59204269012389</c:v>
                </c:pt>
                <c:pt idx="89">
                  <c:v>1.5761222632226499</c:v>
                </c:pt>
                <c:pt idx="90">
                  <c:v>1.56036104059043</c:v>
                </c:pt>
                <c:pt idx="91">
                  <c:v>1.5447574301845299</c:v>
                </c:pt>
                <c:pt idx="92">
                  <c:v>1.5293098558826901</c:v>
                </c:pt>
                <c:pt idx="93">
                  <c:v>1.5140167573238601</c:v>
                </c:pt>
                <c:pt idx="94">
                  <c:v>1.49887658975063</c:v>
                </c:pt>
                <c:pt idx="95">
                  <c:v>1.4838878238531199</c:v>
                </c:pt>
                <c:pt idx="96">
                  <c:v>1.4690489456145901</c:v>
                </c:pt>
                <c:pt idx="97">
                  <c:v>1.4543584561584499</c:v>
                </c:pt>
                <c:pt idx="98">
                  <c:v>1.4398148715968699</c:v>
                </c:pt>
                <c:pt idx="99">
                  <c:v>1.4254167228809</c:v>
                </c:pt>
                <c:pt idx="100">
                  <c:v>1.4111625556520899</c:v>
                </c:pt>
                <c:pt idx="101">
                  <c:v>1.39705093009558</c:v>
                </c:pt>
                <c:pt idx="102">
                  <c:v>1.3830804207946199</c:v>
                </c:pt>
                <c:pt idx="103">
                  <c:v>1.3692496165866801</c:v>
                </c:pt>
                <c:pt idx="104">
                  <c:v>1.3555571204208099</c:v>
                </c:pt>
                <c:pt idx="105">
                  <c:v>1.34200154921661</c:v>
                </c:pt>
                <c:pt idx="106">
                  <c:v>1.32858153372445</c:v>
                </c:pt>
                <c:pt idx="107">
                  <c:v>1.3152957183872001</c:v>
                </c:pt>
                <c:pt idx="108">
                  <c:v>1.3021427612033301</c:v>
                </c:pt>
                <c:pt idx="109">
                  <c:v>1.2891213335913001</c:v>
                </c:pt>
                <c:pt idx="110">
                  <c:v>1.2762301202553901</c:v>
                </c:pt>
                <c:pt idx="111">
                  <c:v>1.2634678190528399</c:v>
                </c:pt>
                <c:pt idx="112">
                  <c:v>1.2508331408623099</c:v>
                </c:pt>
                <c:pt idx="113">
                  <c:v>1.2383248094536901</c:v>
                </c:pt>
                <c:pt idx="114">
                  <c:v>1.22594156135916</c:v>
                </c:pt>
                <c:pt idx="115">
                  <c:v>1.21368214574557</c:v>
                </c:pt>
                <c:pt idx="116">
                  <c:v>1.20154532428812</c:v>
                </c:pt>
                <c:pt idx="117">
                  <c:v>1.18952987104524</c:v>
                </c:pt>
                <c:pt idx="118">
                  <c:v>1.1776345723347901</c:v>
                </c:pt>
                <c:pt idx="119">
                  <c:v>1.1658582266114399</c:v>
                </c:pt>
                <c:pt idx="120">
                  <c:v>1.15419964434533</c:v>
                </c:pt>
                <c:pt idx="121">
                  <c:v>1.14265764790188</c:v>
                </c:pt>
                <c:pt idx="122">
                  <c:v>1.1312310714228599</c:v>
                </c:pt>
                <c:pt idx="123">
                  <c:v>1.1199187607086301</c:v>
                </c:pt>
                <c:pt idx="124">
                  <c:v>1.10871957310155</c:v>
                </c:pt>
                <c:pt idx="125">
                  <c:v>1.0976323773705401</c:v>
                </c:pt>
                <c:pt idx="126">
                  <c:v>1.0866560535968299</c:v>
                </c:pt>
                <c:pt idx="127">
                  <c:v>1.07578949306087</c:v>
                </c:pt>
                <c:pt idx="128">
                  <c:v>1.06503159813026</c:v>
                </c:pt>
                <c:pt idx="129">
                  <c:v>1.05438128214896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F-7A4C-A82C-08B41F902852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-7.1492813877229865E-6</c:v>
                </c:pt>
                <c:pt idx="1">
                  <c:v>-5.1716352558804895E-4</c:v>
                </c:pt>
                <c:pt idx="2">
                  <c:v>-9.8103946756305399E-4</c:v>
                </c:pt>
                <c:pt idx="3">
                  <c:v>-8.7596326257411903E-4</c:v>
                </c:pt>
                <c:pt idx="4">
                  <c:v>-1.5380580586425059E-3</c:v>
                </c:pt>
                <c:pt idx="5">
                  <c:v>-2.2670843183264771E-3</c:v>
                </c:pt>
                <c:pt idx="6">
                  <c:v>-1.916334701758332E-3</c:v>
                </c:pt>
                <c:pt idx="7">
                  <c:v>-4.6935811884495082E-5</c:v>
                </c:pt>
                <c:pt idx="8">
                  <c:v>2.9107421850765162E-3</c:v>
                </c:pt>
                <c:pt idx="9">
                  <c:v>3.8348392151263413E-3</c:v>
                </c:pt>
                <c:pt idx="10">
                  <c:v>3.011264571915041E-3</c:v>
                </c:pt>
                <c:pt idx="11">
                  <c:v>2.9596116508142979E-3</c:v>
                </c:pt>
                <c:pt idx="12">
                  <c:v>2.9731371223257639E-3</c:v>
                </c:pt>
                <c:pt idx="13">
                  <c:v>3.3289637980166188E-3</c:v>
                </c:pt>
                <c:pt idx="14">
                  <c:v>3.6796562922421202E-3</c:v>
                </c:pt>
                <c:pt idx="15">
                  <c:v>3.4804290834910849E-3</c:v>
                </c:pt>
                <c:pt idx="16">
                  <c:v>2.4661962795159411E-3</c:v>
                </c:pt>
                <c:pt idx="17">
                  <c:v>2.6684810993252072E-3</c:v>
                </c:pt>
                <c:pt idx="18">
                  <c:v>2.499701208295776E-3</c:v>
                </c:pt>
                <c:pt idx="19">
                  <c:v>2.0785243409973649E-3</c:v>
                </c:pt>
                <c:pt idx="20">
                  <c:v>1.9235564315490967E-3</c:v>
                </c:pt>
                <c:pt idx="21">
                  <c:v>1.5170813109490792E-3</c:v>
                </c:pt>
                <c:pt idx="22">
                  <c:v>1.378223596866038E-3</c:v>
                </c:pt>
                <c:pt idx="23">
                  <c:v>1.523977715130246E-3</c:v>
                </c:pt>
                <c:pt idx="24">
                  <c:v>1.4307695353980639E-3</c:v>
                </c:pt>
                <c:pt idx="25">
                  <c:v>6.1548280357503116E-4</c:v>
                </c:pt>
                <c:pt idx="26">
                  <c:v>3.797723561281E-4</c:v>
                </c:pt>
                <c:pt idx="27">
                  <c:v>7.1015578078436931E-4</c:v>
                </c:pt>
                <c:pt idx="28">
                  <c:v>3.8358023363877294E-4</c:v>
                </c:pt>
                <c:pt idx="29">
                  <c:v>2.9156309316690469E-4</c:v>
                </c:pt>
                <c:pt idx="30">
                  <c:v>3.6683600985038802E-4</c:v>
                </c:pt>
                <c:pt idx="31">
                  <c:v>3.2160065827260348E-4</c:v>
                </c:pt>
                <c:pt idx="32">
                  <c:v>-2.151045721271281E-4</c:v>
                </c:pt>
                <c:pt idx="33">
                  <c:v>-7.2586450025231191E-4</c:v>
                </c:pt>
                <c:pt idx="34">
                  <c:v>-8.8386482807245202E-4</c:v>
                </c:pt>
                <c:pt idx="35">
                  <c:v>-1.141411406075503E-3</c:v>
                </c:pt>
                <c:pt idx="36">
                  <c:v>-1.244486439069455E-3</c:v>
                </c:pt>
                <c:pt idx="37">
                  <c:v>-1.027726741544189E-3</c:v>
                </c:pt>
                <c:pt idx="38">
                  <c:v>-8.409859590434069E-4</c:v>
                </c:pt>
                <c:pt idx="39">
                  <c:v>-8.8525440711551104E-4</c:v>
                </c:pt>
                <c:pt idx="40">
                  <c:v>-9.7191770616812049E-4</c:v>
                </c:pt>
                <c:pt idx="41">
                  <c:v>-1.526044712757348E-3</c:v>
                </c:pt>
                <c:pt idx="42">
                  <c:v>-1.807988341734659E-3</c:v>
                </c:pt>
                <c:pt idx="43">
                  <c:v>-2.5769754780357217E-3</c:v>
                </c:pt>
                <c:pt idx="44">
                  <c:v>-2.6540121156380528E-3</c:v>
                </c:pt>
                <c:pt idx="45">
                  <c:v>-2.450770547199845E-3</c:v>
                </c:pt>
                <c:pt idx="46">
                  <c:v>-2.0267401296518999E-3</c:v>
                </c:pt>
                <c:pt idx="47">
                  <c:v>-1.667264428292792E-3</c:v>
                </c:pt>
                <c:pt idx="48">
                  <c:v>-1.1368381127675028E-3</c:v>
                </c:pt>
                <c:pt idx="49">
                  <c:v>-1.094959226666861E-3</c:v>
                </c:pt>
                <c:pt idx="50">
                  <c:v>-9.2109826876366028E-4</c:v>
                </c:pt>
                <c:pt idx="51">
                  <c:v>-8.9402345794575443E-4</c:v>
                </c:pt>
                <c:pt idx="52">
                  <c:v>-5.7866771503154628E-4</c:v>
                </c:pt>
                <c:pt idx="53">
                  <c:v>-3.2215709219542344E-4</c:v>
                </c:pt>
                <c:pt idx="54">
                  <c:v>-2.0472603652276251E-4</c:v>
                </c:pt>
                <c:pt idx="55">
                  <c:v>-4.0052565846345498E-4</c:v>
                </c:pt>
                <c:pt idx="56">
                  <c:v>-5.8114245615934672E-4</c:v>
                </c:pt>
                <c:pt idx="57">
                  <c:v>-5.1325394233825102E-4</c:v>
                </c:pt>
                <c:pt idx="58">
                  <c:v>-6.8825738294773305E-4</c:v>
                </c:pt>
                <c:pt idx="59">
                  <c:v>-1.4347559566007539E-3</c:v>
                </c:pt>
                <c:pt idx="60">
                  <c:v>-1.4077459332862776E-3</c:v>
                </c:pt>
                <c:pt idx="61">
                  <c:v>-1.2455381165248289E-3</c:v>
                </c:pt>
                <c:pt idx="62">
                  <c:v>-1.7241246837653079E-3</c:v>
                </c:pt>
                <c:pt idx="63">
                  <c:v>-2.1405937754625428E-3</c:v>
                </c:pt>
                <c:pt idx="64">
                  <c:v>-1.6041736025497501E-3</c:v>
                </c:pt>
                <c:pt idx="65">
                  <c:v>-7.4633144158990801E-4</c:v>
                </c:pt>
                <c:pt idx="66">
                  <c:v>1.6459356157707102E-4</c:v>
                </c:pt>
                <c:pt idx="67">
                  <c:v>1.2682152254076034E-3</c:v>
                </c:pt>
                <c:pt idx="68">
                  <c:v>2.3702663823967109E-3</c:v>
                </c:pt>
                <c:pt idx="69">
                  <c:v>3.1359974510600536E-3</c:v>
                </c:pt>
                <c:pt idx="70">
                  <c:v>3.7513413567985218E-3</c:v>
                </c:pt>
                <c:pt idx="71">
                  <c:v>4.140928717934915E-3</c:v>
                </c:pt>
                <c:pt idx="72">
                  <c:v>4.3479414681233571E-3</c:v>
                </c:pt>
                <c:pt idx="73">
                  <c:v>4.4084503001131847E-3</c:v>
                </c:pt>
                <c:pt idx="74">
                  <c:v>4.3527275113200894E-3</c:v>
                </c:pt>
                <c:pt idx="75">
                  <c:v>4.2062587827433849E-3</c:v>
                </c:pt>
                <c:pt idx="76">
                  <c:v>3.9905312149982582E-3</c:v>
                </c:pt>
                <c:pt idx="77">
                  <c:v>3.7236549635121922E-3</c:v>
                </c:pt>
                <c:pt idx="78">
                  <c:v>3.420860845432265E-3</c:v>
                </c:pt>
                <c:pt idx="79">
                  <c:v>3.0949051207772261E-3</c:v>
                </c:pt>
                <c:pt idx="80">
                  <c:v>2.7564043464035014E-3</c:v>
                </c:pt>
                <c:pt idx="81">
                  <c:v>2.414117051265837E-3</c:v>
                </c:pt>
                <c:pt idx="82">
                  <c:v>2.0751844450315905E-3</c:v>
                </c:pt>
                <c:pt idx="83">
                  <c:v>1.745339041193559E-3</c:v>
                </c:pt>
                <c:pt idx="84">
                  <c:v>1.4290876428939359E-3</c:v>
                </c:pt>
                <c:pt idx="85">
                  <c:v>1.1298733735105614E-3</c:v>
                </c:pt>
                <c:pt idx="86">
                  <c:v>8.5022016115833792E-4</c:v>
                </c:pt>
                <c:pt idx="87">
                  <c:v>5.9186217663851888E-4</c:v>
                </c:pt>
                <c:pt idx="88">
                  <c:v>3.5586008084500809E-4</c:v>
                </c:pt>
                <c:pt idx="89">
                  <c:v>1.4270548770610624E-4</c:v>
                </c:pt>
                <c:pt idx="90">
                  <c:v>-4.758526153170808E-5</c:v>
                </c:pt>
                <c:pt idx="91">
                  <c:v>-2.1538712747630861E-4</c:v>
                </c:pt>
                <c:pt idx="92">
                  <c:v>-3.6139146046772403E-4</c:v>
                </c:pt>
                <c:pt idx="93">
                  <c:v>-4.8653949437436975E-4</c:v>
                </c:pt>
                <c:pt idx="94">
                  <c:v>-5.919636527810943E-4</c:v>
                </c:pt>
                <c:pt idx="95">
                  <c:v>-6.7893611199361218E-4</c:v>
                </c:pt>
                <c:pt idx="96">
                  <c:v>-7.4882409004530361E-4</c:v>
                </c:pt>
                <c:pt idx="97">
                  <c:v>-8.0305134815503068E-4</c:v>
                </c:pt>
                <c:pt idx="98">
                  <c:v>-8.4306540474522772E-4</c:v>
                </c:pt>
                <c:pt idx="99">
                  <c:v>-8.7030997476708247E-4</c:v>
                </c:pt>
                <c:pt idx="100">
                  <c:v>-8.8620216031554827E-4</c:v>
                </c:pt>
                <c:pt idx="101">
                  <c:v>-8.9211393328467051E-4</c:v>
                </c:pt>
                <c:pt idx="102">
                  <c:v>-8.8935746755850289E-4</c:v>
                </c:pt>
                <c:pt idx="103">
                  <c:v>-8.7917389706447437E-4</c:v>
                </c:pt>
                <c:pt idx="104">
                  <c:v>-8.6272509681865797E-4</c:v>
                </c:pt>
                <c:pt idx="105">
                  <c:v>-8.4108810660794137E-4</c:v>
                </c:pt>
                <c:pt idx="106">
                  <c:v>-8.1525184084160383E-4</c:v>
                </c:pt>
                <c:pt idx="107">
                  <c:v>-7.8611575298506177E-4</c:v>
                </c:pt>
                <c:pt idx="108">
                  <c:v>-7.5449014847318689E-4</c:v>
                </c:pt>
                <c:pt idx="109">
                  <c:v>-7.210978657149165E-4</c:v>
                </c:pt>
                <c:pt idx="110">
                  <c:v>-6.8657707039674535E-4</c:v>
                </c:pt>
                <c:pt idx="111">
                  <c:v>-6.5148493345843243E-4</c:v>
                </c:pt>
                <c:pt idx="112">
                  <c:v>-6.1630198757784956E-4</c:v>
                </c:pt>
                <c:pt idx="113">
                  <c:v>-5.8143698053525819E-4</c:v>
                </c:pt>
                <c:pt idx="114">
                  <c:v>-5.4723206624338625E-4</c:v>
                </c:pt>
                <c:pt idx="115">
                  <c:v>-5.139681953834444E-4</c:v>
                </c:pt>
                <c:pt idx="116">
                  <c:v>-4.818705873711422E-4</c:v>
                </c:pt>
                <c:pt idx="117">
                  <c:v>-4.5111418371862779E-4</c:v>
                </c:pt>
                <c:pt idx="118">
                  <c:v>-4.2182899971726748E-4</c:v>
                </c:pt>
                <c:pt idx="119">
                  <c:v>-3.9410530672903075E-4</c:v>
                </c:pt>
                <c:pt idx="120">
                  <c:v>-3.6799859125177011E-4</c:v>
                </c:pt>
                <c:pt idx="121">
                  <c:v>-3.4353424934675309E-4</c:v>
                </c:pt>
                <c:pt idx="122">
                  <c:v>-3.2071198603306352E-4</c:v>
                </c:pt>
                <c:pt idx="123">
                  <c:v>-2.9950989892422357E-4</c:v>
                </c:pt>
                <c:pt idx="124">
                  <c:v>-2.7988823377911429E-4</c:v>
                </c:pt>
                <c:pt idx="125">
                  <c:v>-2.6179280684152377E-4</c:v>
                </c:pt>
                <c:pt idx="126">
                  <c:v>-2.4515809493503887E-4</c:v>
                </c:pt>
                <c:pt idx="127">
                  <c:v>-2.2990999935078879E-4</c:v>
                </c:pt>
                <c:pt idx="128">
                  <c:v>-2.1596829370366735E-4</c:v>
                </c:pt>
                <c:pt idx="129">
                  <c:v>-2.0324876922768605E-4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EF-7A4C-A82C-08B41F902852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-8.2580465552601498E-2</c:v>
                </c:pt>
                <c:pt idx="1">
                  <c:v>-6.9412804203091205E-2</c:v>
                </c:pt>
                <c:pt idx="2">
                  <c:v>-5.4034468960829397E-2</c:v>
                </c:pt>
                <c:pt idx="3">
                  <c:v>-6.2533882499586399E-2</c:v>
                </c:pt>
                <c:pt idx="4">
                  <c:v>6.1589418104483797E-3</c:v>
                </c:pt>
                <c:pt idx="5">
                  <c:v>8.0515085844460703E-3</c:v>
                </c:pt>
                <c:pt idx="6">
                  <c:v>4.1897610763148102E-2</c:v>
                </c:pt>
                <c:pt idx="7">
                  <c:v>0.15355367852691901</c:v>
                </c:pt>
                <c:pt idx="8">
                  <c:v>0.202984436394196</c:v>
                </c:pt>
                <c:pt idx="9">
                  <c:v>0.17157044413353501</c:v>
                </c:pt>
                <c:pt idx="10">
                  <c:v>0.12665492057399</c:v>
                </c:pt>
                <c:pt idx="11">
                  <c:v>0.10305698858743401</c:v>
                </c:pt>
                <c:pt idx="12">
                  <c:v>9.7405427967620806E-2</c:v>
                </c:pt>
                <c:pt idx="13">
                  <c:v>6.4516435878370901E-2</c:v>
                </c:pt>
                <c:pt idx="14">
                  <c:v>9.64558647293247E-2</c:v>
                </c:pt>
                <c:pt idx="15">
                  <c:v>7.7729292974374906E-2</c:v>
                </c:pt>
                <c:pt idx="16">
                  <c:v>5.7382554501855199E-2</c:v>
                </c:pt>
                <c:pt idx="17">
                  <c:v>8.4535705409241796E-2</c:v>
                </c:pt>
                <c:pt idx="18">
                  <c:v>9.4155792872456096E-2</c:v>
                </c:pt>
                <c:pt idx="19">
                  <c:v>0.10642118900929699</c:v>
                </c:pt>
                <c:pt idx="20">
                  <c:v>0.107718494259689</c:v>
                </c:pt>
                <c:pt idx="21">
                  <c:v>7.9855572658326102E-2</c:v>
                </c:pt>
                <c:pt idx="22">
                  <c:v>8.2056143001087406E-2</c:v>
                </c:pt>
                <c:pt idx="23">
                  <c:v>5.7263372467874302E-2</c:v>
                </c:pt>
                <c:pt idx="24">
                  <c:v>5.2362529780695499E-2</c:v>
                </c:pt>
                <c:pt idx="25">
                  <c:v>1.6399519611834999E-3</c:v>
                </c:pt>
                <c:pt idx="26">
                  <c:v>-1.5637055255191101E-3</c:v>
                </c:pt>
                <c:pt idx="27">
                  <c:v>-2.47646917624317E-2</c:v>
                </c:pt>
                <c:pt idx="28">
                  <c:v>-2.4178850716978301E-2</c:v>
                </c:pt>
                <c:pt idx="29">
                  <c:v>-3.1453343580228603E-2</c:v>
                </c:pt>
                <c:pt idx="30">
                  <c:v>-5.12342197469009E-2</c:v>
                </c:pt>
                <c:pt idx="31">
                  <c:v>-4.8262416005562997E-2</c:v>
                </c:pt>
                <c:pt idx="32">
                  <c:v>-5.1226422044831903E-2</c:v>
                </c:pt>
                <c:pt idx="33">
                  <c:v>-0.17321979330262799</c:v>
                </c:pt>
                <c:pt idx="34">
                  <c:v>1.0436957804224E-2</c:v>
                </c:pt>
                <c:pt idx="35">
                  <c:v>-0.114383442426124</c:v>
                </c:pt>
                <c:pt idx="36">
                  <c:v>-5.3264158280995497E-2</c:v>
                </c:pt>
                <c:pt idx="37">
                  <c:v>-7.3807619039384098E-2</c:v>
                </c:pt>
                <c:pt idx="38">
                  <c:v>-9.1791437849766996E-2</c:v>
                </c:pt>
                <c:pt idx="39">
                  <c:v>-9.7691094466999001E-2</c:v>
                </c:pt>
                <c:pt idx="40">
                  <c:v>-5.7741171676072497E-2</c:v>
                </c:pt>
                <c:pt idx="41">
                  <c:v>-0.203176365597178</c:v>
                </c:pt>
                <c:pt idx="42">
                  <c:v>-2.5035626465012801E-2</c:v>
                </c:pt>
                <c:pt idx="43">
                  <c:v>-9.5394619052116797E-2</c:v>
                </c:pt>
                <c:pt idx="44">
                  <c:v>-9.3875707563891297E-2</c:v>
                </c:pt>
                <c:pt idx="45">
                  <c:v>-0.111939314219069</c:v>
                </c:pt>
                <c:pt idx="46">
                  <c:v>-9.22988272065631E-2</c:v>
                </c:pt>
                <c:pt idx="47">
                  <c:v>-0.15071240715843601</c:v>
                </c:pt>
                <c:pt idx="48">
                  <c:v>-4.8605742506333302E-2</c:v>
                </c:pt>
                <c:pt idx="49">
                  <c:v>-0.19823109101589501</c:v>
                </c:pt>
                <c:pt idx="50">
                  <c:v>-8.5950949170762493E-3</c:v>
                </c:pt>
                <c:pt idx="51">
                  <c:v>-0.25734834233822401</c:v>
                </c:pt>
                <c:pt idx="52">
                  <c:v>-0.24607803268512299</c:v>
                </c:pt>
                <c:pt idx="53">
                  <c:v>-0.24408274905970301</c:v>
                </c:pt>
                <c:pt idx="54">
                  <c:v>-0.27734983037516803</c:v>
                </c:pt>
                <c:pt idx="55">
                  <c:v>-0.322053286976547</c:v>
                </c:pt>
                <c:pt idx="56">
                  <c:v>-0.23200295043329799</c:v>
                </c:pt>
                <c:pt idx="57">
                  <c:v>-0.230309044988354</c:v>
                </c:pt>
                <c:pt idx="58">
                  <c:v>-0.159991165370892</c:v>
                </c:pt>
                <c:pt idx="59">
                  <c:v>-0.23196321800056099</c:v>
                </c:pt>
                <c:pt idx="60">
                  <c:v>-0.161727397547311</c:v>
                </c:pt>
                <c:pt idx="61">
                  <c:v>-0.177375062353193</c:v>
                </c:pt>
                <c:pt idx="62">
                  <c:v>-0.144257056396011</c:v>
                </c:pt>
                <c:pt idx="63">
                  <c:v>-0.12620366152263601</c:v>
                </c:pt>
                <c:pt idx="64">
                  <c:v>-0.12987434289029001</c:v>
                </c:pt>
                <c:pt idx="65">
                  <c:v>-0.107033038659626</c:v>
                </c:pt>
                <c:pt idx="66">
                  <c:v>-0.100987568163448</c:v>
                </c:pt>
                <c:pt idx="67">
                  <c:v>-0.119030897377367</c:v>
                </c:pt>
                <c:pt idx="68">
                  <c:v>-5.8108643846573098E-2</c:v>
                </c:pt>
                <c:pt idx="69">
                  <c:v>-5.4229648645105301E-2</c:v>
                </c:pt>
                <c:pt idx="70">
                  <c:v>-4.4299410582452597E-2</c:v>
                </c:pt>
                <c:pt idx="71">
                  <c:v>-3.55580142913383E-2</c:v>
                </c:pt>
                <c:pt idx="72">
                  <c:v>-2.7937991441941201E-2</c:v>
                </c:pt>
                <c:pt idx="73">
                  <c:v>-2.13657040972683E-2</c:v>
                </c:pt>
                <c:pt idx="74">
                  <c:v>-1.57635063412313E-2</c:v>
                </c:pt>
                <c:pt idx="75">
                  <c:v>-1.10516129616223E-2</c:v>
                </c:pt>
                <c:pt idx="76">
                  <c:v>-7.1496941162783496E-3</c:v>
                </c:pt>
                <c:pt idx="77">
                  <c:v>-3.9782160946001399E-3</c:v>
                </c:pt>
                <c:pt idx="78">
                  <c:v>-1.4595489590431799E-3</c:v>
                </c:pt>
                <c:pt idx="79">
                  <c:v>4.81137913765828E-4</c:v>
                </c:pt>
                <c:pt idx="80">
                  <c:v>1.91517150648815E-3</c:v>
                </c:pt>
                <c:pt idx="81">
                  <c:v>2.9098416030936599E-3</c:v>
                </c:pt>
                <c:pt idx="82">
                  <c:v>3.5280182417746298E-3</c:v>
                </c:pt>
                <c:pt idx="83">
                  <c:v>3.8279013062233699E-3</c:v>
                </c:pt>
                <c:pt idx="84">
                  <c:v>3.8628844183114402E-3</c:v>
                </c:pt>
                <c:pt idx="85">
                  <c:v>3.6815164401670201E-3</c:v>
                </c:pt>
                <c:pt idx="86">
                  <c:v>3.3275451119779802E-3</c:v>
                </c:pt>
                <c:pt idx="87">
                  <c:v>2.84002861232888E-3</c:v>
                </c:pt>
                <c:pt idx="88">
                  <c:v>2.2535021037776901E-3</c:v>
                </c:pt>
                <c:pt idx="89">
                  <c:v>1.5981875951086E-3</c:v>
                </c:pt>
                <c:pt idx="90">
                  <c:v>9.0023669453196504E-4</c:v>
                </c:pt>
                <c:pt idx="91">
                  <c:v>1.8199702978799001E-4</c:v>
                </c:pt>
                <c:pt idx="92">
                  <c:v>-5.377057404349E-4</c:v>
                </c:pt>
                <c:pt idx="93">
                  <c:v>-1.2432773133922699E-3</c:v>
                </c:pt>
                <c:pt idx="94">
                  <c:v>-1.9220615003870899E-3</c:v>
                </c:pt>
                <c:pt idx="95">
                  <c:v>-2.5640493860553501E-3</c:v>
                </c:pt>
                <c:pt idx="96">
                  <c:v>-3.1615950523060299E-3</c:v>
                </c:pt>
                <c:pt idx="97">
                  <c:v>-3.70914124133455E-3</c:v>
                </c:pt>
                <c:pt idx="98">
                  <c:v>-4.2029576201351899E-3</c:v>
                </c:pt>
                <c:pt idx="99">
                  <c:v>-4.64089367249494E-3</c:v>
                </c:pt>
                <c:pt idx="100">
                  <c:v>-5.0221476810852804E-3</c:v>
                </c:pt>
                <c:pt idx="101">
                  <c:v>-5.3470527687905899E-3</c:v>
                </c:pt>
                <c:pt idx="102">
                  <c:v>-5.6168805410467502E-3</c:v>
                </c:pt>
                <c:pt idx="103">
                  <c:v>-5.8336625055237902E-3</c:v>
                </c:pt>
                <c:pt idx="104">
                  <c:v>-6.0000291375047303E-3</c:v>
                </c:pt>
                <c:pt idx="105">
                  <c:v>-6.1190662041550698E-3</c:v>
                </c:pt>
                <c:pt idx="106">
                  <c:v>-6.1941877538398598E-3</c:v>
                </c:pt>
                <c:pt idx="107">
                  <c:v>-6.2290250130529398E-3</c:v>
                </c:pt>
                <c:pt idx="108">
                  <c:v>-6.2273303087768302E-3</c:v>
                </c:pt>
                <c:pt idx="109">
                  <c:v>-6.1928950437557398E-3</c:v>
                </c:pt>
                <c:pt idx="110">
                  <c:v>-6.1294806919768401E-3</c:v>
                </c:pt>
                <c:pt idx="111">
                  <c:v>-6.04076174760003E-3</c:v>
                </c:pt>
                <c:pt idx="112">
                  <c:v>-5.9302795488757097E-3</c:v>
                </c:pt>
                <c:pt idx="113">
                  <c:v>-5.8014059057459799E-3</c:v>
                </c:pt>
                <c:pt idx="114">
                  <c:v>-5.6573154826160101E-3</c:v>
                </c:pt>
                <c:pt idx="115">
                  <c:v>-5.50096592327477E-3</c:v>
                </c:pt>
                <c:pt idx="116">
                  <c:v>-5.3350847504869004E-3</c:v>
                </c:pt>
                <c:pt idx="117">
                  <c:v>-5.1621621259986504E-3</c:v>
                </c:pt>
                <c:pt idx="118">
                  <c:v>-4.9844486155005497E-3</c:v>
                </c:pt>
                <c:pt idx="119">
                  <c:v>-4.8039571656240199E-3</c:v>
                </c:pt>
                <c:pt idx="120">
                  <c:v>-4.6224685647213099E-3</c:v>
                </c:pt>
                <c:pt idx="121">
                  <c:v>-4.4415397246223504E-3</c:v>
                </c:pt>
                <c:pt idx="122">
                  <c:v>-4.2625141856200898E-3</c:v>
                </c:pt>
                <c:pt idx="123">
                  <c:v>-4.0865343106534597E-3</c:v>
                </c:pt>
                <c:pt idx="124">
                  <c:v>-3.91455469625348E-3</c:v>
                </c:pt>
                <c:pt idx="125">
                  <c:v>-3.7473563866743101E-3</c:v>
                </c:pt>
                <c:pt idx="126">
                  <c:v>-3.5855615332792499E-3</c:v>
                </c:pt>
                <c:pt idx="127">
                  <c:v>-3.4296481933412601E-3</c:v>
                </c:pt>
                <c:pt idx="128">
                  <c:v>-3.2799650107223099E-3</c:v>
                </c:pt>
                <c:pt idx="129">
                  <c:v>-3.13674556527853E-3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F-7A4C-A82C-08B41F902852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-7.9399230647166405E-2</c:v>
                </c:pt>
                <c:pt idx="1">
                  <c:v>-7.3590528129479499E-2</c:v>
                </c:pt>
                <c:pt idx="2">
                  <c:v>-2.9871703081512699E-2</c:v>
                </c:pt>
                <c:pt idx="3">
                  <c:v>-6.9538514723947904E-4</c:v>
                </c:pt>
                <c:pt idx="4">
                  <c:v>5.3742770860250602E-2</c:v>
                </c:pt>
                <c:pt idx="5">
                  <c:v>3.5486764325954302E-2</c:v>
                </c:pt>
                <c:pt idx="6">
                  <c:v>9.7416675715172596E-2</c:v>
                </c:pt>
                <c:pt idx="7">
                  <c:v>0.359322887367371</c:v>
                </c:pt>
                <c:pt idx="8">
                  <c:v>0.323505180035073</c:v>
                </c:pt>
                <c:pt idx="9">
                  <c:v>0.207493223453841</c:v>
                </c:pt>
                <c:pt idx="10">
                  <c:v>3.95666868008588E-2</c:v>
                </c:pt>
                <c:pt idx="11">
                  <c:v>-4.6246240656884201E-2</c:v>
                </c:pt>
                <c:pt idx="12">
                  <c:v>-8.9188380686021806E-2</c:v>
                </c:pt>
                <c:pt idx="13">
                  <c:v>-8.7012598007845901E-2</c:v>
                </c:pt>
                <c:pt idx="14">
                  <c:v>-0.100567206171183</c:v>
                </c:pt>
                <c:pt idx="15">
                  <c:v>-0.10268411779349999</c:v>
                </c:pt>
                <c:pt idx="16">
                  <c:v>-8.4255304709410603E-2</c:v>
                </c:pt>
                <c:pt idx="17">
                  <c:v>-6.8477216719270206E-2</c:v>
                </c:pt>
                <c:pt idx="18">
                  <c:v>-4.5235030386360599E-2</c:v>
                </c:pt>
                <c:pt idx="19">
                  <c:v>-3.24031504316077E-2</c:v>
                </c:pt>
                <c:pt idx="20">
                  <c:v>-7.5872386001860706E-2</c:v>
                </c:pt>
                <c:pt idx="21">
                  <c:v>-8.0249158606356397E-2</c:v>
                </c:pt>
                <c:pt idx="22">
                  <c:v>-0.109204196394303</c:v>
                </c:pt>
                <c:pt idx="23">
                  <c:v>-0.140792261476888</c:v>
                </c:pt>
                <c:pt idx="24">
                  <c:v>-0.15567158227104899</c:v>
                </c:pt>
                <c:pt idx="25">
                  <c:v>-0.14580277574498601</c:v>
                </c:pt>
                <c:pt idx="26">
                  <c:v>-0.12989223184861801</c:v>
                </c:pt>
                <c:pt idx="27">
                  <c:v>-0.143749133256102</c:v>
                </c:pt>
                <c:pt idx="28">
                  <c:v>-0.16369589527928599</c:v>
                </c:pt>
                <c:pt idx="29">
                  <c:v>-0.16518027188396001</c:v>
                </c:pt>
                <c:pt idx="30">
                  <c:v>-0.146583839375135</c:v>
                </c:pt>
                <c:pt idx="31">
                  <c:v>-0.13247595946223301</c:v>
                </c:pt>
                <c:pt idx="32">
                  <c:v>-0.134755973806616</c:v>
                </c:pt>
                <c:pt idx="33">
                  <c:v>-0.101406253304917</c:v>
                </c:pt>
                <c:pt idx="34">
                  <c:v>-0.123039044547779</c:v>
                </c:pt>
                <c:pt idx="35">
                  <c:v>-8.73243768947157E-2</c:v>
                </c:pt>
                <c:pt idx="36">
                  <c:v>-8.5692958708905698E-2</c:v>
                </c:pt>
                <c:pt idx="37">
                  <c:v>-0.109399658712695</c:v>
                </c:pt>
                <c:pt idx="38">
                  <c:v>-0.120970304899066</c:v>
                </c:pt>
                <c:pt idx="39">
                  <c:v>-0.116253826646639</c:v>
                </c:pt>
                <c:pt idx="40">
                  <c:v>-0.13090638779534799</c:v>
                </c:pt>
                <c:pt idx="41">
                  <c:v>-0.106329004941679</c:v>
                </c:pt>
                <c:pt idx="42">
                  <c:v>-0.15386640951400099</c:v>
                </c:pt>
                <c:pt idx="43">
                  <c:v>-0.13706947284243701</c:v>
                </c:pt>
                <c:pt idx="44">
                  <c:v>-0.12748943858658199</c:v>
                </c:pt>
                <c:pt idx="45">
                  <c:v>-0.106793956879666</c:v>
                </c:pt>
                <c:pt idx="46">
                  <c:v>-0.102346894818431</c:v>
                </c:pt>
                <c:pt idx="47">
                  <c:v>-6.59740676670032E-2</c:v>
                </c:pt>
                <c:pt idx="48">
                  <c:v>-9.0371185816880598E-2</c:v>
                </c:pt>
                <c:pt idx="49">
                  <c:v>-7.6443215572909895E-2</c:v>
                </c:pt>
                <c:pt idx="50">
                  <c:v>-0.13634240094979699</c:v>
                </c:pt>
                <c:pt idx="51">
                  <c:v>-7.8752794271483004E-2</c:v>
                </c:pt>
                <c:pt idx="52">
                  <c:v>-6.6559038572775703E-2</c:v>
                </c:pt>
                <c:pt idx="53">
                  <c:v>-2.73054598553206E-2</c:v>
                </c:pt>
                <c:pt idx="54">
                  <c:v>-5.7846977753393897E-2</c:v>
                </c:pt>
                <c:pt idx="55">
                  <c:v>-7.7348611446933696E-2</c:v>
                </c:pt>
                <c:pt idx="56">
                  <c:v>-0.115882499153404</c:v>
                </c:pt>
                <c:pt idx="57">
                  <c:v>-0.107490936131726</c:v>
                </c:pt>
                <c:pt idx="58">
                  <c:v>-0.11582293650464601</c:v>
                </c:pt>
                <c:pt idx="59">
                  <c:v>-8.9136171978471596E-2</c:v>
                </c:pt>
                <c:pt idx="60">
                  <c:v>-7.8561158887044305E-2</c:v>
                </c:pt>
                <c:pt idx="61">
                  <c:v>-3.11027367221333E-2</c:v>
                </c:pt>
                <c:pt idx="62">
                  <c:v>-1.7870818346665601E-3</c:v>
                </c:pt>
                <c:pt idx="63">
                  <c:v>-7.7804620650608596E-3</c:v>
                </c:pt>
                <c:pt idx="64">
                  <c:v>-3.2219791289892899E-2</c:v>
                </c:pt>
                <c:pt idx="65">
                  <c:v>-2.7301755500786E-2</c:v>
                </c:pt>
                <c:pt idx="66">
                  <c:v>-3.01878843181798E-2</c:v>
                </c:pt>
                <c:pt idx="67">
                  <c:v>-2.54290106670974E-2</c:v>
                </c:pt>
                <c:pt idx="68">
                  <c:v>-6.4094098414195499E-2</c:v>
                </c:pt>
                <c:pt idx="69">
                  <c:v>-6.93974235155492E-2</c:v>
                </c:pt>
                <c:pt idx="70">
                  <c:v>-7.2297802141043602E-2</c:v>
                </c:pt>
                <c:pt idx="71">
                  <c:v>-7.4729562646633704E-2</c:v>
                </c:pt>
                <c:pt idx="72">
                  <c:v>-7.6744021809887195E-2</c:v>
                </c:pt>
                <c:pt idx="73">
                  <c:v>-7.8389997670388206E-2</c:v>
                </c:pt>
                <c:pt idx="74">
                  <c:v>-7.9713476811056505E-2</c:v>
                </c:pt>
                <c:pt idx="75">
                  <c:v>-8.0757380112133903E-2</c:v>
                </c:pt>
                <c:pt idx="76">
                  <c:v>-8.1561414470690194E-2</c:v>
                </c:pt>
                <c:pt idx="77">
                  <c:v>-8.2161998680106194E-2</c:v>
                </c:pt>
                <c:pt idx="78">
                  <c:v>-8.2592252440102404E-2</c:v>
                </c:pt>
                <c:pt idx="79">
                  <c:v>-8.2882038291761398E-2</c:v>
                </c:pt>
                <c:pt idx="80">
                  <c:v>-8.3058047121256001E-2</c:v>
                </c:pt>
                <c:pt idx="81">
                  <c:v>-8.3143918732806299E-2</c:v>
                </c:pt>
                <c:pt idx="82">
                  <c:v>-8.3160389840604199E-2</c:v>
                </c:pt>
                <c:pt idx="83">
                  <c:v>-8.3125462659047605E-2</c:v>
                </c:pt>
                <c:pt idx="84">
                  <c:v>-8.3054588070493499E-2</c:v>
                </c:pt>
                <c:pt idx="85">
                  <c:v>-8.2960858112542502E-2</c:v>
                </c:pt>
                <c:pt idx="86">
                  <c:v>-8.2855203246363002E-2</c:v>
                </c:pt>
                <c:pt idx="87">
                  <c:v>-8.2746590539893999E-2</c:v>
                </c:pt>
                <c:pt idx="88">
                  <c:v>-8.2642219521905105E-2</c:v>
                </c:pt>
                <c:pt idx="89">
                  <c:v>-8.2547713033513007E-2</c:v>
                </c:pt>
                <c:pt idx="90">
                  <c:v>-8.2467300922286393E-2</c:v>
                </c:pt>
                <c:pt idx="91">
                  <c:v>-8.2403994891019905E-2</c:v>
                </c:pt>
                <c:pt idx="92">
                  <c:v>-8.2359753229734906E-2</c:v>
                </c:pt>
                <c:pt idx="93">
                  <c:v>-8.2335634527306301E-2</c:v>
                </c:pt>
                <c:pt idx="94">
                  <c:v>-8.2331939780528204E-2</c:v>
                </c:pt>
                <c:pt idx="95">
                  <c:v>-8.2348342596013105E-2</c:v>
                </c:pt>
                <c:pt idx="96">
                  <c:v>-8.2384007416951802E-2</c:v>
                </c:pt>
                <c:pt idx="97">
                  <c:v>-8.2437695905553901E-2</c:v>
                </c:pt>
                <c:pt idx="98">
                  <c:v>-8.2507861775803298E-2</c:v>
                </c:pt>
                <c:pt idx="99">
                  <c:v>-8.2592734503575904E-2</c:v>
                </c:pt>
                <c:pt idx="100">
                  <c:v>-8.2690392444927999E-2</c:v>
                </c:pt>
                <c:pt idx="101">
                  <c:v>-8.2798825971716297E-2</c:v>
                </c:pt>
                <c:pt idx="102">
                  <c:v>-8.2915991289706906E-2</c:v>
                </c:pt>
                <c:pt idx="103">
                  <c:v>-8.3039855640495402E-2</c:v>
                </c:pt>
                <c:pt idx="104">
                  <c:v>-8.3168434607935396E-2</c:v>
                </c:pt>
                <c:pt idx="105">
                  <c:v>-8.3299822254547295E-2</c:v>
                </c:pt>
                <c:pt idx="106">
                  <c:v>-8.3432214806020297E-2</c:v>
                </c:pt>
                <c:pt idx="107">
                  <c:v>-8.3563928584525105E-2</c:v>
                </c:pt>
                <c:pt idx="108">
                  <c:v>-8.3693412866028299E-2</c:v>
                </c:pt>
                <c:pt idx="109">
                  <c:v>-8.3819258304865904E-2</c:v>
                </c:pt>
                <c:pt idx="110">
                  <c:v>-8.3940201532132094E-2</c:v>
                </c:pt>
                <c:pt idx="111">
                  <c:v>-8.4055126494209903E-2</c:v>
                </c:pt>
                <c:pt idx="112">
                  <c:v>-8.4163063055347903E-2</c:v>
                </c:pt>
                <c:pt idx="113">
                  <c:v>-8.4263183344500198E-2</c:v>
                </c:pt>
                <c:pt idx="114">
                  <c:v>-8.4354796282650399E-2</c:v>
                </c:pt>
                <c:pt idx="115">
                  <c:v>-8.4437340683253398E-2</c:v>
                </c:pt>
                <c:pt idx="116">
                  <c:v>-8.4510377275863496E-2</c:v>
                </c:pt>
                <c:pt idx="117">
                  <c:v>-8.4573579962017795E-2</c:v>
                </c:pt>
                <c:pt idx="118">
                  <c:v>-8.46267265732559E-2</c:v>
                </c:pt>
                <c:pt idx="119">
                  <c:v>-8.4669689364363199E-2</c:v>
                </c:pt>
                <c:pt idx="120">
                  <c:v>-8.4702425440373902E-2</c:v>
                </c:pt>
                <c:pt idx="121">
                  <c:v>-8.4724967284014796E-2</c:v>
                </c:pt>
                <c:pt idx="122">
                  <c:v>-8.4737413521031396E-2</c:v>
                </c:pt>
                <c:pt idx="123">
                  <c:v>-8.4739920034235097E-2</c:v>
                </c:pt>
                <c:pt idx="124">
                  <c:v>-8.4732691513195693E-2</c:v>
                </c:pt>
                <c:pt idx="125">
                  <c:v>-8.4715973505166006E-2</c:v>
                </c:pt>
                <c:pt idx="126">
                  <c:v>-8.4690045013951595E-2</c:v>
                </c:pt>
                <c:pt idx="127">
                  <c:v>-8.4655211677005196E-2</c:v>
                </c:pt>
                <c:pt idx="128">
                  <c:v>-8.4611799536759305E-2</c:v>
                </c:pt>
                <c:pt idx="129">
                  <c:v>-8.4560149410130597E-2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EF-7A4C-A82C-08B41F902852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-1.5880155829413299E-14</c:v>
                </c:pt>
                <c:pt idx="1">
                  <c:v>-1.5958269723168199E-14</c:v>
                </c:pt>
                <c:pt idx="2">
                  <c:v>-1.4596946928187499E-14</c:v>
                </c:pt>
                <c:pt idx="3">
                  <c:v>-1.5690320834768899E-14</c:v>
                </c:pt>
                <c:pt idx="4">
                  <c:v>-1.4392201111621099E-14</c:v>
                </c:pt>
                <c:pt idx="5">
                  <c:v>-1.5442731136722601E-14</c:v>
                </c:pt>
                <c:pt idx="6">
                  <c:v>-1.4323895639653701E-14</c:v>
                </c:pt>
                <c:pt idx="7">
                  <c:v>-1.36071010267043E-14</c:v>
                </c:pt>
                <c:pt idx="8">
                  <c:v>-1.4511136640454598E-14</c:v>
                </c:pt>
                <c:pt idx="9">
                  <c:v>-1.4506555090860401E-14</c:v>
                </c:pt>
                <c:pt idx="10">
                  <c:v>-1.3261988284083499E-14</c:v>
                </c:pt>
                <c:pt idx="11">
                  <c:v>-1.44488182507051E-14</c:v>
                </c:pt>
                <c:pt idx="12">
                  <c:v>-1.4308631097792302E-14</c:v>
                </c:pt>
                <c:pt idx="13">
                  <c:v>-1.40946920413156E-14</c:v>
                </c:pt>
                <c:pt idx="14">
                  <c:v>-1.26197986463112E-14</c:v>
                </c:pt>
                <c:pt idx="15">
                  <c:v>-1.38610948519045E-14</c:v>
                </c:pt>
                <c:pt idx="16">
                  <c:v>-1.2891326808627501E-14</c:v>
                </c:pt>
                <c:pt idx="17">
                  <c:v>-1.2955990377778101E-14</c:v>
                </c:pt>
                <c:pt idx="18">
                  <c:v>-1.20131618601269E-14</c:v>
                </c:pt>
                <c:pt idx="19">
                  <c:v>-1.13550065615394E-14</c:v>
                </c:pt>
                <c:pt idx="20">
                  <c:v>-1.0796930294561001E-14</c:v>
                </c:pt>
                <c:pt idx="21">
                  <c:v>-1.0347399895867499E-14</c:v>
                </c:pt>
                <c:pt idx="22">
                  <c:v>-9.7911934451681305E-15</c:v>
                </c:pt>
                <c:pt idx="23">
                  <c:v>-9.4353566051414406E-15</c:v>
                </c:pt>
                <c:pt idx="24">
                  <c:v>-9.1949270299321905E-15</c:v>
                </c:pt>
                <c:pt idx="25">
                  <c:v>-8.9276601850798694E-15</c:v>
                </c:pt>
                <c:pt idx="26">
                  <c:v>-8.7969531228543801E-15</c:v>
                </c:pt>
                <c:pt idx="27">
                  <c:v>-9.8054044548168308E-15</c:v>
                </c:pt>
                <c:pt idx="28">
                  <c:v>-9.6124759031315793E-15</c:v>
                </c:pt>
                <c:pt idx="29">
                  <c:v>-1.0751271631551299E-14</c:v>
                </c:pt>
                <c:pt idx="30">
                  <c:v>-9.3411883896159306E-15</c:v>
                </c:pt>
                <c:pt idx="31">
                  <c:v>-1.03589067944494E-14</c:v>
                </c:pt>
                <c:pt idx="32">
                  <c:v>-1.0142171808415399E-14</c:v>
                </c:pt>
                <c:pt idx="33">
                  <c:v>-1.00647170716913E-14</c:v>
                </c:pt>
                <c:pt idx="34">
                  <c:v>-8.60997089296316E-15</c:v>
                </c:pt>
                <c:pt idx="35">
                  <c:v>-8.2652490455041596E-15</c:v>
                </c:pt>
                <c:pt idx="36">
                  <c:v>-9.1811279902987895E-15</c:v>
                </c:pt>
                <c:pt idx="37">
                  <c:v>-9.0795247202652399E-15</c:v>
                </c:pt>
                <c:pt idx="38">
                  <c:v>-8.9472668495870697E-15</c:v>
                </c:pt>
                <c:pt idx="39">
                  <c:v>-8.9927250155463799E-15</c:v>
                </c:pt>
                <c:pt idx="40">
                  <c:v>-8.9170632887385404E-15</c:v>
                </c:pt>
                <c:pt idx="41">
                  <c:v>-8.6926515151857597E-15</c:v>
                </c:pt>
                <c:pt idx="42">
                  <c:v>-8.6762388349583704E-15</c:v>
                </c:pt>
                <c:pt idx="43">
                  <c:v>-7.2793062588116302E-15</c:v>
                </c:pt>
                <c:pt idx="44">
                  <c:v>-6.9449819960545602E-15</c:v>
                </c:pt>
                <c:pt idx="45">
                  <c:v>-6.7574437751148098E-15</c:v>
                </c:pt>
                <c:pt idx="46">
                  <c:v>-6.5242459988272598E-15</c:v>
                </c:pt>
                <c:pt idx="47">
                  <c:v>-6.2123864637814203E-15</c:v>
                </c:pt>
                <c:pt idx="48">
                  <c:v>-7.28279333956814E-15</c:v>
                </c:pt>
                <c:pt idx="49">
                  <c:v>-7.1768324179347005E-15</c:v>
                </c:pt>
                <c:pt idx="50">
                  <c:v>-8.2607560494670397E-15</c:v>
                </c:pt>
                <c:pt idx="51">
                  <c:v>-8.1497513036891294E-15</c:v>
                </c:pt>
                <c:pt idx="52">
                  <c:v>-7.9331207484935696E-15</c:v>
                </c:pt>
                <c:pt idx="53">
                  <c:v>-7.6818698102218099E-15</c:v>
                </c:pt>
                <c:pt idx="54">
                  <c:v>-9.2246422096700096E-15</c:v>
                </c:pt>
                <c:pt idx="55">
                  <c:v>-8.0066373915255497E-15</c:v>
                </c:pt>
                <c:pt idx="56">
                  <c:v>-7.9696548726269403E-15</c:v>
                </c:pt>
                <c:pt idx="57">
                  <c:v>-8.1954771465669903E-15</c:v>
                </c:pt>
                <c:pt idx="58">
                  <c:v>-6.8436639521399301E-15</c:v>
                </c:pt>
                <c:pt idx="59">
                  <c:v>-5.0912937469458099E-15</c:v>
                </c:pt>
                <c:pt idx="60">
                  <c:v>-3.37769363849181E-15</c:v>
                </c:pt>
                <c:pt idx="61">
                  <c:v>-1.69784436097903E-15</c:v>
                </c:pt>
                <c:pt idx="62">
                  <c:v>-1.99397401668986E-17</c:v>
                </c:pt>
                <c:pt idx="63">
                  <c:v>5.7185405543404002E-16</c:v>
                </c:pt>
                <c:pt idx="64">
                  <c:v>-1.9576197529301599E-16</c:v>
                </c:pt>
                <c:pt idx="65">
                  <c:v>3.3344047404963599E-17</c:v>
                </c:pt>
                <c:pt idx="66">
                  <c:v>1.03445141574407E-16</c:v>
                </c:pt>
                <c:pt idx="67">
                  <c:v>3.4583792567638698E-16</c:v>
                </c:pt>
                <c:pt idx="68">
                  <c:v>-7.9745490970525502E-16</c:v>
                </c:pt>
                <c:pt idx="69">
                  <c:v>-7.2946001169772602E-16</c:v>
                </c:pt>
                <c:pt idx="70">
                  <c:v>-5.8195584062464595E-16</c:v>
                </c:pt>
                <c:pt idx="71">
                  <c:v>-4.48970153154124E-16</c:v>
                </c:pt>
                <c:pt idx="72">
                  <c:v>-3.2938024298965301E-16</c:v>
                </c:pt>
                <c:pt idx="73">
                  <c:v>-2.22080128966096E-16</c:v>
                </c:pt>
                <c:pt idx="74">
                  <c:v>-1.25994886604622E-16</c:v>
                </c:pt>
                <c:pt idx="75">
                  <c:v>-4.00917760318432E-17</c:v>
                </c:pt>
                <c:pt idx="76">
                  <c:v>3.6611406754080902E-17</c:v>
                </c:pt>
                <c:pt idx="77">
                  <c:v>1.05040365936898E-16</c:v>
                </c:pt>
                <c:pt idx="78">
                  <c:v>1.66060375898961E-16</c:v>
                </c:pt>
                <c:pt idx="79">
                  <c:v>2.2047406622588999E-16</c:v>
                </c:pt>
                <c:pt idx="80">
                  <c:v>2.69020635448842E-16</c:v>
                </c:pt>
                <c:pt idx="81">
                  <c:v>3.1237623824366701E-16</c:v>
                </c:pt>
                <c:pt idx="82">
                  <c:v>3.5115531992508802E-16</c:v>
                </c:pt>
                <c:pt idx="83">
                  <c:v>3.8591269926993699E-16</c:v>
                </c:pt>
                <c:pt idx="84">
                  <c:v>4.1714622593327498E-16</c:v>
                </c:pt>
                <c:pt idx="85">
                  <c:v>4.4529986197232205E-16</c:v>
                </c:pt>
                <c:pt idx="86">
                  <c:v>4.7076705827965203E-16</c:v>
                </c:pt>
                <c:pt idx="87">
                  <c:v>4.9389431608874405E-16</c:v>
                </c:pt>
                <c:pt idx="88">
                  <c:v>5.1498484121003202E-16</c:v>
                </c:pt>
                <c:pt idx="89">
                  <c:v>5.3430221436022801E-16</c:v>
                </c:pt>
                <c:pt idx="90">
                  <c:v>5.5207401494965498E-16</c:v>
                </c:pt>
                <c:pt idx="91">
                  <c:v>5.6849534808898299E-16</c:v>
                </c:pt>
                <c:pt idx="92">
                  <c:v>5.8373223547211995E-16</c:v>
                </c:pt>
                <c:pt idx="93">
                  <c:v>5.9792484029313803E-16</c:v>
                </c:pt>
                <c:pt idx="94">
                  <c:v>6.1119050457116899E-16</c:v>
                </c:pt>
                <c:pt idx="95">
                  <c:v>6.2362658429667396E-16</c:v>
                </c:pt>
                <c:pt idx="96">
                  <c:v>6.35313073782081E-16</c:v>
                </c:pt>
                <c:pt idx="97">
                  <c:v>6.4631501560302296E-16</c:v>
                </c:pt>
                <c:pt idx="98">
                  <c:v>6.5668469665280904E-16</c:v>
                </c:pt>
                <c:pt idx="99">
                  <c:v>6.6646363419683096E-16</c:v>
                </c:pt>
                <c:pt idx="100">
                  <c:v>6.75684358494582E-16</c:v>
                </c:pt>
                <c:pt idx="101">
                  <c:v>6.84372000638353E-16</c:v>
                </c:pt>
                <c:pt idx="102">
                  <c:v>6.9254569581674099E-16</c:v>
                </c:pt>
                <c:pt idx="103">
                  <c:v>7.0021981331946003E-16</c:v>
                </c:pt>
                <c:pt idx="104">
                  <c:v>7.0740502532272595E-16</c:v>
                </c:pt>
                <c:pt idx="105">
                  <c:v>7.1410922689116901E-16</c:v>
                </c:pt>
                <c:pt idx="106">
                  <c:v>7.2033831975639501E-16</c:v>
                </c:pt>
                <c:pt idx="107">
                  <c:v>7.2609687233199203E-16</c:v>
                </c:pt>
                <c:pt idx="108">
                  <c:v>7.31388668142746E-16</c:v>
                </c:pt>
                <c:pt idx="109">
                  <c:v>7.3621715441987601E-16</c:v>
                </c:pt>
                <c:pt idx="110">
                  <c:v>7.4058580207740902E-16</c:v>
                </c:pt>
                <c:pt idx="111">
                  <c:v>7.4449838766611001E-16</c:v>
                </c:pt>
                <c:pt idx="112">
                  <c:v>7.4795920722564303E-16</c:v>
                </c:pt>
                <c:pt idx="113">
                  <c:v>7.5097323124394605E-16</c:v>
                </c:pt>
                <c:pt idx="114">
                  <c:v>7.5354620920310305E-16</c:v>
                </c:pt>
                <c:pt idx="115">
                  <c:v>7.5568473145824096E-16</c:v>
                </c:pt>
                <c:pt idx="116">
                  <c:v>7.5739625547233404E-16</c:v>
                </c:pt>
                <c:pt idx="117">
                  <c:v>7.5868910272518298E-16</c:v>
                </c:pt>
                <c:pt idx="118">
                  <c:v>7.5957243193697596E-16</c:v>
                </c:pt>
                <c:pt idx="119">
                  <c:v>7.6005619360175397E-16</c:v>
                </c:pt>
                <c:pt idx="120">
                  <c:v>7.6015107021793204E-16</c:v>
                </c:pt>
                <c:pt idx="121">
                  <c:v>7.5986840603498201E-16</c:v>
                </c:pt>
                <c:pt idx="122">
                  <c:v>7.5922012960904804E-16</c:v>
                </c:pt>
                <c:pt idx="123">
                  <c:v>7.5821867197651798E-16</c:v>
                </c:pt>
                <c:pt idx="124">
                  <c:v>7.568768828134E-16</c:v>
                </c:pt>
                <c:pt idx="125">
                  <c:v>7.5520794654907696E-16</c:v>
                </c:pt>
                <c:pt idx="126">
                  <c:v>7.5322530004436097E-16</c:v>
                </c:pt>
                <c:pt idx="127">
                  <c:v>7.5094255312410599E-16</c:v>
                </c:pt>
                <c:pt idx="128">
                  <c:v>7.48373412972062E-16</c:v>
                </c:pt>
                <c:pt idx="129">
                  <c:v>7.4553161314788497E-16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F-7A4C-A82C-08B41F902852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4.0555983674083199E-14</c:v>
                </c:pt>
                <c:pt idx="1">
                  <c:v>4.1241653336877902E-14</c:v>
                </c:pt>
                <c:pt idx="2">
                  <c:v>3.9074771723389903E-14</c:v>
                </c:pt>
                <c:pt idx="3">
                  <c:v>3.8989034313113998E-14</c:v>
                </c:pt>
                <c:pt idx="4">
                  <c:v>3.4590532490066603E-14</c:v>
                </c:pt>
                <c:pt idx="5">
                  <c:v>3.7608176207888802E-14</c:v>
                </c:pt>
                <c:pt idx="6">
                  <c:v>2.8853372183567103E-14</c:v>
                </c:pt>
                <c:pt idx="7">
                  <c:v>2.7393117475446099E-14</c:v>
                </c:pt>
                <c:pt idx="8">
                  <c:v>2.6602572929189099E-14</c:v>
                </c:pt>
                <c:pt idx="9">
                  <c:v>2.0474875951598299E-14</c:v>
                </c:pt>
                <c:pt idx="10">
                  <c:v>1.38601626068525E-14</c:v>
                </c:pt>
                <c:pt idx="11">
                  <c:v>1.37516259670312E-14</c:v>
                </c:pt>
                <c:pt idx="12">
                  <c:v>1.6928557614190899E-14</c:v>
                </c:pt>
                <c:pt idx="13">
                  <c:v>1.54549494217657E-14</c:v>
                </c:pt>
                <c:pt idx="14">
                  <c:v>1.8357716396837199E-14</c:v>
                </c:pt>
                <c:pt idx="15">
                  <c:v>2.0331344507352601E-14</c:v>
                </c:pt>
                <c:pt idx="16">
                  <c:v>1.5807010265066699E-14</c:v>
                </c:pt>
                <c:pt idx="17">
                  <c:v>1.47540137113958E-14</c:v>
                </c:pt>
                <c:pt idx="18">
                  <c:v>1.78483819506536E-14</c:v>
                </c:pt>
                <c:pt idx="19">
                  <c:v>1.6332153868194601E-14</c:v>
                </c:pt>
                <c:pt idx="20">
                  <c:v>1.6838782100881598E-14</c:v>
                </c:pt>
                <c:pt idx="21">
                  <c:v>1.39996376128449E-14</c:v>
                </c:pt>
                <c:pt idx="22">
                  <c:v>1.3592317916459899E-14</c:v>
                </c:pt>
                <c:pt idx="23">
                  <c:v>1.19577144221475E-14</c:v>
                </c:pt>
                <c:pt idx="24">
                  <c:v>8.7204381063479397E-15</c:v>
                </c:pt>
                <c:pt idx="25">
                  <c:v>6.7203198894796203E-15</c:v>
                </c:pt>
                <c:pt idx="26">
                  <c:v>6.00086710841822E-15</c:v>
                </c:pt>
                <c:pt idx="27">
                  <c:v>7.1324913674300693E-15</c:v>
                </c:pt>
                <c:pt idx="28">
                  <c:v>4.55844380764626E-15</c:v>
                </c:pt>
                <c:pt idx="29">
                  <c:v>5.65519645992399E-15</c:v>
                </c:pt>
                <c:pt idx="30">
                  <c:v>4.3587220064916803E-15</c:v>
                </c:pt>
                <c:pt idx="31">
                  <c:v>5.1275641217636801E-15</c:v>
                </c:pt>
                <c:pt idx="32">
                  <c:v>5.1801465050117101E-15</c:v>
                </c:pt>
                <c:pt idx="33">
                  <c:v>7.0034706617602201E-15</c:v>
                </c:pt>
                <c:pt idx="34">
                  <c:v>8.9792108338518501E-15</c:v>
                </c:pt>
                <c:pt idx="35">
                  <c:v>6.3597536281554998E-15</c:v>
                </c:pt>
                <c:pt idx="36">
                  <c:v>8.0529934334669097E-15</c:v>
                </c:pt>
                <c:pt idx="37">
                  <c:v>9.7373119980967998E-15</c:v>
                </c:pt>
                <c:pt idx="38">
                  <c:v>9.1306562248779702E-15</c:v>
                </c:pt>
                <c:pt idx="39">
                  <c:v>9.8038499443101097E-15</c:v>
                </c:pt>
                <c:pt idx="40">
                  <c:v>1.19965134709345E-14</c:v>
                </c:pt>
                <c:pt idx="41">
                  <c:v>1.40361869819862E-14</c:v>
                </c:pt>
                <c:pt idx="42">
                  <c:v>1.3707049684391201E-14</c:v>
                </c:pt>
                <c:pt idx="43">
                  <c:v>1.2164334673141501E-14</c:v>
                </c:pt>
                <c:pt idx="44">
                  <c:v>1.6543376382033601E-14</c:v>
                </c:pt>
                <c:pt idx="45">
                  <c:v>1.4323084648275601E-14</c:v>
                </c:pt>
                <c:pt idx="46">
                  <c:v>1.26146252882798E-14</c:v>
                </c:pt>
                <c:pt idx="47">
                  <c:v>1.52116538384597E-14</c:v>
                </c:pt>
                <c:pt idx="48">
                  <c:v>1.5645147779247699E-14</c:v>
                </c:pt>
                <c:pt idx="49">
                  <c:v>1.3490665510415E-14</c:v>
                </c:pt>
                <c:pt idx="50">
                  <c:v>1.47760821592544E-14</c:v>
                </c:pt>
                <c:pt idx="51">
                  <c:v>1.6538309328937901E-14</c:v>
                </c:pt>
                <c:pt idx="52">
                  <c:v>1.3438436634888601E-14</c:v>
                </c:pt>
                <c:pt idx="53">
                  <c:v>1.0100421982151399E-14</c:v>
                </c:pt>
                <c:pt idx="54">
                  <c:v>3.1849732860602499E-15</c:v>
                </c:pt>
                <c:pt idx="55">
                  <c:v>-1.1907383634152101E-14</c:v>
                </c:pt>
                <c:pt idx="56">
                  <c:v>-1.1094893559492E-14</c:v>
                </c:pt>
                <c:pt idx="57">
                  <c:v>2.63748860196998E-16</c:v>
                </c:pt>
                <c:pt idx="58">
                  <c:v>9.3192514567784899E-15</c:v>
                </c:pt>
                <c:pt idx="59">
                  <c:v>1.3618115257699599E-14</c:v>
                </c:pt>
                <c:pt idx="60">
                  <c:v>2.19585031080632E-14</c:v>
                </c:pt>
                <c:pt idx="61">
                  <c:v>2.99155824417581E-14</c:v>
                </c:pt>
                <c:pt idx="62">
                  <c:v>3.0470354068118399E-14</c:v>
                </c:pt>
                <c:pt idx="63">
                  <c:v>3.1316829097336098E-14</c:v>
                </c:pt>
                <c:pt idx="64">
                  <c:v>3.2941798872337902E-14</c:v>
                </c:pt>
                <c:pt idx="65">
                  <c:v>3.3537862416822201E-14</c:v>
                </c:pt>
                <c:pt idx="66">
                  <c:v>2.7614031017268101E-14</c:v>
                </c:pt>
                <c:pt idx="67">
                  <c:v>2.23937025313668E-14</c:v>
                </c:pt>
                <c:pt idx="68">
                  <c:v>2.07332757097853E-14</c:v>
                </c:pt>
                <c:pt idx="69">
                  <c:v>1.75515604619689E-14</c:v>
                </c:pt>
                <c:pt idx="70">
                  <c:v>1.68513919869842E-14</c:v>
                </c:pt>
                <c:pt idx="71">
                  <c:v>1.6179694086569399E-14</c:v>
                </c:pt>
                <c:pt idx="72">
                  <c:v>1.5536096968459799E-14</c:v>
                </c:pt>
                <c:pt idx="73">
                  <c:v>1.4919959173815001E-14</c:v>
                </c:pt>
                <c:pt idx="74">
                  <c:v>1.4330424470372199E-14</c:v>
                </c:pt>
                <c:pt idx="75">
                  <c:v>1.37664722453312E-14</c:v>
                </c:pt>
                <c:pt idx="76">
                  <c:v>1.3226961693759099E-14</c:v>
                </c:pt>
                <c:pt idx="77">
                  <c:v>1.27106701579021E-14</c:v>
                </c:pt>
                <c:pt idx="78">
                  <c:v>1.2216326013905901E-14</c:v>
                </c:pt>
                <c:pt idx="79">
                  <c:v>1.17426365277507E-14</c:v>
                </c:pt>
                <c:pt idx="80">
                  <c:v>1.12883111143491E-14</c:v>
                </c:pt>
                <c:pt idx="81">
                  <c:v>1.08520804351759E-14</c:v>
                </c:pt>
                <c:pt idx="82">
                  <c:v>1.04327117626854E-14</c:v>
                </c:pt>
                <c:pt idx="83">
                  <c:v>1.0029021026020401E-14</c:v>
                </c:pt>
                <c:pt idx="84">
                  <c:v>9.6398819337711208E-15</c:v>
                </c:pt>
                <c:pt idx="85">
                  <c:v>9.2642325471761807E-15</c:v>
                </c:pt>
                <c:pt idx="86">
                  <c:v>8.9010796523331807E-15</c:v>
                </c:pt>
                <c:pt idx="87">
                  <c:v>8.5495012536682793E-15</c:v>
                </c:pt>
                <c:pt idx="88">
                  <c:v>8.2086474838789705E-15</c:v>
                </c:pt>
                <c:pt idx="89">
                  <c:v>7.8777401984543596E-15</c:v>
                </c:pt>
                <c:pt idx="90">
                  <c:v>7.5560714961927493E-15</c:v>
                </c:pt>
                <c:pt idx="91">
                  <c:v>7.2430013812729203E-15</c:v>
                </c:pt>
                <c:pt idx="92">
                  <c:v>6.9379547576895098E-15</c:v>
                </c:pt>
                <c:pt idx="93">
                  <c:v>6.6404179234555503E-15</c:v>
                </c:pt>
                <c:pt idx="94">
                  <c:v>6.3499347100553601E-15</c:v>
                </c:pt>
                <c:pt idx="95">
                  <c:v>6.0661023922957099E-15</c:v>
                </c:pt>
                <c:pt idx="96">
                  <c:v>5.7885674750008999E-15</c:v>
                </c:pt>
                <c:pt idx="97">
                  <c:v>5.51702144593963E-15</c:v>
                </c:pt>
                <c:pt idx="98">
                  <c:v>5.2511965689395899E-15</c:v>
                </c:pt>
                <c:pt idx="99">
                  <c:v>4.9908617772963201E-15</c:v>
                </c:pt>
                <c:pt idx="100">
                  <c:v>4.7358187152547602E-15</c:v>
                </c:pt>
                <c:pt idx="101">
                  <c:v>4.4858979644592699E-15</c:v>
                </c:pt>
                <c:pt idx="102">
                  <c:v>4.2409554827455501E-15</c:v>
                </c:pt>
                <c:pt idx="103">
                  <c:v>4.00086927439356E-15</c:v>
                </c:pt>
                <c:pt idx="104">
                  <c:v>3.7655363038778098E-15</c:v>
                </c:pt>
                <c:pt idx="105">
                  <c:v>3.5348696591440199E-15</c:v>
                </c:pt>
                <c:pt idx="106">
                  <c:v>3.3087959654101E-15</c:v>
                </c:pt>
                <c:pt idx="107">
                  <c:v>3.0872530463412999E-15</c:v>
                </c:pt>
                <c:pt idx="108">
                  <c:v>2.8701878260903101E-15</c:v>
                </c:pt>
                <c:pt idx="109">
                  <c:v>2.6575544630364498E-15</c:v>
                </c:pt>
                <c:pt idx="110">
                  <c:v>2.4493127040190202E-15</c:v>
                </c:pt>
                <c:pt idx="111">
                  <c:v>2.2454264463610499E-15</c:v>
                </c:pt>
                <c:pt idx="112">
                  <c:v>2.04586249394783E-15</c:v>
                </c:pt>
                <c:pt idx="113">
                  <c:v>1.85058949299279E-15</c:v>
                </c:pt>
                <c:pt idx="114">
                  <c:v>1.6595770328299401E-15</c:v>
                </c:pt>
                <c:pt idx="115">
                  <c:v>1.47279489706171E-15</c:v>
                </c:pt>
                <c:pt idx="116">
                  <c:v>1.290212450613E-15</c:v>
                </c:pt>
                <c:pt idx="117">
                  <c:v>1.11179814865213E-15</c:v>
                </c:pt>
                <c:pt idx="118">
                  <c:v>9.3751915389690193E-16</c:v>
                </c:pt>
                <c:pt idx="119">
                  <c:v>7.6734104949410505E-16</c:v>
                </c:pt>
                <c:pt idx="120">
                  <c:v>6.0122763541369004E-16</c:v>
                </c:pt>
                <c:pt idx="121">
                  <c:v>4.3914079710670499E-16</c:v>
                </c:pt>
                <c:pt idx="122">
                  <c:v>2.8104043601789498E-16</c:v>
                </c:pt>
                <c:pt idx="123">
                  <c:v>1.2688445239930199E-16</c:v>
                </c:pt>
                <c:pt idx="124">
                  <c:v>-2.3371228274784501E-17</c:v>
                </c:pt>
                <c:pt idx="125">
                  <c:v>-1.69772593152223E-16</c:v>
                </c:pt>
                <c:pt idx="126">
                  <c:v>-3.12367451153548E-16</c:v>
                </c:pt>
                <c:pt idx="127">
                  <c:v>-4.5120531969525903E-16</c:v>
                </c:pt>
                <c:pt idx="128">
                  <c:v>-5.8633729451190195E-16</c:v>
                </c:pt>
                <c:pt idx="129">
                  <c:v>-7.1781590740681802E-16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EF-7A4C-A82C-08B41F902852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1.2986286202747133</c:v>
                </c:pt>
                <c:pt idx="1">
                  <c:v>1.2921601382812664</c:v>
                </c:pt>
                <c:pt idx="2">
                  <c:v>1.2857579018942031</c:v>
                </c:pt>
                <c:pt idx="3">
                  <c:v>1.279421227197584</c:v>
                </c:pt>
                <c:pt idx="4">
                  <c:v>1.273149437728208</c:v>
                </c:pt>
                <c:pt idx="5">
                  <c:v>1.2669418643832961</c:v>
                </c:pt>
                <c:pt idx="6">
                  <c:v>1.260797845329876</c:v>
                </c:pt>
                <c:pt idx="7">
                  <c:v>1.2547167259152081</c:v>
                </c:pt>
                <c:pt idx="8">
                  <c:v>1.248697858578701</c:v>
                </c:pt>
                <c:pt idx="9">
                  <c:v>1.2427406027650654</c:v>
                </c:pt>
                <c:pt idx="10">
                  <c:v>1.2368443248384553</c:v>
                </c:pt>
                <c:pt idx="11">
                  <c:v>1.2310083979981341</c:v>
                </c:pt>
                <c:pt idx="12">
                  <c:v>1.2252322021949513</c:v>
                </c:pt>
                <c:pt idx="13">
                  <c:v>1.2195151240491913</c:v>
                </c:pt>
                <c:pt idx="14">
                  <c:v>1.2138565567693951</c:v>
                </c:pt>
                <c:pt idx="15">
                  <c:v>1.2082559000723827</c:v>
                </c:pt>
                <c:pt idx="16">
                  <c:v>1.2027125601043069</c:v>
                </c:pt>
                <c:pt idx="17">
                  <c:v>1.1972259493628403</c:v>
                </c:pt>
                <c:pt idx="18">
                  <c:v>1.1917954866203815</c:v>
                </c:pt>
                <c:pt idx="19">
                  <c:v>1.1864205968482588</c:v>
                </c:pt>
                <c:pt idx="20">
                  <c:v>1.1811007111422849</c:v>
                </c:pt>
                <c:pt idx="21">
                  <c:v>1.1758352666490597</c:v>
                </c:pt>
                <c:pt idx="22">
                  <c:v>1.170623706493469</c:v>
                </c:pt>
                <c:pt idx="23">
                  <c:v>1.1654654797071795</c:v>
                </c:pt>
                <c:pt idx="24">
                  <c:v>1.1603600411581749</c:v>
                </c:pt>
                <c:pt idx="25">
                  <c:v>1.155306851481368</c:v>
                </c:pt>
                <c:pt idx="26">
                  <c:v>1.1503053770101239</c:v>
                </c:pt>
                <c:pt idx="27">
                  <c:v>1.14535508970887</c:v>
                </c:pt>
                <c:pt idx="28">
                  <c:v>1.1404554671066469</c:v>
                </c:pt>
                <c:pt idx="29">
                  <c:v>1.1356059922317523</c:v>
                </c:pt>
                <c:pt idx="30">
                  <c:v>1.1308061535471268</c:v>
                </c:pt>
                <c:pt idx="31">
                  <c:v>1.1260554448869633</c:v>
                </c:pt>
                <c:pt idx="32">
                  <c:v>1.1213533653940542</c:v>
                </c:pt>
                <c:pt idx="33">
                  <c:v>1.1166994194582003</c:v>
                </c:pt>
                <c:pt idx="34">
                  <c:v>1.1120931166554073</c:v>
                </c:pt>
                <c:pt idx="35">
                  <c:v>1.1075339716881363</c:v>
                </c:pt>
                <c:pt idx="36">
                  <c:v>1.1030215043262532</c:v>
                </c:pt>
                <c:pt idx="37">
                  <c:v>1.098555239349003</c:v>
                </c:pt>
                <c:pt idx="38">
                  <c:v>1.0941347064877682</c:v>
                </c:pt>
                <c:pt idx="39">
                  <c:v>1.0897594403696367</c:v>
                </c:pt>
                <c:pt idx="40">
                  <c:v>1.08542898046182</c:v>
                </c:pt>
                <c:pt idx="41">
                  <c:v>1.081142871016906</c:v>
                </c:pt>
                <c:pt idx="42">
                  <c:v>1.0769006610188079</c:v>
                </c:pt>
                <c:pt idx="43">
                  <c:v>1.072701904129584</c:v>
                </c:pt>
                <c:pt idx="44">
                  <c:v>1.0685461586369458</c:v>
                </c:pt>
                <c:pt idx="45">
                  <c:v>1.0644329874025282</c:v>
                </c:pt>
                <c:pt idx="46">
                  <c:v>1.0603619578108479</c:v>
                </c:pt>
                <c:pt idx="47">
                  <c:v>1.0563326417190755</c:v>
                </c:pt>
                <c:pt idx="48">
                  <c:v>1.0523446154073541</c:v>
                </c:pt>
                <c:pt idx="49">
                  <c:v>1.0483974595299586</c:v>
                </c:pt>
                <c:pt idx="50">
                  <c:v>1.0444907590669157</c:v>
                </c:pt>
                <c:pt idx="51">
                  <c:v>1.0406241032764743</c:v>
                </c:pt>
                <c:pt idx="52">
                  <c:v>1.0367970856481752</c:v>
                </c:pt>
                <c:pt idx="53">
                  <c:v>1.0330093038564274</c:v>
                </c:pt>
                <c:pt idx="54">
                  <c:v>1.0292603597148022</c:v>
                </c:pt>
                <c:pt idx="55">
                  <c:v>1.0255498591308867</c:v>
                </c:pt>
                <c:pt idx="56">
                  <c:v>1.0218774120618135</c:v>
                </c:pt>
                <c:pt idx="57">
                  <c:v>1.0182426324702476</c:v>
                </c:pt>
                <c:pt idx="58">
                  <c:v>1.0146451382808839</c:v>
                </c:pt>
                <c:pt idx="59">
                  <c:v>1.0110845513377944</c:v>
                </c:pt>
                <c:pt idx="60">
                  <c:v>1.0075604973620402</c:v>
                </c:pt>
                <c:pt idx="61">
                  <c:v>1.0040726059098959</c:v>
                </c:pt>
                <c:pt idx="62">
                  <c:v>1.0006205103316219</c:v>
                </c:pt>
                <c:pt idx="63">
                  <c:v>0.99720384773074422</c:v>
                </c:pt>
                <c:pt idx="64">
                  <c:v>0.99382225892388376</c:v>
                </c:pt>
                <c:pt idx="65">
                  <c:v>0.99047538840092908</c:v>
                </c:pt>
                <c:pt idx="66">
                  <c:v>0.98716288428592525</c:v>
                </c:pt>
                <c:pt idx="67">
                  <c:v>0.98388439829822683</c:v>
                </c:pt>
                <c:pt idx="68">
                  <c:v>0.98063958571428533</c:v>
                </c:pt>
                <c:pt idx="69">
                  <c:v>0.97742810532978175</c:v>
                </c:pt>
                <c:pt idx="70">
                  <c:v>0.97424961942232091</c:v>
                </c:pt>
                <c:pt idx="71">
                  <c:v>0.97110379371445621</c:v>
                </c:pt>
                <c:pt idx="72">
                  <c:v>0.96799029733728226</c:v>
                </c:pt>
                <c:pt idx="73">
                  <c:v>0.96490880279436153</c:v>
                </c:pt>
                <c:pt idx="74">
                  <c:v>0.96185898592613428</c:v>
                </c:pt>
                <c:pt idx="75">
                  <c:v>0.95884052587471624</c:v>
                </c:pt>
                <c:pt idx="76">
                  <c:v>0.95585310504913878</c:v>
                </c:pt>
                <c:pt idx="77">
                  <c:v>0.95289640909098905</c:v>
                </c:pt>
                <c:pt idx="78">
                  <c:v>0.94997012684038629</c:v>
                </c:pt>
                <c:pt idx="79">
                  <c:v>0.94707395030252428</c:v>
                </c:pt>
                <c:pt idx="80">
                  <c:v>0.94420757461440119</c:v>
                </c:pt>
                <c:pt idx="81">
                  <c:v>0.94137069801204687</c:v>
                </c:pt>
                <c:pt idx="82">
                  <c:v>0.93856302179813522</c:v>
                </c:pt>
                <c:pt idx="83">
                  <c:v>0.93578425030989354</c:v>
                </c:pt>
                <c:pt idx="84">
                  <c:v>0.93303409088744993</c:v>
                </c:pt>
                <c:pt idx="85">
                  <c:v>0.93031225384253102</c:v>
                </c:pt>
                <c:pt idx="86">
                  <c:v>0.92761845242747598</c:v>
                </c:pt>
                <c:pt idx="87">
                  <c:v>0.92495240280463764</c:v>
                </c:pt>
                <c:pt idx="88">
                  <c:v>0.92231382401612927</c:v>
                </c:pt>
                <c:pt idx="89">
                  <c:v>0.9197024379539025</c:v>
                </c:pt>
                <c:pt idx="90">
                  <c:v>0.91711796933014278</c:v>
                </c:pt>
                <c:pt idx="91">
                  <c:v>0.91456014564807631</c:v>
                </c:pt>
                <c:pt idx="92">
                  <c:v>0.91202869717296098</c:v>
                </c:pt>
                <c:pt idx="93">
                  <c:v>0.90952335690359298</c:v>
                </c:pt>
                <c:pt idx="94">
                  <c:v>0.90704386054390473</c:v>
                </c:pt>
                <c:pt idx="95">
                  <c:v>0.90458994647513746</c:v>
                </c:pt>
                <c:pt idx="96">
                  <c:v>0.90216135572803879</c:v>
                </c:pt>
                <c:pt idx="97">
                  <c:v>0.89975783195561565</c:v>
                </c:pt>
                <c:pt idx="98">
                  <c:v>0.89737912140608134</c:v>
                </c:pt>
                <c:pt idx="99">
                  <c:v>0.89502497289604943</c:v>
                </c:pt>
                <c:pt idx="100">
                  <c:v>0.89269513778410259</c:v>
                </c:pt>
                <c:pt idx="101">
                  <c:v>0.89038936994465079</c:v>
                </c:pt>
                <c:pt idx="102">
                  <c:v>0.88810742574205892</c:v>
                </c:pt>
                <c:pt idx="103">
                  <c:v>0.88584906400496222</c:v>
                </c:pt>
                <c:pt idx="104">
                  <c:v>0.88361404600106519</c:v>
                </c:pt>
                <c:pt idx="105">
                  <c:v>0.88140213541199686</c:v>
                </c:pt>
                <c:pt idx="106">
                  <c:v>0.87921309830864913</c:v>
                </c:pt>
                <c:pt idx="107">
                  <c:v>0.87704670312657629</c:v>
                </c:pt>
                <c:pt idx="108">
                  <c:v>0.87490272064179275</c:v>
                </c:pt>
                <c:pt idx="109">
                  <c:v>0.87278092394679319</c:v>
                </c:pt>
                <c:pt idx="110">
                  <c:v>0.8706810884268783</c:v>
                </c:pt>
                <c:pt idx="111">
                  <c:v>0.86860299173661071</c:v>
                </c:pt>
                <c:pt idx="112">
                  <c:v>0.86654641377669939</c:v>
                </c:pt>
                <c:pt idx="113">
                  <c:v>0.86451113667092838</c:v>
                </c:pt>
                <c:pt idx="114">
                  <c:v>0.862496944743536</c:v>
                </c:pt>
                <c:pt idx="115">
                  <c:v>0.86050362449671136</c:v>
                </c:pt>
                <c:pt idx="116">
                  <c:v>0.85853096458833189</c:v>
                </c:pt>
                <c:pt idx="117">
                  <c:v>0.85657875581001497</c:v>
                </c:pt>
                <c:pt idx="118">
                  <c:v>0.8546467910653035</c:v>
                </c:pt>
                <c:pt idx="119">
                  <c:v>0.85273486534816845</c:v>
                </c:pt>
                <c:pt idx="120">
                  <c:v>0.85084277572171119</c:v>
                </c:pt>
                <c:pt idx="121">
                  <c:v>0.84897032129703687</c:v>
                </c:pt>
                <c:pt idx="122">
                  <c:v>0.8471173032124848</c:v>
                </c:pt>
                <c:pt idx="123">
                  <c:v>0.84528352461289935</c:v>
                </c:pt>
                <c:pt idx="124">
                  <c:v>0.84346879062925117</c:v>
                </c:pt>
                <c:pt idx="125">
                  <c:v>0.84167290835848396</c:v>
                </c:pt>
                <c:pt idx="126">
                  <c:v>0.83989568684344662</c:v>
                </c:pt>
                <c:pt idx="127">
                  <c:v>0.83813693705313241</c:v>
                </c:pt>
                <c:pt idx="128">
                  <c:v>0.83639647186315247</c:v>
                </c:pt>
                <c:pt idx="129">
                  <c:v>0.83467410603633385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F-7A4C-A82C-08B41F902852}"/>
            </c:ext>
          </c:extLst>
        </c:ser>
        <c:ser>
          <c:idx val="9"/>
          <c:order val="9"/>
          <c:tx>
            <c:strRef>
              <c:f>'DSGE HVD wFG'!$BA$1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wFG'!$BA$2:$BA$132</c:f>
              <c:numCache>
                <c:formatCode>0.0000</c:formatCode>
                <c:ptCount val="131"/>
                <c:pt idx="0">
                  <c:v>2.1005167173930914</c:v>
                </c:pt>
                <c:pt idx="1">
                  <c:v>2.5873473870952912</c:v>
                </c:pt>
                <c:pt idx="2">
                  <c:v>2.7483288489766209</c:v>
                </c:pt>
                <c:pt idx="3">
                  <c:v>2.850204540607761</c:v>
                </c:pt>
                <c:pt idx="4">
                  <c:v>2.8922316705044313</c:v>
                </c:pt>
                <c:pt idx="5">
                  <c:v>3.0741155021697311</c:v>
                </c:pt>
                <c:pt idx="6">
                  <c:v>3.2944247871889107</c:v>
                </c:pt>
                <c:pt idx="7">
                  <c:v>2.6033206653166507</c:v>
                </c:pt>
                <c:pt idx="8">
                  <c:v>2.6518572322160909</c:v>
                </c:pt>
                <c:pt idx="9">
                  <c:v>2.3234279207683008</c:v>
                </c:pt>
                <c:pt idx="10">
                  <c:v>2.138033351991881</c:v>
                </c:pt>
                <c:pt idx="11">
                  <c:v>2.3324147725610409</c:v>
                </c:pt>
                <c:pt idx="12">
                  <c:v>2.0383394863620108</c:v>
                </c:pt>
                <c:pt idx="13">
                  <c:v>1.4769843880801532</c:v>
                </c:pt>
                <c:pt idx="14">
                  <c:v>1.654030676761622</c:v>
                </c:pt>
                <c:pt idx="15">
                  <c:v>2.3152986726778608</c:v>
                </c:pt>
                <c:pt idx="16">
                  <c:v>3.3574053364953209</c:v>
                </c:pt>
                <c:pt idx="17">
                  <c:v>4.1811987726222508</c:v>
                </c:pt>
                <c:pt idx="18">
                  <c:v>2.105325899763741</c:v>
                </c:pt>
                <c:pt idx="19">
                  <c:v>0.84836904398383406</c:v>
                </c:pt>
                <c:pt idx="20">
                  <c:v>0.20306969941410491</c:v>
                </c:pt>
                <c:pt idx="21">
                  <c:v>-0.20660849736054598</c:v>
                </c:pt>
                <c:pt idx="22">
                  <c:v>-0.85933331801986901</c:v>
                </c:pt>
                <c:pt idx="23">
                  <c:v>-0.99743245474066899</c:v>
                </c:pt>
                <c:pt idx="24">
                  <c:v>-0.78518470571070909</c:v>
                </c:pt>
                <c:pt idx="25">
                  <c:v>-0.93682125310169884</c:v>
                </c:pt>
                <c:pt idx="26">
                  <c:v>-0.61523930848132879</c:v>
                </c:pt>
                <c:pt idx="27">
                  <c:v>-0.70882155920904921</c:v>
                </c:pt>
                <c:pt idx="28">
                  <c:v>-0.90072382184798894</c:v>
                </c:pt>
                <c:pt idx="29">
                  <c:v>-0.99917397626097904</c:v>
                </c:pt>
                <c:pt idx="30">
                  <c:v>-1.362606262557839</c:v>
                </c:pt>
                <c:pt idx="31">
                  <c:v>-1.5263894200800192</c:v>
                </c:pt>
                <c:pt idx="32">
                  <c:v>-1.8319766579394292</c:v>
                </c:pt>
                <c:pt idx="33">
                  <c:v>-1.9004711903033793</c:v>
                </c:pt>
                <c:pt idx="34">
                  <c:v>-1.831093518433569</c:v>
                </c:pt>
                <c:pt idx="35">
                  <c:v>-2.3054414488725889</c:v>
                </c:pt>
                <c:pt idx="36">
                  <c:v>-2.634145417572439</c:v>
                </c:pt>
                <c:pt idx="37">
                  <c:v>-2.6736874234236989</c:v>
                </c:pt>
                <c:pt idx="38">
                  <c:v>-2.781186364049999</c:v>
                </c:pt>
                <c:pt idx="39">
                  <c:v>-2.4640239327216191</c:v>
                </c:pt>
                <c:pt idx="40">
                  <c:v>-2.2927145117701691</c:v>
                </c:pt>
                <c:pt idx="41">
                  <c:v>-2.4637397584024492</c:v>
                </c:pt>
                <c:pt idx="42">
                  <c:v>-2.2341110187227993</c:v>
                </c:pt>
                <c:pt idx="43">
                  <c:v>-2.337399995702599</c:v>
                </c:pt>
                <c:pt idx="44">
                  <c:v>-2.239575046834009</c:v>
                </c:pt>
                <c:pt idx="45">
                  <c:v>-2.2803224237054591</c:v>
                </c:pt>
                <c:pt idx="46">
                  <c:v>-2.3150968443931892</c:v>
                </c:pt>
                <c:pt idx="47">
                  <c:v>-2.351663423253409</c:v>
                </c:pt>
                <c:pt idx="48">
                  <c:v>-2.290491567969549</c:v>
                </c:pt>
                <c:pt idx="49">
                  <c:v>-2.643637949204519</c:v>
                </c:pt>
                <c:pt idx="50">
                  <c:v>-2.9588117840079091</c:v>
                </c:pt>
                <c:pt idx="51">
                  <c:v>-3.0277893814066892</c:v>
                </c:pt>
                <c:pt idx="52">
                  <c:v>-3.2667220043087091</c:v>
                </c:pt>
                <c:pt idx="53">
                  <c:v>-3.4729558824865694</c:v>
                </c:pt>
                <c:pt idx="54">
                  <c:v>-3.3459148033241992</c:v>
                </c:pt>
                <c:pt idx="55">
                  <c:v>-3.7690268584575288</c:v>
                </c:pt>
                <c:pt idx="56">
                  <c:v>-3.5675049853338989</c:v>
                </c:pt>
                <c:pt idx="57">
                  <c:v>-3.0443164282031789</c:v>
                </c:pt>
                <c:pt idx="58">
                  <c:v>-2.8394912980586993</c:v>
                </c:pt>
                <c:pt idx="59">
                  <c:v>-2.9279446684523389</c:v>
                </c:pt>
                <c:pt idx="60">
                  <c:v>-2.5328178973388491</c:v>
                </c:pt>
                <c:pt idx="61">
                  <c:v>-1.7319939584060391</c:v>
                </c:pt>
                <c:pt idx="62">
                  <c:v>-1.2280337834508592</c:v>
                </c:pt>
                <c:pt idx="63">
                  <c:v>-0.78684347891671902</c:v>
                </c:pt>
                <c:pt idx="64">
                  <c:v>-0.53859143379625907</c:v>
                </c:pt>
                <c:pt idx="65">
                  <c:v>-0.16282112281892502</c:v>
                </c:pt>
                <c:pt idx="66">
                  <c:v>0.20290682130113091</c:v>
                </c:pt>
                <c:pt idx="67">
                  <c:v>0.27174217648740007</c:v>
                </c:pt>
                <c:pt idx="68">
                  <c:v>0.34889491137955098</c:v>
                </c:pt>
                <c:pt idx="69">
                  <c:v>0.420433255225651</c:v>
                </c:pt>
                <c:pt idx="70">
                  <c:v>0.42189112276121998</c:v>
                </c:pt>
                <c:pt idx="71">
                  <c:v>0.42361973643109896</c:v>
                </c:pt>
                <c:pt idx="72">
                  <c:v>0.42549034853005097</c:v>
                </c:pt>
                <c:pt idx="73">
                  <c:v>0.42740407209014997</c:v>
                </c:pt>
                <c:pt idx="74">
                  <c:v>0.429287131400092</c:v>
                </c:pt>
                <c:pt idx="75">
                  <c:v>0.43108664148014297</c:v>
                </c:pt>
                <c:pt idx="76">
                  <c:v>0.43276689121708301</c:v>
                </c:pt>
                <c:pt idx="77">
                  <c:v>0.43430609765724004</c:v>
                </c:pt>
                <c:pt idx="78">
                  <c:v>0.435693594960602</c:v>
                </c:pt>
                <c:pt idx="79">
                  <c:v>0.43692741981515892</c:v>
                </c:pt>
                <c:pt idx="80">
                  <c:v>0.43801225500671492</c:v>
                </c:pt>
                <c:pt idx="81">
                  <c:v>0.43895769382420602</c:v>
                </c:pt>
                <c:pt idx="82">
                  <c:v>0.43977678967973099</c:v>
                </c:pt>
                <c:pt idx="83">
                  <c:v>0.44048485746495103</c:v>
                </c:pt>
                <c:pt idx="84">
                  <c:v>0.44109849555761599</c:v>
                </c:pt>
                <c:pt idx="85">
                  <c:v>0.441634799895323</c:v>
                </c:pt>
                <c:pt idx="86">
                  <c:v>0.44211074405315598</c:v>
                </c:pt>
                <c:pt idx="87">
                  <c:v>0.44254270173080595</c:v>
                </c:pt>
                <c:pt idx="88">
                  <c:v>0.442946090429988</c:v>
                </c:pt>
                <c:pt idx="89">
                  <c:v>0.44333511735561604</c:v>
                </c:pt>
                <c:pt idx="90">
                  <c:v>0.44372261068775498</c:v>
                </c:pt>
                <c:pt idx="91">
                  <c:v>0.44411992133714195</c:v>
                </c:pt>
                <c:pt idx="92">
                  <c:v>0.44453688211134401</c:v>
                </c:pt>
                <c:pt idx="93">
                  <c:v>0.44498181288298605</c:v>
                </c:pt>
                <c:pt idx="94">
                  <c:v>0.44546156186896202</c:v>
                </c:pt>
                <c:pt idx="95">
                  <c:v>0.445981574505876</c:v>
                </c:pt>
                <c:pt idx="96">
                  <c:v>0.44654598264875695</c:v>
                </c:pt>
                <c:pt idx="97">
                  <c:v>0.44715770793476306</c:v>
                </c:pt>
                <c:pt idx="98">
                  <c:v>0.44781857414895293</c:v>
                </c:pt>
                <c:pt idx="99">
                  <c:v>0.44852942431357695</c:v>
                </c:pt>
                <c:pt idx="100">
                  <c:v>0.44929023900329096</c:v>
                </c:pt>
                <c:pt idx="101">
                  <c:v>0.45010025307482898</c:v>
                </c:pt>
                <c:pt idx="102">
                  <c:v>0.45095806859816695</c:v>
                </c:pt>
                <c:pt idx="103">
                  <c:v>0.45186176229508696</c:v>
                </c:pt>
                <c:pt idx="104">
                  <c:v>0.45280898623719495</c:v>
                </c:pt>
                <c:pt idx="105">
                  <c:v>0.4537970609359</c:v>
                </c:pt>
                <c:pt idx="106">
                  <c:v>0.45482306027812497</c:v>
                </c:pt>
                <c:pt idx="107">
                  <c:v>0.45588388802977797</c:v>
                </c:pt>
                <c:pt idx="108">
                  <c:v>0.45697634584998098</c:v>
                </c:pt>
                <c:pt idx="109">
                  <c:v>0.45809719293814799</c:v>
                </c:pt>
                <c:pt idx="110">
                  <c:v>0.45924319757833892</c:v>
                </c:pt>
                <c:pt idx="111">
                  <c:v>0.46041118095532602</c:v>
                </c:pt>
                <c:pt idx="112">
                  <c:v>0.46159805369889495</c:v>
                </c:pt>
                <c:pt idx="113">
                  <c:v>0.46280084567103602</c:v>
                </c:pt>
                <c:pt idx="114">
                  <c:v>0.46401672954814893</c:v>
                </c:pt>
                <c:pt idx="115">
                  <c:v>0.46524303877066003</c:v>
                </c:pt>
                <c:pt idx="116">
                  <c:v>0.46647728043832598</c:v>
                </c:pt>
                <c:pt idx="117">
                  <c:v>0.46771714372356399</c:v>
                </c:pt>
                <c:pt idx="118">
                  <c:v>0.46896050435966502</c:v>
                </c:pt>
                <c:pt idx="119">
                  <c:v>0.47020542573785296</c:v>
                </c:pt>
                <c:pt idx="120">
                  <c:v>0.47145015711854193</c:v>
                </c:pt>
                <c:pt idx="121">
                  <c:v>0.472693129429409</c:v>
                </c:pt>
                <c:pt idx="122">
                  <c:v>0.47393294908730993</c:v>
                </c:pt>
                <c:pt idx="123">
                  <c:v>0.475168390243908</c:v>
                </c:pt>
                <c:pt idx="124">
                  <c:v>0.47639838581691302</c:v>
                </c:pt>
                <c:pt idx="125">
                  <c:v>0.47762201763099305</c:v>
                </c:pt>
                <c:pt idx="126">
                  <c:v>0.47883850595537597</c:v>
                </c:pt>
                <c:pt idx="127">
                  <c:v>0.48004719868924406</c:v>
                </c:pt>
                <c:pt idx="128">
                  <c:v>0.48124756041196598</c:v>
                </c:pt>
                <c:pt idx="129">
                  <c:v>0.482439161482899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EF-7A4C-A82C-08B41F90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-5.9371016289048902E-2</c:v>
                </c:pt>
                <c:pt idx="1">
                  <c:v>-4.9991151351570999E-2</c:v>
                </c:pt>
                <c:pt idx="2">
                  <c:v>-5.2688266458777402E-2</c:v>
                </c:pt>
                <c:pt idx="3">
                  <c:v>-4.4536469503773601E-2</c:v>
                </c:pt>
                <c:pt idx="4">
                  <c:v>-4.56939542978314E-2</c:v>
                </c:pt>
                <c:pt idx="5">
                  <c:v>-4.25219122889322E-2</c:v>
                </c:pt>
                <c:pt idx="6">
                  <c:v>-3.21158516797969E-2</c:v>
                </c:pt>
                <c:pt idx="7">
                  <c:v>-4.9567835570557002E-2</c:v>
                </c:pt>
                <c:pt idx="8">
                  <c:v>-5.4284287239734802E-2</c:v>
                </c:pt>
                <c:pt idx="9">
                  <c:v>-5.4791243166352602E-2</c:v>
                </c:pt>
                <c:pt idx="10">
                  <c:v>-5.4420089371247003E-2</c:v>
                </c:pt>
                <c:pt idx="11">
                  <c:v>-4.49243280536199E-2</c:v>
                </c:pt>
                <c:pt idx="12">
                  <c:v>-4.1023139844385499E-2</c:v>
                </c:pt>
                <c:pt idx="13">
                  <c:v>-3.5175039627588403E-2</c:v>
                </c:pt>
                <c:pt idx="14">
                  <c:v>-3.4028264142664501E-2</c:v>
                </c:pt>
                <c:pt idx="15">
                  <c:v>-2.6335252918783001E-2</c:v>
                </c:pt>
                <c:pt idx="16">
                  <c:v>-4.0395672156355797E-2</c:v>
                </c:pt>
                <c:pt idx="17">
                  <c:v>-2.90147491523991E-2</c:v>
                </c:pt>
                <c:pt idx="18">
                  <c:v>-3.8529068260614897E-2</c:v>
                </c:pt>
                <c:pt idx="19">
                  <c:v>-3.5695434844505401E-2</c:v>
                </c:pt>
                <c:pt idx="20">
                  <c:v>-3.7458803510976503E-2</c:v>
                </c:pt>
                <c:pt idx="21">
                  <c:v>-3.6316226564124802E-2</c:v>
                </c:pt>
                <c:pt idx="22">
                  <c:v>-4.1003780792032603E-2</c:v>
                </c:pt>
                <c:pt idx="23">
                  <c:v>-3.5463064336064803E-2</c:v>
                </c:pt>
                <c:pt idx="24">
                  <c:v>-4.3179447939857903E-2</c:v>
                </c:pt>
                <c:pt idx="25">
                  <c:v>-5.2124484334602199E-2</c:v>
                </c:pt>
                <c:pt idx="26">
                  <c:v>-4.4496298140541402E-2</c:v>
                </c:pt>
                <c:pt idx="27">
                  <c:v>-5.35004087467848E-2</c:v>
                </c:pt>
                <c:pt idx="28">
                  <c:v>-6.53475256794884E-2</c:v>
                </c:pt>
                <c:pt idx="29">
                  <c:v>-6.4280398765514501E-2</c:v>
                </c:pt>
                <c:pt idx="30">
                  <c:v>-6.4418551739887198E-2</c:v>
                </c:pt>
                <c:pt idx="31">
                  <c:v>-7.1661066032088799E-2</c:v>
                </c:pt>
                <c:pt idx="32">
                  <c:v>-7.3843995223023706E-2</c:v>
                </c:pt>
                <c:pt idx="33">
                  <c:v>-6.4997610937049297E-2</c:v>
                </c:pt>
                <c:pt idx="34">
                  <c:v>-8.1892643993877204E-2</c:v>
                </c:pt>
                <c:pt idx="35">
                  <c:v>-8.0221469575652904E-2</c:v>
                </c:pt>
                <c:pt idx="36">
                  <c:v>-0.101637314646729</c:v>
                </c:pt>
                <c:pt idx="37">
                  <c:v>-9.9128153218900505E-2</c:v>
                </c:pt>
                <c:pt idx="38">
                  <c:v>-9.90570674062487E-2</c:v>
                </c:pt>
                <c:pt idx="39">
                  <c:v>-8.4522600890544294E-2</c:v>
                </c:pt>
                <c:pt idx="40">
                  <c:v>-9.1188422393902402E-2</c:v>
                </c:pt>
                <c:pt idx="41">
                  <c:v>-8.9242862957473301E-2</c:v>
                </c:pt>
                <c:pt idx="42">
                  <c:v>-9.9186281901432694E-2</c:v>
                </c:pt>
                <c:pt idx="43">
                  <c:v>-0.10350197364644501</c:v>
                </c:pt>
                <c:pt idx="44">
                  <c:v>-9.1338710921724298E-2</c:v>
                </c:pt>
                <c:pt idx="45">
                  <c:v>-0.102517576764731</c:v>
                </c:pt>
                <c:pt idx="46">
                  <c:v>-0.10601796502991</c:v>
                </c:pt>
                <c:pt idx="47">
                  <c:v>-0.103610915477049</c:v>
                </c:pt>
                <c:pt idx="48">
                  <c:v>-0.12511582760326301</c:v>
                </c:pt>
                <c:pt idx="49">
                  <c:v>-0.101467569534573</c:v>
                </c:pt>
                <c:pt idx="50">
                  <c:v>-0.113255906703962</c:v>
                </c:pt>
                <c:pt idx="51">
                  <c:v>-0.10161781814965599</c:v>
                </c:pt>
                <c:pt idx="52">
                  <c:v>-9.1775767332946095E-2</c:v>
                </c:pt>
                <c:pt idx="53">
                  <c:v>-8.2278077927958201E-2</c:v>
                </c:pt>
                <c:pt idx="54">
                  <c:v>-7.3310126104001005E-2</c:v>
                </c:pt>
                <c:pt idx="55">
                  <c:v>-0.106695545373062</c:v>
                </c:pt>
                <c:pt idx="56">
                  <c:v>-0.13849514601420401</c:v>
                </c:pt>
                <c:pt idx="57">
                  <c:v>-0.13328133948006299</c:v>
                </c:pt>
                <c:pt idx="58">
                  <c:v>-9.7226415359877597E-2</c:v>
                </c:pt>
                <c:pt idx="59">
                  <c:v>-0.10021182634345099</c:v>
                </c:pt>
                <c:pt idx="60">
                  <c:v>-0.100500317914542</c:v>
                </c:pt>
                <c:pt idx="61">
                  <c:v>-7.4799172562464905E-2</c:v>
                </c:pt>
                <c:pt idx="62">
                  <c:v>-4.7991826703014898E-2</c:v>
                </c:pt>
                <c:pt idx="63">
                  <c:v>-5.9865761891586398E-2</c:v>
                </c:pt>
                <c:pt idx="64">
                  <c:v>-8.1543025495578403E-2</c:v>
                </c:pt>
                <c:pt idx="65">
                  <c:v>-7.3858732799340798E-2</c:v>
                </c:pt>
                <c:pt idx="66">
                  <c:v>-7.3734703672027196E-2</c:v>
                </c:pt>
                <c:pt idx="67">
                  <c:v>-8.4819510447395094E-2</c:v>
                </c:pt>
                <c:pt idx="68">
                  <c:v>-8.3123002403381704E-2</c:v>
                </c:pt>
                <c:pt idx="69">
                  <c:v>-9.1037417787027203E-2</c:v>
                </c:pt>
                <c:pt idx="70">
                  <c:v>-9.0079000520619096E-2</c:v>
                </c:pt>
                <c:pt idx="71">
                  <c:v>-8.9103282575452594E-2</c:v>
                </c:pt>
                <c:pt idx="72">
                  <c:v>-8.8115186555896993E-2</c:v>
                </c:pt>
                <c:pt idx="73">
                  <c:v>-8.7119155412751004E-2</c:v>
                </c:pt>
                <c:pt idx="74">
                  <c:v>-8.6119160428861197E-2</c:v>
                </c:pt>
                <c:pt idx="75">
                  <c:v>-8.5118715328681094E-2</c:v>
                </c:pt>
                <c:pt idx="76">
                  <c:v>-8.4120895265458406E-2</c:v>
                </c:pt>
                <c:pt idx="77">
                  <c:v>-8.3128359576962102E-2</c:v>
                </c:pt>
                <c:pt idx="78">
                  <c:v>-8.2143377328175296E-2</c:v>
                </c:pt>
                <c:pt idx="79">
                  <c:v>-8.1167854779197496E-2</c:v>
                </c:pt>
                <c:pt idx="80">
                  <c:v>-8.0203364029233601E-2</c:v>
                </c:pt>
                <c:pt idx="81">
                  <c:v>-7.9251172192929806E-2</c:v>
                </c:pt>
                <c:pt idx="82">
                  <c:v>-7.8312270563232006E-2</c:v>
                </c:pt>
                <c:pt idx="83">
                  <c:v>-7.7387403305191005E-2</c:v>
                </c:pt>
                <c:pt idx="84">
                  <c:v>-7.6477095307622298E-2</c:v>
                </c:pt>
                <c:pt idx="85">
                  <c:v>-7.5581678894253601E-2</c:v>
                </c:pt>
                <c:pt idx="86">
                  <c:v>-7.4701319163077207E-2</c:v>
                </c:pt>
                <c:pt idx="87">
                  <c:v>-7.3836037782280803E-2</c:v>
                </c:pt>
                <c:pt idx="88">
                  <c:v>-7.2985735123641801E-2</c:v>
                </c:pt>
                <c:pt idx="89">
                  <c:v>-7.2150210660002101E-2</c:v>
                </c:pt>
                <c:pt idx="90">
                  <c:v>-7.1329181592782107E-2</c:v>
                </c:pt>
                <c:pt idx="91">
                  <c:v>-7.0522299708886196E-2</c:v>
                </c:pt>
                <c:pt idx="92">
                  <c:v>-6.9729166494252204E-2</c:v>
                </c:pt>
                <c:pt idx="93">
                  <c:v>-6.8949346554169996E-2</c:v>
                </c:pt>
                <c:pt idx="94">
                  <c:v>-6.8182379408811999E-2</c:v>
                </c:pt>
                <c:pt idx="95">
                  <c:v>-6.7427789746640501E-2</c:v>
                </c:pt>
                <c:pt idx="96">
                  <c:v>-6.6685096228938104E-2</c:v>
                </c:pt>
                <c:pt idx="97">
                  <c:v>-6.5953818946082696E-2</c:v>
                </c:pt>
                <c:pt idx="98">
                  <c:v>-6.5233485630763199E-2</c:v>
                </c:pt>
                <c:pt idx="99">
                  <c:v>-6.4523636735509801E-2</c:v>
                </c:pt>
                <c:pt idx="100">
                  <c:v>-6.3823829482035493E-2</c:v>
                </c:pt>
                <c:pt idx="101">
                  <c:v>-6.3133640988311104E-2</c:v>
                </c:pt>
                <c:pt idx="102">
                  <c:v>-6.2452670576308399E-2</c:v>
                </c:pt>
                <c:pt idx="103">
                  <c:v>-6.1780541359244399E-2</c:v>
                </c:pt>
                <c:pt idx="104">
                  <c:v>-6.1116901202172703E-2</c:v>
                </c:pt>
                <c:pt idx="105">
                  <c:v>-6.0461423144139603E-2</c:v>
                </c:pt>
                <c:pt idx="106">
                  <c:v>-5.9813805364028402E-2</c:v>
                </c:pt>
                <c:pt idx="107">
                  <c:v>-5.9173770765842598E-2</c:v>
                </c:pt>
                <c:pt idx="108">
                  <c:v>-5.8541066252662602E-2</c:v>
                </c:pt>
                <c:pt idx="109">
                  <c:v>-5.79154617519873E-2</c:v>
                </c:pt>
                <c:pt idx="110">
                  <c:v>-5.7296749048730701E-2</c:v>
                </c:pt>
                <c:pt idx="111">
                  <c:v>-5.6684740475890498E-2</c:v>
                </c:pt>
                <c:pt idx="112">
                  <c:v>-5.6079267506891302E-2</c:v>
                </c:pt>
                <c:pt idx="113">
                  <c:v>-5.5480179287893797E-2</c:v>
                </c:pt>
                <c:pt idx="114">
                  <c:v>-5.4887341142989703E-2</c:v>
                </c:pt>
                <c:pt idx="115">
                  <c:v>-5.4300633080199397E-2</c:v>
                </c:pt>
                <c:pt idx="116">
                  <c:v>-5.3719948321574798E-2</c:v>
                </c:pt>
                <c:pt idx="117">
                  <c:v>-5.31451918764844E-2</c:v>
                </c:pt>
                <c:pt idx="118">
                  <c:v>-5.2576279173338E-2</c:v>
                </c:pt>
                <c:pt idx="119">
                  <c:v>-5.20131347615699E-2</c:v>
                </c:pt>
                <c:pt idx="120">
                  <c:v>-5.1455691092649303E-2</c:v>
                </c:pt>
                <c:pt idx="121">
                  <c:v>-5.0903887386197597E-2</c:v>
                </c:pt>
                <c:pt idx="122">
                  <c:v>-5.0357668584951602E-2</c:v>
                </c:pt>
                <c:pt idx="123">
                  <c:v>-4.9816984400300898E-2</c:v>
                </c:pt>
                <c:pt idx="124">
                  <c:v>-4.9281788448417102E-2</c:v>
                </c:pt>
                <c:pt idx="125">
                  <c:v>-4.87520374755663E-2</c:v>
                </c:pt>
                <c:pt idx="126">
                  <c:v>-4.8227690670029598E-2</c:v>
                </c:pt>
                <c:pt idx="127">
                  <c:v>-4.7708709057114003E-2</c:v>
                </c:pt>
                <c:pt idx="128">
                  <c:v>-4.7195054973017E-2</c:v>
                </c:pt>
                <c:pt idx="129">
                  <c:v>-4.6686691612762003E-2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0-794B-A6DB-0D8A21D3EA78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-3.2693507312557322</c:v>
                </c:pt>
                <c:pt idx="1">
                  <c:v>-3.5986994522109503</c:v>
                </c:pt>
                <c:pt idx="2">
                  <c:v>-3.8573143920024138</c:v>
                </c:pt>
                <c:pt idx="3">
                  <c:v>-4.0419950064305423</c:v>
                </c:pt>
                <c:pt idx="4">
                  <c:v>-4.103293363136653</c:v>
                </c:pt>
                <c:pt idx="5">
                  <c:v>-4.2559757256565787</c:v>
                </c:pt>
                <c:pt idx="6">
                  <c:v>-4.3436293428239656</c:v>
                </c:pt>
                <c:pt idx="7">
                  <c:v>-4.7059080655553291</c:v>
                </c:pt>
                <c:pt idx="8">
                  <c:v>-4.4592674336256328</c:v>
                </c:pt>
                <c:pt idx="9">
                  <c:v>-4.0662411530396403</c:v>
                </c:pt>
                <c:pt idx="10">
                  <c:v>-3.3839116703298218</c:v>
                </c:pt>
                <c:pt idx="11">
                  <c:v>-2.9805278651136566</c:v>
                </c:pt>
                <c:pt idx="12">
                  <c:v>-2.8190667461349221</c:v>
                </c:pt>
                <c:pt idx="13">
                  <c:v>-2.7127078166657328</c:v>
                </c:pt>
                <c:pt idx="14">
                  <c:v>-2.6183549525481484</c:v>
                </c:pt>
                <c:pt idx="15">
                  <c:v>-2.7376155596611818</c:v>
                </c:pt>
                <c:pt idx="16">
                  <c:v>-2.9099965826552237</c:v>
                </c:pt>
                <c:pt idx="17">
                  <c:v>-2.7129282017480887</c:v>
                </c:pt>
                <c:pt idx="18">
                  <c:v>-2.6150181883339525</c:v>
                </c:pt>
                <c:pt idx="19">
                  <c:v>-2.4921958787507812</c:v>
                </c:pt>
                <c:pt idx="20">
                  <c:v>-2.1203707883978571</c:v>
                </c:pt>
                <c:pt idx="21">
                  <c:v>-1.6301651921096281</c:v>
                </c:pt>
                <c:pt idx="22">
                  <c:v>-1.3470345175410097</c:v>
                </c:pt>
                <c:pt idx="23">
                  <c:v>-1.2032241614178067</c:v>
                </c:pt>
                <c:pt idx="24">
                  <c:v>-1.1250552675724781</c:v>
                </c:pt>
                <c:pt idx="25">
                  <c:v>-1.387120665933935</c:v>
                </c:pt>
                <c:pt idx="26">
                  <c:v>-1.7278433070548502</c:v>
                </c:pt>
                <c:pt idx="27">
                  <c:v>-1.8110075228136802</c:v>
                </c:pt>
                <c:pt idx="28">
                  <c:v>-1.6941487209435937</c:v>
                </c:pt>
                <c:pt idx="29">
                  <c:v>-1.4998670197988508</c:v>
                </c:pt>
                <c:pt idx="30">
                  <c:v>-1.2476577272551126</c:v>
                </c:pt>
                <c:pt idx="31">
                  <c:v>-0.94809578867512523</c:v>
                </c:pt>
                <c:pt idx="32">
                  <c:v>-0.69895172496562985</c:v>
                </c:pt>
                <c:pt idx="33">
                  <c:v>-0.88945268165505009</c:v>
                </c:pt>
                <c:pt idx="34">
                  <c:v>-1.0149902969289022</c:v>
                </c:pt>
                <c:pt idx="35">
                  <c:v>-0.96887385524662473</c:v>
                </c:pt>
                <c:pt idx="36">
                  <c:v>-0.74583080241202127</c:v>
                </c:pt>
                <c:pt idx="37">
                  <c:v>-0.47610781228472876</c:v>
                </c:pt>
                <c:pt idx="38">
                  <c:v>-0.27038938086232278</c:v>
                </c:pt>
                <c:pt idx="39">
                  <c:v>-0.33990230284573891</c:v>
                </c:pt>
                <c:pt idx="40">
                  <c:v>-0.43601937830579107</c:v>
                </c:pt>
                <c:pt idx="41">
                  <c:v>-0.47123720490972326</c:v>
                </c:pt>
                <c:pt idx="42">
                  <c:v>-0.47304935094838074</c:v>
                </c:pt>
                <c:pt idx="43">
                  <c:v>-0.45008307567527317</c:v>
                </c:pt>
                <c:pt idx="44">
                  <c:v>-0.48804879121221867</c:v>
                </c:pt>
                <c:pt idx="45">
                  <c:v>-0.49593346689167939</c:v>
                </c:pt>
                <c:pt idx="46">
                  <c:v>-0.4388667808519961</c:v>
                </c:pt>
                <c:pt idx="47">
                  <c:v>-0.45135172940747259</c:v>
                </c:pt>
                <c:pt idx="48">
                  <c:v>-0.40581125755103747</c:v>
                </c:pt>
                <c:pt idx="49">
                  <c:v>-0.22044996369780867</c:v>
                </c:pt>
                <c:pt idx="50">
                  <c:v>-1.8182675305452894E-2</c:v>
                </c:pt>
                <c:pt idx="51">
                  <c:v>3.8125946916746298E-2</c:v>
                </c:pt>
                <c:pt idx="52">
                  <c:v>3.0974645912737301E-2</c:v>
                </c:pt>
                <c:pt idx="53">
                  <c:v>1.7300745124148503E-2</c:v>
                </c:pt>
                <c:pt idx="54">
                  <c:v>0.34559907717987931</c:v>
                </c:pt>
                <c:pt idx="55">
                  <c:v>0.41227286517695966</c:v>
                </c:pt>
                <c:pt idx="56">
                  <c:v>0.31115358567525103</c:v>
                </c:pt>
                <c:pt idx="57">
                  <c:v>0.19034725835674221</c:v>
                </c:pt>
                <c:pt idx="58">
                  <c:v>0.13827879622050732</c:v>
                </c:pt>
                <c:pt idx="59">
                  <c:v>-0.13463199954338781</c:v>
                </c:pt>
                <c:pt idx="60">
                  <c:v>-0.6283669644150438</c:v>
                </c:pt>
                <c:pt idx="61">
                  <c:v>-1.2479183101246676</c:v>
                </c:pt>
                <c:pt idx="62">
                  <c:v>-1.6822999252269173</c:v>
                </c:pt>
                <c:pt idx="63">
                  <c:v>-2.0892402213954493</c:v>
                </c:pt>
                <c:pt idx="64">
                  <c:v>-2.2109645687783512</c:v>
                </c:pt>
                <c:pt idx="65">
                  <c:v>-2.2906784140459551</c:v>
                </c:pt>
                <c:pt idx="66">
                  <c:v>-2.293873356091884</c:v>
                </c:pt>
                <c:pt idx="67">
                  <c:v>-2.2752730256170079</c:v>
                </c:pt>
                <c:pt idx="68">
                  <c:v>-2.1809776055264507</c:v>
                </c:pt>
                <c:pt idx="69">
                  <c:v>-2.2724854239242558</c:v>
                </c:pt>
                <c:pt idx="70">
                  <c:v>-2.2571825004273607</c:v>
                </c:pt>
                <c:pt idx="71">
                  <c:v>-2.2409055133849134</c:v>
                </c:pt>
                <c:pt idx="72">
                  <c:v>-2.2238353634957044</c:v>
                </c:pt>
                <c:pt idx="73">
                  <c:v>-2.2061251501217218</c:v>
                </c:pt>
                <c:pt idx="74">
                  <c:v>-2.1879043964910374</c:v>
                </c:pt>
                <c:pt idx="75">
                  <c:v>-2.1692826332293631</c:v>
                </c:pt>
                <c:pt idx="76">
                  <c:v>-2.1503524376645706</c:v>
                </c:pt>
                <c:pt idx="77">
                  <c:v>-2.1311920115508354</c:v>
                </c:pt>
                <c:pt idx="78">
                  <c:v>-2.1118673673080881</c:v>
                </c:pt>
                <c:pt idx="79">
                  <c:v>-2.0924341822280517</c:v>
                </c:pt>
                <c:pt idx="80">
                  <c:v>-2.0729393710694199</c:v>
                </c:pt>
                <c:pt idx="81">
                  <c:v>-2.0534224198082054</c:v>
                </c:pt>
                <c:pt idx="82">
                  <c:v>-2.0339165168142048</c:v>
                </c:pt>
                <c:pt idx="83">
                  <c:v>-2.0144495122168213</c:v>
                </c:pt>
                <c:pt idx="84">
                  <c:v>-1.9950447315517437</c:v>
                </c:pt>
                <c:pt idx="85">
                  <c:v>-1.9757216658175194</c:v>
                </c:pt>
                <c:pt idx="86">
                  <c:v>-1.9564965567108155</c:v>
                </c:pt>
                <c:pt idx="87">
                  <c:v>-1.9373828929587036</c:v>
                </c:pt>
                <c:pt idx="88">
                  <c:v>-1.9183918312491157</c:v>
                </c:pt>
                <c:pt idx="89">
                  <c:v>-1.8995325532102445</c:v>
                </c:pt>
                <c:pt idx="90">
                  <c:v>-1.8808125681507577</c:v>
                </c:pt>
                <c:pt idx="91">
                  <c:v>-1.8622379697978777</c:v>
                </c:pt>
                <c:pt idx="92">
                  <c:v>-1.8438136540194248</c:v>
                </c:pt>
                <c:pt idx="93">
                  <c:v>-1.8255435034552314</c:v>
                </c:pt>
                <c:pt idx="94">
                  <c:v>-1.8074305440830714</c:v>
                </c:pt>
                <c:pt idx="95">
                  <c:v>-1.7894770779816855</c:v>
                </c:pt>
                <c:pt idx="96">
                  <c:v>-1.7716847959056372</c:v>
                </c:pt>
                <c:pt idx="97">
                  <c:v>-1.7540548727381826</c:v>
                </c:pt>
                <c:pt idx="98">
                  <c:v>-1.7365880484225573</c:v>
                </c:pt>
                <c:pt idx="99">
                  <c:v>-1.7192846965770305</c:v>
                </c:pt>
                <c:pt idx="100">
                  <c:v>-1.7021448826645427</c:v>
                </c:pt>
                <c:pt idx="101">
                  <c:v>-1.6851684133033042</c:v>
                </c:pt>
                <c:pt idx="102">
                  <c:v>-1.6683548780638962</c:v>
                </c:pt>
                <c:pt idx="103">
                  <c:v>-1.6517036848942319</c:v>
                </c:pt>
                <c:pt idx="104">
                  <c:v>-1.6352140901402532</c:v>
                </c:pt>
                <c:pt idx="105">
                  <c:v>-1.6188852239832612</c:v>
                </c:pt>
                <c:pt idx="106">
                  <c:v>-1.602716111990248</c:v>
                </c:pt>
                <c:pt idx="107">
                  <c:v>-1.5867056933675965</c:v>
                </c:pt>
                <c:pt idx="108">
                  <c:v>-1.5708528364192045</c:v>
                </c:pt>
                <c:pt idx="109">
                  <c:v>-1.5551563516336249</c:v>
                </c:pt>
                <c:pt idx="110">
                  <c:v>-1.5396150027606963</c:v>
                </c:pt>
                <c:pt idx="111">
                  <c:v>-1.5242275161829686</c:v>
                </c:pt>
                <c:pt idx="112">
                  <c:v>-1.5089925888414244</c:v>
                </c:pt>
                <c:pt idx="113">
                  <c:v>-1.4939088949349097</c:v>
                </c:pt>
                <c:pt idx="114">
                  <c:v>-1.4789750915800499</c:v>
                </c:pt>
                <c:pt idx="115">
                  <c:v>-1.4641898235895126</c:v>
                </c:pt>
                <c:pt idx="116">
                  <c:v>-1.4495517275028316</c:v>
                </c:pt>
                <c:pt idx="117">
                  <c:v>-1.4350594349834733</c:v>
                </c:pt>
                <c:pt idx="118">
                  <c:v>-1.4207115756786186</c:v>
                </c:pt>
                <c:pt idx="119">
                  <c:v>-1.4065067796234707</c:v>
                </c:pt>
                <c:pt idx="120">
                  <c:v>-1.3924436792595043</c:v>
                </c:pt>
                <c:pt idx="121">
                  <c:v>-1.3785209111253276</c:v>
                </c:pt>
                <c:pt idx="122">
                  <c:v>-1.3647371172703997</c:v>
                </c:pt>
                <c:pt idx="123">
                  <c:v>-1.3510909464335086</c:v>
                </c:pt>
                <c:pt idx="124">
                  <c:v>-1.3375810550222436</c:v>
                </c:pt>
                <c:pt idx="125">
                  <c:v>-1.3242061079237835</c:v>
                </c:pt>
                <c:pt idx="126">
                  <c:v>-1.3109647791727055</c:v>
                </c:pt>
                <c:pt idx="127">
                  <c:v>-1.2978557524979475</c:v>
                </c:pt>
                <c:pt idx="128">
                  <c:v>-1.2848777217672445</c:v>
                </c:pt>
                <c:pt idx="129">
                  <c:v>-1.272029391344996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0-794B-A6DB-0D8A21D3EA78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4.2925966901442898</c:v>
                </c:pt>
                <c:pt idx="1">
                  <c:v>5.0873983482346796</c:v>
                </c:pt>
                <c:pt idx="2">
                  <c:v>5.45746081705349</c:v>
                </c:pt>
                <c:pt idx="3">
                  <c:v>5.7214200202538699</c:v>
                </c:pt>
                <c:pt idx="4">
                  <c:v>5.7097058955986304</c:v>
                </c:pt>
                <c:pt idx="5">
                  <c:v>6.06440008713985</c:v>
                </c:pt>
                <c:pt idx="6">
                  <c:v>6.2719741845862202</c:v>
                </c:pt>
                <c:pt idx="7">
                  <c:v>5.59125021044491</c:v>
                </c:pt>
                <c:pt idx="8">
                  <c:v>5.3873107358884003</c:v>
                </c:pt>
                <c:pt idx="9">
                  <c:v>4.81882120740672</c:v>
                </c:pt>
                <c:pt idx="10">
                  <c:v>4.1702879149077301</c:v>
                </c:pt>
                <c:pt idx="11">
                  <c:v>4.06708820814882</c:v>
                </c:pt>
                <c:pt idx="12">
                  <c:v>3.66200698574244</c:v>
                </c:pt>
                <c:pt idx="13">
                  <c:v>3.0245193186557402</c:v>
                </c:pt>
                <c:pt idx="14">
                  <c:v>3.0929890218326501</c:v>
                </c:pt>
                <c:pt idx="15">
                  <c:v>3.89246798092107</c:v>
                </c:pt>
                <c:pt idx="16">
                  <c:v>5.12949158513063</c:v>
                </c:pt>
                <c:pt idx="17">
                  <c:v>5.7071888043705998</c:v>
                </c:pt>
                <c:pt idx="18">
                  <c:v>3.5156572060435298</c:v>
                </c:pt>
                <c:pt idx="19">
                  <c:v>2.1137431978121701</c:v>
                </c:pt>
                <c:pt idx="20">
                  <c:v>1.14602891549127</c:v>
                </c:pt>
                <c:pt idx="21">
                  <c:v>0.28291415930122493</c:v>
                </c:pt>
                <c:pt idx="22">
                  <c:v>-0.6161488963839501</c:v>
                </c:pt>
                <c:pt idx="23">
                  <c:v>-0.84220579740009616</c:v>
                </c:pt>
                <c:pt idx="24">
                  <c:v>-0.67543174840159215</c:v>
                </c:pt>
                <c:pt idx="25">
                  <c:v>-0.50933561333430011</c:v>
                </c:pt>
                <c:pt idx="26">
                  <c:v>0.13787108472195092</c:v>
                </c:pt>
                <c:pt idx="27">
                  <c:v>0.1781349518802979</c:v>
                </c:pt>
                <c:pt idx="28">
                  <c:v>-9.4191876568922972E-2</c:v>
                </c:pt>
                <c:pt idx="29">
                  <c:v>-0.37429049755733906</c:v>
                </c:pt>
                <c:pt idx="30">
                  <c:v>-0.98388491399777611</c:v>
                </c:pt>
                <c:pt idx="31">
                  <c:v>-1.4522712354502401</c:v>
                </c:pt>
                <c:pt idx="32">
                  <c:v>-1.99433680272125</c:v>
                </c:pt>
                <c:pt idx="33">
                  <c:v>-1.7873684060616799</c:v>
                </c:pt>
                <c:pt idx="34">
                  <c:v>-1.7328177425945701</c:v>
                </c:pt>
                <c:pt idx="35">
                  <c:v>-2.1610308650115302</c:v>
                </c:pt>
                <c:pt idx="36">
                  <c:v>-2.74949720141097</c:v>
                </c:pt>
                <c:pt idx="37">
                  <c:v>-3.0127716927754502</c:v>
                </c:pt>
                <c:pt idx="38">
                  <c:v>-3.29227189356132</c:v>
                </c:pt>
                <c:pt idx="39">
                  <c:v>-2.9145282938342199</c:v>
                </c:pt>
                <c:pt idx="40">
                  <c:v>-2.6613162143547102</c:v>
                </c:pt>
                <c:pt idx="41">
                  <c:v>-2.6733711463005498</c:v>
                </c:pt>
                <c:pt idx="42">
                  <c:v>-2.5580660225710501</c:v>
                </c:pt>
                <c:pt idx="43">
                  <c:v>-2.6214757831378801</c:v>
                </c:pt>
                <c:pt idx="44">
                  <c:v>-2.5047145450709101</c:v>
                </c:pt>
                <c:pt idx="45">
                  <c:v>-2.5251203258056498</c:v>
                </c:pt>
                <c:pt idx="46">
                  <c:v>-2.6339015941674901</c:v>
                </c:pt>
                <c:pt idx="47">
                  <c:v>-2.6346796808342399</c:v>
                </c:pt>
                <c:pt idx="48">
                  <c:v>-2.6717953317866301</c:v>
                </c:pt>
                <c:pt idx="49">
                  <c:v>-3.0943486096866302</c:v>
                </c:pt>
                <c:pt idx="50">
                  <c:v>-3.7260053669297801</c:v>
                </c:pt>
                <c:pt idx="51">
                  <c:v>-3.6679264533826101</c:v>
                </c:pt>
                <c:pt idx="52">
                  <c:v>-3.9295022295637501</c:v>
                </c:pt>
                <c:pt idx="53">
                  <c:v>-4.1692774875319696</c:v>
                </c:pt>
                <c:pt idx="54">
                  <c:v>-4.3120625799497896</c:v>
                </c:pt>
                <c:pt idx="55">
                  <c:v>-4.7003516133103496</c:v>
                </c:pt>
                <c:pt idx="56">
                  <c:v>-4.41357424501388</c:v>
                </c:pt>
                <c:pt idx="57">
                  <c:v>-3.78131174448768</c:v>
                </c:pt>
                <c:pt idx="58">
                  <c:v>-3.6186864579417302</c:v>
                </c:pt>
                <c:pt idx="59">
                  <c:v>-3.3816512479676701</c:v>
                </c:pt>
                <c:pt idx="60">
                  <c:v>-2.5698148100036802</c:v>
                </c:pt>
                <c:pt idx="61">
                  <c:v>-1.20362574443698</c:v>
                </c:pt>
                <c:pt idx="62">
                  <c:v>-0.35059427893813699</c:v>
                </c:pt>
                <c:pt idx="63">
                  <c:v>0.50118337400269997</c:v>
                </c:pt>
                <c:pt idx="64">
                  <c:v>0.92379220933648698</c:v>
                </c:pt>
                <c:pt idx="65">
                  <c:v>1.3463217612274101</c:v>
                </c:pt>
                <c:pt idx="66">
                  <c:v>1.7143628556991399</c:v>
                </c:pt>
                <c:pt idx="67">
                  <c:v>1.7911420070726101</c:v>
                </c:pt>
                <c:pt idx="68">
                  <c:v>1.7521884094734499</c:v>
                </c:pt>
                <c:pt idx="69">
                  <c:v>1.9270190663167299</c:v>
                </c:pt>
                <c:pt idx="70">
                  <c:v>1.9077488756535601</c:v>
                </c:pt>
                <c:pt idx="71">
                  <c:v>1.88867138689703</c:v>
                </c:pt>
                <c:pt idx="72">
                  <c:v>1.8697846730280601</c:v>
                </c:pt>
                <c:pt idx="73">
                  <c:v>1.85108682629779</c:v>
                </c:pt>
                <c:pt idx="74">
                  <c:v>1.83257595803481</c:v>
                </c:pt>
                <c:pt idx="75">
                  <c:v>1.8142501984544701</c:v>
                </c:pt>
                <c:pt idx="76">
                  <c:v>1.7961076964699301</c:v>
                </c:pt>
                <c:pt idx="77">
                  <c:v>1.77814661950523</c:v>
                </c:pt>
                <c:pt idx="78">
                  <c:v>1.7603651533101801</c:v>
                </c:pt>
                <c:pt idx="79">
                  <c:v>1.7427615017770901</c:v>
                </c:pt>
                <c:pt idx="80">
                  <c:v>1.72533388675932</c:v>
                </c:pt>
                <c:pt idx="81">
                  <c:v>1.70808054789173</c:v>
                </c:pt>
                <c:pt idx="82">
                  <c:v>1.69099974241282</c:v>
                </c:pt>
                <c:pt idx="83">
                  <c:v>1.67408974498869</c:v>
                </c:pt>
                <c:pt idx="84">
                  <c:v>1.6573488475388101</c:v>
                </c:pt>
                <c:pt idx="85">
                  <c:v>1.64077535906342</c:v>
                </c:pt>
                <c:pt idx="86">
                  <c:v>1.62436760547279</c:v>
                </c:pt>
                <c:pt idx="87">
                  <c:v>1.60812392941807</c:v>
                </c:pt>
                <c:pt idx="88">
                  <c:v>1.59204269012389</c:v>
                </c:pt>
                <c:pt idx="89">
                  <c:v>1.5761222632226499</c:v>
                </c:pt>
                <c:pt idx="90">
                  <c:v>1.56036104059043</c:v>
                </c:pt>
                <c:pt idx="91">
                  <c:v>1.5447574301845299</c:v>
                </c:pt>
                <c:pt idx="92">
                  <c:v>1.5293098558826901</c:v>
                </c:pt>
                <c:pt idx="93">
                  <c:v>1.5140167573238601</c:v>
                </c:pt>
                <c:pt idx="94">
                  <c:v>1.49887658975063</c:v>
                </c:pt>
                <c:pt idx="95">
                  <c:v>1.4838878238531199</c:v>
                </c:pt>
                <c:pt idx="96">
                  <c:v>1.4690489456145901</c:v>
                </c:pt>
                <c:pt idx="97">
                  <c:v>1.4543584561584499</c:v>
                </c:pt>
                <c:pt idx="98">
                  <c:v>1.4398148715968699</c:v>
                </c:pt>
                <c:pt idx="99">
                  <c:v>1.4254167228809</c:v>
                </c:pt>
                <c:pt idx="100">
                  <c:v>1.4111625556520899</c:v>
                </c:pt>
                <c:pt idx="101">
                  <c:v>1.39705093009558</c:v>
                </c:pt>
                <c:pt idx="102">
                  <c:v>1.3830804207946199</c:v>
                </c:pt>
                <c:pt idx="103">
                  <c:v>1.3692496165866801</c:v>
                </c:pt>
                <c:pt idx="104">
                  <c:v>1.3555571204208099</c:v>
                </c:pt>
                <c:pt idx="105">
                  <c:v>1.34200154921661</c:v>
                </c:pt>
                <c:pt idx="106">
                  <c:v>1.32858153372445</c:v>
                </c:pt>
                <c:pt idx="107">
                  <c:v>1.3152957183872001</c:v>
                </c:pt>
                <c:pt idx="108">
                  <c:v>1.3021427612033301</c:v>
                </c:pt>
                <c:pt idx="109">
                  <c:v>1.2891213335913001</c:v>
                </c:pt>
                <c:pt idx="110">
                  <c:v>1.2762301202553901</c:v>
                </c:pt>
                <c:pt idx="111">
                  <c:v>1.2634678190528399</c:v>
                </c:pt>
                <c:pt idx="112">
                  <c:v>1.2508331408623099</c:v>
                </c:pt>
                <c:pt idx="113">
                  <c:v>1.2383248094536901</c:v>
                </c:pt>
                <c:pt idx="114">
                  <c:v>1.22594156135916</c:v>
                </c:pt>
                <c:pt idx="115">
                  <c:v>1.21368214574557</c:v>
                </c:pt>
                <c:pt idx="116">
                  <c:v>1.20154532428812</c:v>
                </c:pt>
                <c:pt idx="117">
                  <c:v>1.18952987104524</c:v>
                </c:pt>
                <c:pt idx="118">
                  <c:v>1.1776345723347901</c:v>
                </c:pt>
                <c:pt idx="119">
                  <c:v>1.1658582266114399</c:v>
                </c:pt>
                <c:pt idx="120">
                  <c:v>1.15419964434533</c:v>
                </c:pt>
                <c:pt idx="121">
                  <c:v>1.14265764790188</c:v>
                </c:pt>
                <c:pt idx="122">
                  <c:v>1.1312310714228599</c:v>
                </c:pt>
                <c:pt idx="123">
                  <c:v>1.1199187607086301</c:v>
                </c:pt>
                <c:pt idx="124">
                  <c:v>1.10871957310155</c:v>
                </c:pt>
                <c:pt idx="125">
                  <c:v>1.0976323773705401</c:v>
                </c:pt>
                <c:pt idx="126">
                  <c:v>1.0866560535968299</c:v>
                </c:pt>
                <c:pt idx="127">
                  <c:v>1.07578949306087</c:v>
                </c:pt>
                <c:pt idx="128">
                  <c:v>1.06503159813026</c:v>
                </c:pt>
                <c:pt idx="129">
                  <c:v>1.05438128214896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0-794B-A6DB-0D8A21D3EA78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-7.1492813877229865E-6</c:v>
                </c:pt>
                <c:pt idx="1">
                  <c:v>-5.1716352558804895E-4</c:v>
                </c:pt>
                <c:pt idx="2">
                  <c:v>-9.8103946756305399E-4</c:v>
                </c:pt>
                <c:pt idx="3">
                  <c:v>-8.7596326257411903E-4</c:v>
                </c:pt>
                <c:pt idx="4">
                  <c:v>-1.5380580586425059E-3</c:v>
                </c:pt>
                <c:pt idx="5">
                  <c:v>-2.2670843183264771E-3</c:v>
                </c:pt>
                <c:pt idx="6">
                  <c:v>-1.916334701758332E-3</c:v>
                </c:pt>
                <c:pt idx="7">
                  <c:v>-4.6935811884495082E-5</c:v>
                </c:pt>
                <c:pt idx="8">
                  <c:v>2.9107421850765162E-3</c:v>
                </c:pt>
                <c:pt idx="9">
                  <c:v>3.8348392151263413E-3</c:v>
                </c:pt>
                <c:pt idx="10">
                  <c:v>3.011264571915041E-3</c:v>
                </c:pt>
                <c:pt idx="11">
                  <c:v>2.9596116508142979E-3</c:v>
                </c:pt>
                <c:pt idx="12">
                  <c:v>2.9731371223257639E-3</c:v>
                </c:pt>
                <c:pt idx="13">
                  <c:v>3.3289637980166188E-3</c:v>
                </c:pt>
                <c:pt idx="14">
                  <c:v>3.6796562922421202E-3</c:v>
                </c:pt>
                <c:pt idx="15">
                  <c:v>3.4804290834910849E-3</c:v>
                </c:pt>
                <c:pt idx="16">
                  <c:v>2.4661962795159411E-3</c:v>
                </c:pt>
                <c:pt idx="17">
                  <c:v>2.6684810993252072E-3</c:v>
                </c:pt>
                <c:pt idx="18">
                  <c:v>2.499701208295776E-3</c:v>
                </c:pt>
                <c:pt idx="19">
                  <c:v>2.0785243409973649E-3</c:v>
                </c:pt>
                <c:pt idx="20">
                  <c:v>1.9235564315490967E-3</c:v>
                </c:pt>
                <c:pt idx="21">
                  <c:v>1.5170813109490792E-3</c:v>
                </c:pt>
                <c:pt idx="22">
                  <c:v>1.378223596866038E-3</c:v>
                </c:pt>
                <c:pt idx="23">
                  <c:v>1.523977715130246E-3</c:v>
                </c:pt>
                <c:pt idx="24">
                  <c:v>1.4307695353980639E-3</c:v>
                </c:pt>
                <c:pt idx="25">
                  <c:v>6.1548280357503116E-4</c:v>
                </c:pt>
                <c:pt idx="26">
                  <c:v>3.797723561281E-4</c:v>
                </c:pt>
                <c:pt idx="27">
                  <c:v>7.1015578078436931E-4</c:v>
                </c:pt>
                <c:pt idx="28">
                  <c:v>3.8358023363877294E-4</c:v>
                </c:pt>
                <c:pt idx="29">
                  <c:v>2.9156309316690469E-4</c:v>
                </c:pt>
                <c:pt idx="30">
                  <c:v>3.6683600985038802E-4</c:v>
                </c:pt>
                <c:pt idx="31">
                  <c:v>3.2160065827260348E-4</c:v>
                </c:pt>
                <c:pt idx="32">
                  <c:v>-2.151045721271281E-4</c:v>
                </c:pt>
                <c:pt idx="33">
                  <c:v>-7.2586450025231191E-4</c:v>
                </c:pt>
                <c:pt idx="34">
                  <c:v>-8.8386482807245202E-4</c:v>
                </c:pt>
                <c:pt idx="35">
                  <c:v>-1.141411406075503E-3</c:v>
                </c:pt>
                <c:pt idx="36">
                  <c:v>-1.244486439069455E-3</c:v>
                </c:pt>
                <c:pt idx="37">
                  <c:v>-1.027726741544189E-3</c:v>
                </c:pt>
                <c:pt idx="38">
                  <c:v>-8.409859590434069E-4</c:v>
                </c:pt>
                <c:pt idx="39">
                  <c:v>-8.8525440711551104E-4</c:v>
                </c:pt>
                <c:pt idx="40">
                  <c:v>-9.7191770616812049E-4</c:v>
                </c:pt>
                <c:pt idx="41">
                  <c:v>-1.526044712757348E-3</c:v>
                </c:pt>
                <c:pt idx="42">
                  <c:v>-1.807988341734659E-3</c:v>
                </c:pt>
                <c:pt idx="43">
                  <c:v>-2.5769754780357217E-3</c:v>
                </c:pt>
                <c:pt idx="44">
                  <c:v>-2.6540121156380528E-3</c:v>
                </c:pt>
                <c:pt idx="45">
                  <c:v>-2.450770547199845E-3</c:v>
                </c:pt>
                <c:pt idx="46">
                  <c:v>-2.0267401296518999E-3</c:v>
                </c:pt>
                <c:pt idx="47">
                  <c:v>-1.667264428292792E-3</c:v>
                </c:pt>
                <c:pt idx="48">
                  <c:v>-1.1368381127675028E-3</c:v>
                </c:pt>
                <c:pt idx="49">
                  <c:v>-1.094959226666861E-3</c:v>
                </c:pt>
                <c:pt idx="50">
                  <c:v>-9.2109826876366028E-4</c:v>
                </c:pt>
                <c:pt idx="51">
                  <c:v>-8.9402345794575443E-4</c:v>
                </c:pt>
                <c:pt idx="52">
                  <c:v>-5.7866771503154628E-4</c:v>
                </c:pt>
                <c:pt idx="53">
                  <c:v>-3.2215709219542344E-4</c:v>
                </c:pt>
                <c:pt idx="54">
                  <c:v>-2.0472603652276251E-4</c:v>
                </c:pt>
                <c:pt idx="55">
                  <c:v>-4.0052565846345498E-4</c:v>
                </c:pt>
                <c:pt idx="56">
                  <c:v>-5.8114245615934672E-4</c:v>
                </c:pt>
                <c:pt idx="57">
                  <c:v>-5.1325394233825102E-4</c:v>
                </c:pt>
                <c:pt idx="58">
                  <c:v>-6.8825738294773305E-4</c:v>
                </c:pt>
                <c:pt idx="59">
                  <c:v>-1.4347559566007539E-3</c:v>
                </c:pt>
                <c:pt idx="60">
                  <c:v>-1.4077459332862776E-3</c:v>
                </c:pt>
                <c:pt idx="61">
                  <c:v>-1.2455381165248289E-3</c:v>
                </c:pt>
                <c:pt idx="62">
                  <c:v>-1.7241246837653079E-3</c:v>
                </c:pt>
                <c:pt idx="63">
                  <c:v>-2.1405937754625428E-3</c:v>
                </c:pt>
                <c:pt idx="64">
                  <c:v>-1.6041736025497501E-3</c:v>
                </c:pt>
                <c:pt idx="65">
                  <c:v>-7.4633144158990801E-4</c:v>
                </c:pt>
                <c:pt idx="66">
                  <c:v>1.6459356157707102E-4</c:v>
                </c:pt>
                <c:pt idx="67">
                  <c:v>1.2682152254076034E-3</c:v>
                </c:pt>
                <c:pt idx="68">
                  <c:v>2.3702663823967109E-3</c:v>
                </c:pt>
                <c:pt idx="69">
                  <c:v>3.1359974510600536E-3</c:v>
                </c:pt>
                <c:pt idx="70">
                  <c:v>3.7513413567985218E-3</c:v>
                </c:pt>
                <c:pt idx="71">
                  <c:v>4.140928717934915E-3</c:v>
                </c:pt>
                <c:pt idx="72">
                  <c:v>4.3479414681233571E-3</c:v>
                </c:pt>
                <c:pt idx="73">
                  <c:v>4.4084503001131847E-3</c:v>
                </c:pt>
                <c:pt idx="74">
                  <c:v>4.3527275113200894E-3</c:v>
                </c:pt>
                <c:pt idx="75">
                  <c:v>4.2062587827433849E-3</c:v>
                </c:pt>
                <c:pt idx="76">
                  <c:v>3.9905312149982582E-3</c:v>
                </c:pt>
                <c:pt idx="77">
                  <c:v>3.7236549635121922E-3</c:v>
                </c:pt>
                <c:pt idx="78">
                  <c:v>3.420860845432265E-3</c:v>
                </c:pt>
                <c:pt idx="79">
                  <c:v>3.0949051207772261E-3</c:v>
                </c:pt>
                <c:pt idx="80">
                  <c:v>2.7564043464035014E-3</c:v>
                </c:pt>
                <c:pt idx="81">
                  <c:v>2.414117051265837E-3</c:v>
                </c:pt>
                <c:pt idx="82">
                  <c:v>2.0751844450315905E-3</c:v>
                </c:pt>
                <c:pt idx="83">
                  <c:v>1.745339041193559E-3</c:v>
                </c:pt>
                <c:pt idx="84">
                  <c:v>1.4290876428939359E-3</c:v>
                </c:pt>
                <c:pt idx="85">
                  <c:v>1.1298733735105614E-3</c:v>
                </c:pt>
                <c:pt idx="86">
                  <c:v>8.5022016115833792E-4</c:v>
                </c:pt>
                <c:pt idx="87">
                  <c:v>5.9186217663851888E-4</c:v>
                </c:pt>
                <c:pt idx="88">
                  <c:v>3.5586008084500809E-4</c:v>
                </c:pt>
                <c:pt idx="89">
                  <c:v>1.4270548770610624E-4</c:v>
                </c:pt>
                <c:pt idx="90">
                  <c:v>-4.758526153170808E-5</c:v>
                </c:pt>
                <c:pt idx="91">
                  <c:v>-2.1538712747630861E-4</c:v>
                </c:pt>
                <c:pt idx="92">
                  <c:v>-3.6139146046772403E-4</c:v>
                </c:pt>
                <c:pt idx="93">
                  <c:v>-4.8653949437436975E-4</c:v>
                </c:pt>
                <c:pt idx="94">
                  <c:v>-5.919636527810943E-4</c:v>
                </c:pt>
                <c:pt idx="95">
                  <c:v>-6.7893611199361218E-4</c:v>
                </c:pt>
                <c:pt idx="96">
                  <c:v>-7.4882409004530361E-4</c:v>
                </c:pt>
                <c:pt idx="97">
                  <c:v>-8.0305134815503068E-4</c:v>
                </c:pt>
                <c:pt idx="98">
                  <c:v>-8.4306540474522772E-4</c:v>
                </c:pt>
                <c:pt idx="99">
                  <c:v>-8.7030997476708247E-4</c:v>
                </c:pt>
                <c:pt idx="100">
                  <c:v>-8.8620216031554827E-4</c:v>
                </c:pt>
                <c:pt idx="101">
                  <c:v>-8.9211393328467051E-4</c:v>
                </c:pt>
                <c:pt idx="102">
                  <c:v>-8.8935746755850289E-4</c:v>
                </c:pt>
                <c:pt idx="103">
                  <c:v>-8.7917389706447437E-4</c:v>
                </c:pt>
                <c:pt idx="104">
                  <c:v>-8.6272509681865797E-4</c:v>
                </c:pt>
                <c:pt idx="105">
                  <c:v>-8.4108810660794137E-4</c:v>
                </c:pt>
                <c:pt idx="106">
                  <c:v>-8.1525184084160383E-4</c:v>
                </c:pt>
                <c:pt idx="107">
                  <c:v>-7.8611575298506177E-4</c:v>
                </c:pt>
                <c:pt idx="108">
                  <c:v>-7.5449014847318689E-4</c:v>
                </c:pt>
                <c:pt idx="109">
                  <c:v>-7.210978657149165E-4</c:v>
                </c:pt>
                <c:pt idx="110">
                  <c:v>-6.8657707039674535E-4</c:v>
                </c:pt>
                <c:pt idx="111">
                  <c:v>-6.5148493345843243E-4</c:v>
                </c:pt>
                <c:pt idx="112">
                  <c:v>-6.1630198757784956E-4</c:v>
                </c:pt>
                <c:pt idx="113">
                  <c:v>-5.8143698053525819E-4</c:v>
                </c:pt>
                <c:pt idx="114">
                  <c:v>-5.4723206624338625E-4</c:v>
                </c:pt>
                <c:pt idx="115">
                  <c:v>-5.139681953834444E-4</c:v>
                </c:pt>
                <c:pt idx="116">
                  <c:v>-4.818705873711422E-4</c:v>
                </c:pt>
                <c:pt idx="117">
                  <c:v>-4.5111418371862779E-4</c:v>
                </c:pt>
                <c:pt idx="118">
                  <c:v>-4.2182899971726748E-4</c:v>
                </c:pt>
                <c:pt idx="119">
                  <c:v>-3.9410530672903075E-4</c:v>
                </c:pt>
                <c:pt idx="120">
                  <c:v>-3.6799859125177011E-4</c:v>
                </c:pt>
                <c:pt idx="121">
                  <c:v>-3.4353424934675309E-4</c:v>
                </c:pt>
                <c:pt idx="122">
                  <c:v>-3.2071198603306352E-4</c:v>
                </c:pt>
                <c:pt idx="123">
                  <c:v>-2.9950989892422357E-4</c:v>
                </c:pt>
                <c:pt idx="124">
                  <c:v>-2.7988823377911429E-4</c:v>
                </c:pt>
                <c:pt idx="125">
                  <c:v>-2.6179280684152377E-4</c:v>
                </c:pt>
                <c:pt idx="126">
                  <c:v>-2.4515809493503887E-4</c:v>
                </c:pt>
                <c:pt idx="127">
                  <c:v>-2.2990999935078879E-4</c:v>
                </c:pt>
                <c:pt idx="128">
                  <c:v>-2.1596829370366735E-4</c:v>
                </c:pt>
                <c:pt idx="129">
                  <c:v>-2.0324876922768605E-4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0-794B-A6DB-0D8A21D3EA78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-8.2580465552601498E-2</c:v>
                </c:pt>
                <c:pt idx="1">
                  <c:v>-6.9412804203091205E-2</c:v>
                </c:pt>
                <c:pt idx="2">
                  <c:v>-5.4034468960829397E-2</c:v>
                </c:pt>
                <c:pt idx="3">
                  <c:v>-6.2533882499586399E-2</c:v>
                </c:pt>
                <c:pt idx="4">
                  <c:v>6.1589418104483797E-3</c:v>
                </c:pt>
                <c:pt idx="5">
                  <c:v>8.0515085844460703E-3</c:v>
                </c:pt>
                <c:pt idx="6">
                  <c:v>4.1897610763148102E-2</c:v>
                </c:pt>
                <c:pt idx="7">
                  <c:v>0.15355367852691901</c:v>
                </c:pt>
                <c:pt idx="8">
                  <c:v>0.202984436394196</c:v>
                </c:pt>
                <c:pt idx="9">
                  <c:v>0.17157044413353501</c:v>
                </c:pt>
                <c:pt idx="10">
                  <c:v>0.12665492057399</c:v>
                </c:pt>
                <c:pt idx="11">
                  <c:v>0.10305698858743401</c:v>
                </c:pt>
                <c:pt idx="12">
                  <c:v>9.7405427967620806E-2</c:v>
                </c:pt>
                <c:pt idx="13">
                  <c:v>6.4516435878370901E-2</c:v>
                </c:pt>
                <c:pt idx="14">
                  <c:v>9.64558647293247E-2</c:v>
                </c:pt>
                <c:pt idx="15">
                  <c:v>7.7729292974374906E-2</c:v>
                </c:pt>
                <c:pt idx="16">
                  <c:v>5.7382554501855199E-2</c:v>
                </c:pt>
                <c:pt idx="17">
                  <c:v>8.4535705409241796E-2</c:v>
                </c:pt>
                <c:pt idx="18">
                  <c:v>9.4155792872456096E-2</c:v>
                </c:pt>
                <c:pt idx="19">
                  <c:v>0.10642118900929699</c:v>
                </c:pt>
                <c:pt idx="20">
                  <c:v>0.107718494259689</c:v>
                </c:pt>
                <c:pt idx="21">
                  <c:v>7.9855572658326102E-2</c:v>
                </c:pt>
                <c:pt idx="22">
                  <c:v>8.2056143001087406E-2</c:v>
                </c:pt>
                <c:pt idx="23">
                  <c:v>5.7263372467874302E-2</c:v>
                </c:pt>
                <c:pt idx="24">
                  <c:v>5.2362529780695499E-2</c:v>
                </c:pt>
                <c:pt idx="25">
                  <c:v>1.6399519611834999E-3</c:v>
                </c:pt>
                <c:pt idx="26">
                  <c:v>-1.5637055255191101E-3</c:v>
                </c:pt>
                <c:pt idx="27">
                  <c:v>-2.47646917624317E-2</c:v>
                </c:pt>
                <c:pt idx="28">
                  <c:v>-2.4178850716978301E-2</c:v>
                </c:pt>
                <c:pt idx="29">
                  <c:v>-3.1453343580228603E-2</c:v>
                </c:pt>
                <c:pt idx="30">
                  <c:v>-5.12342197469009E-2</c:v>
                </c:pt>
                <c:pt idx="31">
                  <c:v>-4.8262416005562997E-2</c:v>
                </c:pt>
                <c:pt idx="32">
                  <c:v>-5.1226422044831903E-2</c:v>
                </c:pt>
                <c:pt idx="33">
                  <c:v>-0.17321979330262799</c:v>
                </c:pt>
                <c:pt idx="34">
                  <c:v>1.0436957804224E-2</c:v>
                </c:pt>
                <c:pt idx="35">
                  <c:v>-0.114383442426124</c:v>
                </c:pt>
                <c:pt idx="36">
                  <c:v>-5.3264158280995497E-2</c:v>
                </c:pt>
                <c:pt idx="37">
                  <c:v>-7.3807619039384098E-2</c:v>
                </c:pt>
                <c:pt idx="38">
                  <c:v>-9.1791437849766996E-2</c:v>
                </c:pt>
                <c:pt idx="39">
                  <c:v>-9.7691094466999001E-2</c:v>
                </c:pt>
                <c:pt idx="40">
                  <c:v>-5.7741171676072497E-2</c:v>
                </c:pt>
                <c:pt idx="41">
                  <c:v>-0.203176365597178</c:v>
                </c:pt>
                <c:pt idx="42">
                  <c:v>-2.5035626465012801E-2</c:v>
                </c:pt>
                <c:pt idx="43">
                  <c:v>-9.5394619052116797E-2</c:v>
                </c:pt>
                <c:pt idx="44">
                  <c:v>-9.3875707563891297E-2</c:v>
                </c:pt>
                <c:pt idx="45">
                  <c:v>-0.111939314219069</c:v>
                </c:pt>
                <c:pt idx="46">
                  <c:v>-9.22988272065631E-2</c:v>
                </c:pt>
                <c:pt idx="47">
                  <c:v>-0.15071240715843601</c:v>
                </c:pt>
                <c:pt idx="48">
                  <c:v>-4.8605742506333302E-2</c:v>
                </c:pt>
                <c:pt idx="49">
                  <c:v>-0.19823109101589501</c:v>
                </c:pt>
                <c:pt idx="50">
                  <c:v>-8.5950949170762493E-3</c:v>
                </c:pt>
                <c:pt idx="51">
                  <c:v>-0.25734834233822401</c:v>
                </c:pt>
                <c:pt idx="52">
                  <c:v>-0.24607803268512299</c:v>
                </c:pt>
                <c:pt idx="53">
                  <c:v>-0.24408274905970301</c:v>
                </c:pt>
                <c:pt idx="54">
                  <c:v>-0.27734983037516803</c:v>
                </c:pt>
                <c:pt idx="55">
                  <c:v>-0.322053286976547</c:v>
                </c:pt>
                <c:pt idx="56">
                  <c:v>-0.23200295043329799</c:v>
                </c:pt>
                <c:pt idx="57">
                  <c:v>-0.230309044988354</c:v>
                </c:pt>
                <c:pt idx="58">
                  <c:v>-0.159991165370892</c:v>
                </c:pt>
                <c:pt idx="59">
                  <c:v>-0.23196321800056099</c:v>
                </c:pt>
                <c:pt idx="60">
                  <c:v>-0.161727397547311</c:v>
                </c:pt>
                <c:pt idx="61">
                  <c:v>-0.177375062353193</c:v>
                </c:pt>
                <c:pt idx="62">
                  <c:v>-0.144257056396011</c:v>
                </c:pt>
                <c:pt idx="63">
                  <c:v>-0.12620366152263601</c:v>
                </c:pt>
                <c:pt idx="64">
                  <c:v>-0.12987434289029001</c:v>
                </c:pt>
                <c:pt idx="65">
                  <c:v>-0.107033038659626</c:v>
                </c:pt>
                <c:pt idx="66">
                  <c:v>-0.100987568163448</c:v>
                </c:pt>
                <c:pt idx="67">
                  <c:v>-0.119030897377367</c:v>
                </c:pt>
                <c:pt idx="68">
                  <c:v>-5.8108643846573098E-2</c:v>
                </c:pt>
                <c:pt idx="69">
                  <c:v>-5.4229648645105301E-2</c:v>
                </c:pt>
                <c:pt idx="70">
                  <c:v>-4.4299410582452597E-2</c:v>
                </c:pt>
                <c:pt idx="71">
                  <c:v>-3.55580142913383E-2</c:v>
                </c:pt>
                <c:pt idx="72">
                  <c:v>-2.7937991441941201E-2</c:v>
                </c:pt>
                <c:pt idx="73">
                  <c:v>-2.13657040972683E-2</c:v>
                </c:pt>
                <c:pt idx="74">
                  <c:v>-1.57635063412313E-2</c:v>
                </c:pt>
                <c:pt idx="75">
                  <c:v>-1.10516129616223E-2</c:v>
                </c:pt>
                <c:pt idx="76">
                  <c:v>-7.1496941162783496E-3</c:v>
                </c:pt>
                <c:pt idx="77">
                  <c:v>-3.9782160946001399E-3</c:v>
                </c:pt>
                <c:pt idx="78">
                  <c:v>-1.4595489590431799E-3</c:v>
                </c:pt>
                <c:pt idx="79">
                  <c:v>4.81137913765828E-4</c:v>
                </c:pt>
                <c:pt idx="80">
                  <c:v>1.91517150648815E-3</c:v>
                </c:pt>
                <c:pt idx="81">
                  <c:v>2.9098416030936599E-3</c:v>
                </c:pt>
                <c:pt idx="82">
                  <c:v>3.5280182417746298E-3</c:v>
                </c:pt>
                <c:pt idx="83">
                  <c:v>3.8279013062233699E-3</c:v>
                </c:pt>
                <c:pt idx="84">
                  <c:v>3.8628844183114402E-3</c:v>
                </c:pt>
                <c:pt idx="85">
                  <c:v>3.6815164401670201E-3</c:v>
                </c:pt>
                <c:pt idx="86">
                  <c:v>3.3275451119779802E-3</c:v>
                </c:pt>
                <c:pt idx="87">
                  <c:v>2.84002861232888E-3</c:v>
                </c:pt>
                <c:pt idx="88">
                  <c:v>2.2535021037776901E-3</c:v>
                </c:pt>
                <c:pt idx="89">
                  <c:v>1.5981875951086E-3</c:v>
                </c:pt>
                <c:pt idx="90">
                  <c:v>9.0023669453196504E-4</c:v>
                </c:pt>
                <c:pt idx="91">
                  <c:v>1.8199702978799001E-4</c:v>
                </c:pt>
                <c:pt idx="92">
                  <c:v>-5.377057404349E-4</c:v>
                </c:pt>
                <c:pt idx="93">
                  <c:v>-1.2432773133922699E-3</c:v>
                </c:pt>
                <c:pt idx="94">
                  <c:v>-1.9220615003870899E-3</c:v>
                </c:pt>
                <c:pt idx="95">
                  <c:v>-2.5640493860553501E-3</c:v>
                </c:pt>
                <c:pt idx="96">
                  <c:v>-3.1615950523060299E-3</c:v>
                </c:pt>
                <c:pt idx="97">
                  <c:v>-3.70914124133455E-3</c:v>
                </c:pt>
                <c:pt idx="98">
                  <c:v>-4.2029576201351899E-3</c:v>
                </c:pt>
                <c:pt idx="99">
                  <c:v>-4.64089367249494E-3</c:v>
                </c:pt>
                <c:pt idx="100">
                  <c:v>-5.0221476810852804E-3</c:v>
                </c:pt>
                <c:pt idx="101">
                  <c:v>-5.3470527687905899E-3</c:v>
                </c:pt>
                <c:pt idx="102">
                  <c:v>-5.6168805410467502E-3</c:v>
                </c:pt>
                <c:pt idx="103">
                  <c:v>-5.8336625055237902E-3</c:v>
                </c:pt>
                <c:pt idx="104">
                  <c:v>-6.0000291375047303E-3</c:v>
                </c:pt>
                <c:pt idx="105">
                  <c:v>-6.1190662041550698E-3</c:v>
                </c:pt>
                <c:pt idx="106">
                  <c:v>-6.1941877538398598E-3</c:v>
                </c:pt>
                <c:pt idx="107">
                  <c:v>-6.2290250130529398E-3</c:v>
                </c:pt>
                <c:pt idx="108">
                  <c:v>-6.2273303087768302E-3</c:v>
                </c:pt>
                <c:pt idx="109">
                  <c:v>-6.1928950437557398E-3</c:v>
                </c:pt>
                <c:pt idx="110">
                  <c:v>-6.1294806919768401E-3</c:v>
                </c:pt>
                <c:pt idx="111">
                  <c:v>-6.04076174760003E-3</c:v>
                </c:pt>
                <c:pt idx="112">
                  <c:v>-5.9302795488757097E-3</c:v>
                </c:pt>
                <c:pt idx="113">
                  <c:v>-5.8014059057459799E-3</c:v>
                </c:pt>
                <c:pt idx="114">
                  <c:v>-5.6573154826160101E-3</c:v>
                </c:pt>
                <c:pt idx="115">
                  <c:v>-5.50096592327477E-3</c:v>
                </c:pt>
                <c:pt idx="116">
                  <c:v>-5.3350847504869004E-3</c:v>
                </c:pt>
                <c:pt idx="117">
                  <c:v>-5.1621621259986504E-3</c:v>
                </c:pt>
                <c:pt idx="118">
                  <c:v>-4.9844486155005497E-3</c:v>
                </c:pt>
                <c:pt idx="119">
                  <c:v>-4.8039571656240199E-3</c:v>
                </c:pt>
                <c:pt idx="120">
                  <c:v>-4.6224685647213099E-3</c:v>
                </c:pt>
                <c:pt idx="121">
                  <c:v>-4.4415397246223504E-3</c:v>
                </c:pt>
                <c:pt idx="122">
                  <c:v>-4.2625141856200898E-3</c:v>
                </c:pt>
                <c:pt idx="123">
                  <c:v>-4.0865343106534597E-3</c:v>
                </c:pt>
                <c:pt idx="124">
                  <c:v>-3.91455469625348E-3</c:v>
                </c:pt>
                <c:pt idx="125">
                  <c:v>-3.7473563866743101E-3</c:v>
                </c:pt>
                <c:pt idx="126">
                  <c:v>-3.5855615332792499E-3</c:v>
                </c:pt>
                <c:pt idx="127">
                  <c:v>-3.4296481933412601E-3</c:v>
                </c:pt>
                <c:pt idx="128">
                  <c:v>-3.2799650107223099E-3</c:v>
                </c:pt>
                <c:pt idx="129">
                  <c:v>-3.13674556527853E-3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C0-794B-A6DB-0D8A21D3EA78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-7.9399230647166405E-2</c:v>
                </c:pt>
                <c:pt idx="1">
                  <c:v>-7.3590528129479499E-2</c:v>
                </c:pt>
                <c:pt idx="2">
                  <c:v>-2.9871703081512699E-2</c:v>
                </c:pt>
                <c:pt idx="3">
                  <c:v>-6.9538514723947904E-4</c:v>
                </c:pt>
                <c:pt idx="4">
                  <c:v>5.3742770860250602E-2</c:v>
                </c:pt>
                <c:pt idx="5">
                  <c:v>3.5486764325954302E-2</c:v>
                </c:pt>
                <c:pt idx="6">
                  <c:v>9.7416675715172596E-2</c:v>
                </c:pt>
                <c:pt idx="7">
                  <c:v>0.359322887367371</c:v>
                </c:pt>
                <c:pt idx="8">
                  <c:v>0.323505180035073</c:v>
                </c:pt>
                <c:pt idx="9">
                  <c:v>0.207493223453841</c:v>
                </c:pt>
                <c:pt idx="10">
                  <c:v>3.95666868008588E-2</c:v>
                </c:pt>
                <c:pt idx="11">
                  <c:v>-4.6246240656884201E-2</c:v>
                </c:pt>
                <c:pt idx="12">
                  <c:v>-8.9188380686021806E-2</c:v>
                </c:pt>
                <c:pt idx="13">
                  <c:v>-8.7012598007845901E-2</c:v>
                </c:pt>
                <c:pt idx="14">
                  <c:v>-0.100567206171183</c:v>
                </c:pt>
                <c:pt idx="15">
                  <c:v>-0.10268411779349999</c:v>
                </c:pt>
                <c:pt idx="16">
                  <c:v>-8.4255304709410603E-2</c:v>
                </c:pt>
                <c:pt idx="17">
                  <c:v>-6.8477216719270206E-2</c:v>
                </c:pt>
                <c:pt idx="18">
                  <c:v>-4.5235030386360599E-2</c:v>
                </c:pt>
                <c:pt idx="19">
                  <c:v>-3.24031504316077E-2</c:v>
                </c:pt>
                <c:pt idx="20">
                  <c:v>-7.5872386001860706E-2</c:v>
                </c:pt>
                <c:pt idx="21">
                  <c:v>-8.0249158606356397E-2</c:v>
                </c:pt>
                <c:pt idx="22">
                  <c:v>-0.109204196394303</c:v>
                </c:pt>
                <c:pt idx="23">
                  <c:v>-0.140792261476888</c:v>
                </c:pt>
                <c:pt idx="24">
                  <c:v>-0.15567158227104899</c:v>
                </c:pt>
                <c:pt idx="25">
                  <c:v>-0.14580277574498601</c:v>
                </c:pt>
                <c:pt idx="26">
                  <c:v>-0.12989223184861801</c:v>
                </c:pt>
                <c:pt idx="27">
                  <c:v>-0.143749133256102</c:v>
                </c:pt>
                <c:pt idx="28">
                  <c:v>-0.16369589527928599</c:v>
                </c:pt>
                <c:pt idx="29">
                  <c:v>-0.16518027188396001</c:v>
                </c:pt>
                <c:pt idx="30">
                  <c:v>-0.146583839375135</c:v>
                </c:pt>
                <c:pt idx="31">
                  <c:v>-0.13247595946223301</c:v>
                </c:pt>
                <c:pt idx="32">
                  <c:v>-0.134755973806616</c:v>
                </c:pt>
                <c:pt idx="33">
                  <c:v>-0.101406253304917</c:v>
                </c:pt>
                <c:pt idx="34">
                  <c:v>-0.123039044547779</c:v>
                </c:pt>
                <c:pt idx="35">
                  <c:v>-8.73243768947157E-2</c:v>
                </c:pt>
                <c:pt idx="36">
                  <c:v>-8.5692958708905698E-2</c:v>
                </c:pt>
                <c:pt idx="37">
                  <c:v>-0.109399658712695</c:v>
                </c:pt>
                <c:pt idx="38">
                  <c:v>-0.120970304899066</c:v>
                </c:pt>
                <c:pt idx="39">
                  <c:v>-0.116253826646639</c:v>
                </c:pt>
                <c:pt idx="40">
                  <c:v>-0.13090638779534799</c:v>
                </c:pt>
                <c:pt idx="41">
                  <c:v>-0.106329004941679</c:v>
                </c:pt>
                <c:pt idx="42">
                  <c:v>-0.15386640951400099</c:v>
                </c:pt>
                <c:pt idx="43">
                  <c:v>-0.13706947284243701</c:v>
                </c:pt>
                <c:pt idx="44">
                  <c:v>-0.12748943858658199</c:v>
                </c:pt>
                <c:pt idx="45">
                  <c:v>-0.106793956879666</c:v>
                </c:pt>
                <c:pt idx="46">
                  <c:v>-0.102346894818431</c:v>
                </c:pt>
                <c:pt idx="47">
                  <c:v>-6.59740676670032E-2</c:v>
                </c:pt>
                <c:pt idx="48">
                  <c:v>-9.0371185816880598E-2</c:v>
                </c:pt>
                <c:pt idx="49">
                  <c:v>-7.6443215572909895E-2</c:v>
                </c:pt>
                <c:pt idx="50">
                  <c:v>-0.13634240094979699</c:v>
                </c:pt>
                <c:pt idx="51">
                  <c:v>-7.8752794271483004E-2</c:v>
                </c:pt>
                <c:pt idx="52">
                  <c:v>-6.6559038572775703E-2</c:v>
                </c:pt>
                <c:pt idx="53">
                  <c:v>-2.73054598553206E-2</c:v>
                </c:pt>
                <c:pt idx="54">
                  <c:v>-5.7846977753393897E-2</c:v>
                </c:pt>
                <c:pt idx="55">
                  <c:v>-7.7348611446933696E-2</c:v>
                </c:pt>
                <c:pt idx="56">
                  <c:v>-0.115882499153404</c:v>
                </c:pt>
                <c:pt idx="57">
                  <c:v>-0.107490936131726</c:v>
                </c:pt>
                <c:pt idx="58">
                  <c:v>-0.11582293650464601</c:v>
                </c:pt>
                <c:pt idx="59">
                  <c:v>-8.9136171978471596E-2</c:v>
                </c:pt>
                <c:pt idx="60">
                  <c:v>-7.8561158887044305E-2</c:v>
                </c:pt>
                <c:pt idx="61">
                  <c:v>-3.11027367221333E-2</c:v>
                </c:pt>
                <c:pt idx="62">
                  <c:v>-1.7870818346665601E-3</c:v>
                </c:pt>
                <c:pt idx="63">
                  <c:v>-7.7804620650608596E-3</c:v>
                </c:pt>
                <c:pt idx="64">
                  <c:v>-3.2219791289892899E-2</c:v>
                </c:pt>
                <c:pt idx="65">
                  <c:v>-2.7301755500786E-2</c:v>
                </c:pt>
                <c:pt idx="66">
                  <c:v>-3.01878843181798E-2</c:v>
                </c:pt>
                <c:pt idx="67">
                  <c:v>-2.54290106670974E-2</c:v>
                </c:pt>
                <c:pt idx="68">
                  <c:v>-6.4094098414195499E-2</c:v>
                </c:pt>
                <c:pt idx="69">
                  <c:v>-6.93974235155492E-2</c:v>
                </c:pt>
                <c:pt idx="70">
                  <c:v>-7.2297802141043602E-2</c:v>
                </c:pt>
                <c:pt idx="71">
                  <c:v>-7.4729562646633704E-2</c:v>
                </c:pt>
                <c:pt idx="72">
                  <c:v>-7.6744021809887195E-2</c:v>
                </c:pt>
                <c:pt idx="73">
                  <c:v>-7.8389997670388206E-2</c:v>
                </c:pt>
                <c:pt idx="74">
                  <c:v>-7.9713476811056505E-2</c:v>
                </c:pt>
                <c:pt idx="75">
                  <c:v>-8.0757380112133903E-2</c:v>
                </c:pt>
                <c:pt idx="76">
                  <c:v>-8.1561414470690194E-2</c:v>
                </c:pt>
                <c:pt idx="77">
                  <c:v>-8.2161998680106194E-2</c:v>
                </c:pt>
                <c:pt idx="78">
                  <c:v>-8.2592252440102404E-2</c:v>
                </c:pt>
                <c:pt idx="79">
                  <c:v>-8.2882038291761398E-2</c:v>
                </c:pt>
                <c:pt idx="80">
                  <c:v>-8.3058047121256001E-2</c:v>
                </c:pt>
                <c:pt idx="81">
                  <c:v>-8.3143918732806299E-2</c:v>
                </c:pt>
                <c:pt idx="82">
                  <c:v>-8.3160389840604199E-2</c:v>
                </c:pt>
                <c:pt idx="83">
                  <c:v>-8.3125462659047605E-2</c:v>
                </c:pt>
                <c:pt idx="84">
                  <c:v>-8.3054588070493499E-2</c:v>
                </c:pt>
                <c:pt idx="85">
                  <c:v>-8.2960858112542502E-2</c:v>
                </c:pt>
                <c:pt idx="86">
                  <c:v>-8.2855203246363002E-2</c:v>
                </c:pt>
                <c:pt idx="87">
                  <c:v>-8.2746590539893999E-2</c:v>
                </c:pt>
                <c:pt idx="88">
                  <c:v>-8.2642219521905105E-2</c:v>
                </c:pt>
                <c:pt idx="89">
                  <c:v>-8.2547713033513007E-2</c:v>
                </c:pt>
                <c:pt idx="90">
                  <c:v>-8.2467300922286393E-2</c:v>
                </c:pt>
                <c:pt idx="91">
                  <c:v>-8.2403994891019905E-2</c:v>
                </c:pt>
                <c:pt idx="92">
                  <c:v>-8.2359753229734906E-2</c:v>
                </c:pt>
                <c:pt idx="93">
                  <c:v>-8.2335634527306301E-2</c:v>
                </c:pt>
                <c:pt idx="94">
                  <c:v>-8.2331939780528204E-2</c:v>
                </c:pt>
                <c:pt idx="95">
                  <c:v>-8.2348342596013105E-2</c:v>
                </c:pt>
                <c:pt idx="96">
                  <c:v>-8.2384007416951802E-2</c:v>
                </c:pt>
                <c:pt idx="97">
                  <c:v>-8.2437695905553901E-2</c:v>
                </c:pt>
                <c:pt idx="98">
                  <c:v>-8.2507861775803298E-2</c:v>
                </c:pt>
                <c:pt idx="99">
                  <c:v>-8.2592734503575904E-2</c:v>
                </c:pt>
                <c:pt idx="100">
                  <c:v>-8.2690392444927999E-2</c:v>
                </c:pt>
                <c:pt idx="101">
                  <c:v>-8.2798825971716297E-2</c:v>
                </c:pt>
                <c:pt idx="102">
                  <c:v>-8.2915991289706906E-2</c:v>
                </c:pt>
                <c:pt idx="103">
                  <c:v>-8.3039855640495402E-2</c:v>
                </c:pt>
                <c:pt idx="104">
                  <c:v>-8.3168434607935396E-2</c:v>
                </c:pt>
                <c:pt idx="105">
                  <c:v>-8.3299822254547295E-2</c:v>
                </c:pt>
                <c:pt idx="106">
                  <c:v>-8.3432214806020297E-2</c:v>
                </c:pt>
                <c:pt idx="107">
                  <c:v>-8.3563928584525105E-2</c:v>
                </c:pt>
                <c:pt idx="108">
                  <c:v>-8.3693412866028299E-2</c:v>
                </c:pt>
                <c:pt idx="109">
                  <c:v>-8.3819258304865904E-2</c:v>
                </c:pt>
                <c:pt idx="110">
                  <c:v>-8.3940201532132094E-2</c:v>
                </c:pt>
                <c:pt idx="111">
                  <c:v>-8.4055126494209903E-2</c:v>
                </c:pt>
                <c:pt idx="112">
                  <c:v>-8.4163063055347903E-2</c:v>
                </c:pt>
                <c:pt idx="113">
                  <c:v>-8.4263183344500198E-2</c:v>
                </c:pt>
                <c:pt idx="114">
                  <c:v>-8.4354796282650399E-2</c:v>
                </c:pt>
                <c:pt idx="115">
                  <c:v>-8.4437340683253398E-2</c:v>
                </c:pt>
                <c:pt idx="116">
                  <c:v>-8.4510377275863496E-2</c:v>
                </c:pt>
                <c:pt idx="117">
                  <c:v>-8.4573579962017795E-2</c:v>
                </c:pt>
                <c:pt idx="118">
                  <c:v>-8.46267265732559E-2</c:v>
                </c:pt>
                <c:pt idx="119">
                  <c:v>-8.4669689364363199E-2</c:v>
                </c:pt>
                <c:pt idx="120">
                  <c:v>-8.4702425440373902E-2</c:v>
                </c:pt>
                <c:pt idx="121">
                  <c:v>-8.4724967284014796E-2</c:v>
                </c:pt>
                <c:pt idx="122">
                  <c:v>-8.4737413521031396E-2</c:v>
                </c:pt>
                <c:pt idx="123">
                  <c:v>-8.4739920034235097E-2</c:v>
                </c:pt>
                <c:pt idx="124">
                  <c:v>-8.4732691513195693E-2</c:v>
                </c:pt>
                <c:pt idx="125">
                  <c:v>-8.4715973505166006E-2</c:v>
                </c:pt>
                <c:pt idx="126">
                  <c:v>-8.4690045013951595E-2</c:v>
                </c:pt>
                <c:pt idx="127">
                  <c:v>-8.4655211677005196E-2</c:v>
                </c:pt>
                <c:pt idx="128">
                  <c:v>-8.4611799536759305E-2</c:v>
                </c:pt>
                <c:pt idx="129">
                  <c:v>-8.4560149410130597E-2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C0-794B-A6DB-0D8A21D3EA78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-1.5880155829413299E-14</c:v>
                </c:pt>
                <c:pt idx="1">
                  <c:v>-1.5958269723168199E-14</c:v>
                </c:pt>
                <c:pt idx="2">
                  <c:v>-1.4596946928187499E-14</c:v>
                </c:pt>
                <c:pt idx="3">
                  <c:v>-1.5690320834768899E-14</c:v>
                </c:pt>
                <c:pt idx="4">
                  <c:v>-1.4392201111621099E-14</c:v>
                </c:pt>
                <c:pt idx="5">
                  <c:v>-1.5442731136722601E-14</c:v>
                </c:pt>
                <c:pt idx="6">
                  <c:v>-1.4323895639653701E-14</c:v>
                </c:pt>
                <c:pt idx="7">
                  <c:v>-1.36071010267043E-14</c:v>
                </c:pt>
                <c:pt idx="8">
                  <c:v>-1.4511136640454598E-14</c:v>
                </c:pt>
                <c:pt idx="9">
                  <c:v>-1.4506555090860401E-14</c:v>
                </c:pt>
                <c:pt idx="10">
                  <c:v>-1.3261988284083499E-14</c:v>
                </c:pt>
                <c:pt idx="11">
                  <c:v>-1.44488182507051E-14</c:v>
                </c:pt>
                <c:pt idx="12">
                  <c:v>-1.4308631097792302E-14</c:v>
                </c:pt>
                <c:pt idx="13">
                  <c:v>-1.40946920413156E-14</c:v>
                </c:pt>
                <c:pt idx="14">
                  <c:v>-1.26197986463112E-14</c:v>
                </c:pt>
                <c:pt idx="15">
                  <c:v>-1.38610948519045E-14</c:v>
                </c:pt>
                <c:pt idx="16">
                  <c:v>-1.2891326808627501E-14</c:v>
                </c:pt>
                <c:pt idx="17">
                  <c:v>-1.2955990377778101E-14</c:v>
                </c:pt>
                <c:pt idx="18">
                  <c:v>-1.20131618601269E-14</c:v>
                </c:pt>
                <c:pt idx="19">
                  <c:v>-1.13550065615394E-14</c:v>
                </c:pt>
                <c:pt idx="20">
                  <c:v>-1.0796930294561001E-14</c:v>
                </c:pt>
                <c:pt idx="21">
                  <c:v>-1.0347399895867499E-14</c:v>
                </c:pt>
                <c:pt idx="22">
                  <c:v>-9.7911934451681305E-15</c:v>
                </c:pt>
                <c:pt idx="23">
                  <c:v>-9.4353566051414406E-15</c:v>
                </c:pt>
                <c:pt idx="24">
                  <c:v>-9.1949270299321905E-15</c:v>
                </c:pt>
                <c:pt idx="25">
                  <c:v>-8.9276601850798694E-15</c:v>
                </c:pt>
                <c:pt idx="26">
                  <c:v>-8.7969531228543801E-15</c:v>
                </c:pt>
                <c:pt idx="27">
                  <c:v>-9.8054044548168308E-15</c:v>
                </c:pt>
                <c:pt idx="28">
                  <c:v>-9.6124759031315793E-15</c:v>
                </c:pt>
                <c:pt idx="29">
                  <c:v>-1.0751271631551299E-14</c:v>
                </c:pt>
                <c:pt idx="30">
                  <c:v>-9.3411883896159306E-15</c:v>
                </c:pt>
                <c:pt idx="31">
                  <c:v>-1.03589067944494E-14</c:v>
                </c:pt>
                <c:pt idx="32">
                  <c:v>-1.0142171808415399E-14</c:v>
                </c:pt>
                <c:pt idx="33">
                  <c:v>-1.00647170716913E-14</c:v>
                </c:pt>
                <c:pt idx="34">
                  <c:v>-8.60997089296316E-15</c:v>
                </c:pt>
                <c:pt idx="35">
                  <c:v>-8.2652490455041596E-15</c:v>
                </c:pt>
                <c:pt idx="36">
                  <c:v>-9.1811279902987895E-15</c:v>
                </c:pt>
                <c:pt idx="37">
                  <c:v>-9.0795247202652399E-15</c:v>
                </c:pt>
                <c:pt idx="38">
                  <c:v>-8.9472668495870697E-15</c:v>
                </c:pt>
                <c:pt idx="39">
                  <c:v>-8.9927250155463799E-15</c:v>
                </c:pt>
                <c:pt idx="40">
                  <c:v>-8.9170632887385404E-15</c:v>
                </c:pt>
                <c:pt idx="41">
                  <c:v>-8.6926515151857597E-15</c:v>
                </c:pt>
                <c:pt idx="42">
                  <c:v>-8.6762388349583704E-15</c:v>
                </c:pt>
                <c:pt idx="43">
                  <c:v>-7.2793062588116302E-15</c:v>
                </c:pt>
                <c:pt idx="44">
                  <c:v>-6.9449819960545602E-15</c:v>
                </c:pt>
                <c:pt idx="45">
                  <c:v>-6.7574437751148098E-15</c:v>
                </c:pt>
                <c:pt idx="46">
                  <c:v>-6.5242459988272598E-15</c:v>
                </c:pt>
                <c:pt idx="47">
                  <c:v>-6.2123864637814203E-15</c:v>
                </c:pt>
                <c:pt idx="48">
                  <c:v>-7.28279333956814E-15</c:v>
                </c:pt>
                <c:pt idx="49">
                  <c:v>-7.1768324179347005E-15</c:v>
                </c:pt>
                <c:pt idx="50">
                  <c:v>-8.2607560494670397E-15</c:v>
                </c:pt>
                <c:pt idx="51">
                  <c:v>-8.1497513036891294E-15</c:v>
                </c:pt>
                <c:pt idx="52">
                  <c:v>-7.9331207484935696E-15</c:v>
                </c:pt>
                <c:pt idx="53">
                  <c:v>-7.6818698102218099E-15</c:v>
                </c:pt>
                <c:pt idx="54">
                  <c:v>-9.2246422096700096E-15</c:v>
                </c:pt>
                <c:pt idx="55">
                  <c:v>-8.0066373915255497E-15</c:v>
                </c:pt>
                <c:pt idx="56">
                  <c:v>-7.9696548726269403E-15</c:v>
                </c:pt>
                <c:pt idx="57">
                  <c:v>-8.1954771465669903E-15</c:v>
                </c:pt>
                <c:pt idx="58">
                  <c:v>-6.8436639521399301E-15</c:v>
                </c:pt>
                <c:pt idx="59">
                  <c:v>-5.0912937469458099E-15</c:v>
                </c:pt>
                <c:pt idx="60">
                  <c:v>-3.37769363849181E-15</c:v>
                </c:pt>
                <c:pt idx="61">
                  <c:v>-1.69784436097903E-15</c:v>
                </c:pt>
                <c:pt idx="62">
                  <c:v>-1.99397401668986E-17</c:v>
                </c:pt>
                <c:pt idx="63">
                  <c:v>5.7185405543404002E-16</c:v>
                </c:pt>
                <c:pt idx="64">
                  <c:v>-1.9576197529301599E-16</c:v>
                </c:pt>
                <c:pt idx="65">
                  <c:v>3.3344047404963599E-17</c:v>
                </c:pt>
                <c:pt idx="66">
                  <c:v>1.03445141574407E-16</c:v>
                </c:pt>
                <c:pt idx="67">
                  <c:v>3.4583792567638698E-16</c:v>
                </c:pt>
                <c:pt idx="68">
                  <c:v>-7.9745490970525502E-16</c:v>
                </c:pt>
                <c:pt idx="69">
                  <c:v>-7.2946001169772602E-16</c:v>
                </c:pt>
                <c:pt idx="70">
                  <c:v>-5.8195584062464595E-16</c:v>
                </c:pt>
                <c:pt idx="71">
                  <c:v>-4.48970153154124E-16</c:v>
                </c:pt>
                <c:pt idx="72">
                  <c:v>-3.2938024298965301E-16</c:v>
                </c:pt>
                <c:pt idx="73">
                  <c:v>-2.22080128966096E-16</c:v>
                </c:pt>
                <c:pt idx="74">
                  <c:v>-1.25994886604622E-16</c:v>
                </c:pt>
                <c:pt idx="75">
                  <c:v>-4.00917760318432E-17</c:v>
                </c:pt>
                <c:pt idx="76">
                  <c:v>3.6611406754080902E-17</c:v>
                </c:pt>
                <c:pt idx="77">
                  <c:v>1.05040365936898E-16</c:v>
                </c:pt>
                <c:pt idx="78">
                  <c:v>1.66060375898961E-16</c:v>
                </c:pt>
                <c:pt idx="79">
                  <c:v>2.2047406622588999E-16</c:v>
                </c:pt>
                <c:pt idx="80">
                  <c:v>2.69020635448842E-16</c:v>
                </c:pt>
                <c:pt idx="81">
                  <c:v>3.1237623824366701E-16</c:v>
                </c:pt>
                <c:pt idx="82">
                  <c:v>3.5115531992508802E-16</c:v>
                </c:pt>
                <c:pt idx="83">
                  <c:v>3.8591269926993699E-16</c:v>
                </c:pt>
                <c:pt idx="84">
                  <c:v>4.1714622593327498E-16</c:v>
                </c:pt>
                <c:pt idx="85">
                  <c:v>4.4529986197232205E-16</c:v>
                </c:pt>
                <c:pt idx="86">
                  <c:v>4.7076705827965203E-16</c:v>
                </c:pt>
                <c:pt idx="87">
                  <c:v>4.9389431608874405E-16</c:v>
                </c:pt>
                <c:pt idx="88">
                  <c:v>5.1498484121003202E-16</c:v>
                </c:pt>
                <c:pt idx="89">
                  <c:v>5.3430221436022801E-16</c:v>
                </c:pt>
                <c:pt idx="90">
                  <c:v>5.5207401494965498E-16</c:v>
                </c:pt>
                <c:pt idx="91">
                  <c:v>5.6849534808898299E-16</c:v>
                </c:pt>
                <c:pt idx="92">
                  <c:v>5.8373223547211995E-16</c:v>
                </c:pt>
                <c:pt idx="93">
                  <c:v>5.9792484029313803E-16</c:v>
                </c:pt>
                <c:pt idx="94">
                  <c:v>6.1119050457116899E-16</c:v>
                </c:pt>
                <c:pt idx="95">
                  <c:v>6.2362658429667396E-16</c:v>
                </c:pt>
                <c:pt idx="96">
                  <c:v>6.35313073782081E-16</c:v>
                </c:pt>
                <c:pt idx="97">
                  <c:v>6.4631501560302296E-16</c:v>
                </c:pt>
                <c:pt idx="98">
                  <c:v>6.5668469665280904E-16</c:v>
                </c:pt>
                <c:pt idx="99">
                  <c:v>6.6646363419683096E-16</c:v>
                </c:pt>
                <c:pt idx="100">
                  <c:v>6.75684358494582E-16</c:v>
                </c:pt>
                <c:pt idx="101">
                  <c:v>6.84372000638353E-16</c:v>
                </c:pt>
                <c:pt idx="102">
                  <c:v>6.9254569581674099E-16</c:v>
                </c:pt>
                <c:pt idx="103">
                  <c:v>7.0021981331946003E-16</c:v>
                </c:pt>
                <c:pt idx="104">
                  <c:v>7.0740502532272595E-16</c:v>
                </c:pt>
                <c:pt idx="105">
                  <c:v>7.1410922689116901E-16</c:v>
                </c:pt>
                <c:pt idx="106">
                  <c:v>7.2033831975639501E-16</c:v>
                </c:pt>
                <c:pt idx="107">
                  <c:v>7.2609687233199203E-16</c:v>
                </c:pt>
                <c:pt idx="108">
                  <c:v>7.31388668142746E-16</c:v>
                </c:pt>
                <c:pt idx="109">
                  <c:v>7.3621715441987601E-16</c:v>
                </c:pt>
                <c:pt idx="110">
                  <c:v>7.4058580207740902E-16</c:v>
                </c:pt>
                <c:pt idx="111">
                  <c:v>7.4449838766611001E-16</c:v>
                </c:pt>
                <c:pt idx="112">
                  <c:v>7.4795920722564303E-16</c:v>
                </c:pt>
                <c:pt idx="113">
                  <c:v>7.5097323124394605E-16</c:v>
                </c:pt>
                <c:pt idx="114">
                  <c:v>7.5354620920310305E-16</c:v>
                </c:pt>
                <c:pt idx="115">
                  <c:v>7.5568473145824096E-16</c:v>
                </c:pt>
                <c:pt idx="116">
                  <c:v>7.5739625547233404E-16</c:v>
                </c:pt>
                <c:pt idx="117">
                  <c:v>7.5868910272518298E-16</c:v>
                </c:pt>
                <c:pt idx="118">
                  <c:v>7.5957243193697596E-16</c:v>
                </c:pt>
                <c:pt idx="119">
                  <c:v>7.6005619360175397E-16</c:v>
                </c:pt>
                <c:pt idx="120">
                  <c:v>7.6015107021793204E-16</c:v>
                </c:pt>
                <c:pt idx="121">
                  <c:v>7.5986840603498201E-16</c:v>
                </c:pt>
                <c:pt idx="122">
                  <c:v>7.5922012960904804E-16</c:v>
                </c:pt>
                <c:pt idx="123">
                  <c:v>7.5821867197651798E-16</c:v>
                </c:pt>
                <c:pt idx="124">
                  <c:v>7.568768828134E-16</c:v>
                </c:pt>
                <c:pt idx="125">
                  <c:v>7.5520794654907696E-16</c:v>
                </c:pt>
                <c:pt idx="126">
                  <c:v>7.5322530004436097E-16</c:v>
                </c:pt>
                <c:pt idx="127">
                  <c:v>7.5094255312410599E-16</c:v>
                </c:pt>
                <c:pt idx="128">
                  <c:v>7.48373412972062E-16</c:v>
                </c:pt>
                <c:pt idx="129">
                  <c:v>7.4553161314788497E-16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C0-794B-A6DB-0D8A21D3EA78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4.0555983674083199E-14</c:v>
                </c:pt>
                <c:pt idx="1">
                  <c:v>4.1241653336877902E-14</c:v>
                </c:pt>
                <c:pt idx="2">
                  <c:v>3.9074771723389903E-14</c:v>
                </c:pt>
                <c:pt idx="3">
                  <c:v>3.8989034313113998E-14</c:v>
                </c:pt>
                <c:pt idx="4">
                  <c:v>3.4590532490066603E-14</c:v>
                </c:pt>
                <c:pt idx="5">
                  <c:v>3.7608176207888802E-14</c:v>
                </c:pt>
                <c:pt idx="6">
                  <c:v>2.8853372183567103E-14</c:v>
                </c:pt>
                <c:pt idx="7">
                  <c:v>2.7393117475446099E-14</c:v>
                </c:pt>
                <c:pt idx="8">
                  <c:v>2.6602572929189099E-14</c:v>
                </c:pt>
                <c:pt idx="9">
                  <c:v>2.0474875951598299E-14</c:v>
                </c:pt>
                <c:pt idx="10">
                  <c:v>1.38601626068525E-14</c:v>
                </c:pt>
                <c:pt idx="11">
                  <c:v>1.37516259670312E-14</c:v>
                </c:pt>
                <c:pt idx="12">
                  <c:v>1.6928557614190899E-14</c:v>
                </c:pt>
                <c:pt idx="13">
                  <c:v>1.54549494217657E-14</c:v>
                </c:pt>
                <c:pt idx="14">
                  <c:v>1.8357716396837199E-14</c:v>
                </c:pt>
                <c:pt idx="15">
                  <c:v>2.0331344507352601E-14</c:v>
                </c:pt>
                <c:pt idx="16">
                  <c:v>1.5807010265066699E-14</c:v>
                </c:pt>
                <c:pt idx="17">
                  <c:v>1.47540137113958E-14</c:v>
                </c:pt>
                <c:pt idx="18">
                  <c:v>1.78483819506536E-14</c:v>
                </c:pt>
                <c:pt idx="19">
                  <c:v>1.6332153868194601E-14</c:v>
                </c:pt>
                <c:pt idx="20">
                  <c:v>1.6838782100881598E-14</c:v>
                </c:pt>
                <c:pt idx="21">
                  <c:v>1.39996376128449E-14</c:v>
                </c:pt>
                <c:pt idx="22">
                  <c:v>1.3592317916459899E-14</c:v>
                </c:pt>
                <c:pt idx="23">
                  <c:v>1.19577144221475E-14</c:v>
                </c:pt>
                <c:pt idx="24">
                  <c:v>8.7204381063479397E-15</c:v>
                </c:pt>
                <c:pt idx="25">
                  <c:v>6.7203198894796203E-15</c:v>
                </c:pt>
                <c:pt idx="26">
                  <c:v>6.00086710841822E-15</c:v>
                </c:pt>
                <c:pt idx="27">
                  <c:v>7.1324913674300693E-15</c:v>
                </c:pt>
                <c:pt idx="28">
                  <c:v>4.55844380764626E-15</c:v>
                </c:pt>
                <c:pt idx="29">
                  <c:v>5.65519645992399E-15</c:v>
                </c:pt>
                <c:pt idx="30">
                  <c:v>4.3587220064916803E-15</c:v>
                </c:pt>
                <c:pt idx="31">
                  <c:v>5.1275641217636801E-15</c:v>
                </c:pt>
                <c:pt idx="32">
                  <c:v>5.1801465050117101E-15</c:v>
                </c:pt>
                <c:pt idx="33">
                  <c:v>7.0034706617602201E-15</c:v>
                </c:pt>
                <c:pt idx="34">
                  <c:v>8.9792108338518501E-15</c:v>
                </c:pt>
                <c:pt idx="35">
                  <c:v>6.3597536281554998E-15</c:v>
                </c:pt>
                <c:pt idx="36">
                  <c:v>8.0529934334669097E-15</c:v>
                </c:pt>
                <c:pt idx="37">
                  <c:v>9.7373119980967998E-15</c:v>
                </c:pt>
                <c:pt idx="38">
                  <c:v>9.1306562248779702E-15</c:v>
                </c:pt>
                <c:pt idx="39">
                  <c:v>9.8038499443101097E-15</c:v>
                </c:pt>
                <c:pt idx="40">
                  <c:v>1.19965134709345E-14</c:v>
                </c:pt>
                <c:pt idx="41">
                  <c:v>1.40361869819862E-14</c:v>
                </c:pt>
                <c:pt idx="42">
                  <c:v>1.3707049684391201E-14</c:v>
                </c:pt>
                <c:pt idx="43">
                  <c:v>1.2164334673141501E-14</c:v>
                </c:pt>
                <c:pt idx="44">
                  <c:v>1.6543376382033601E-14</c:v>
                </c:pt>
                <c:pt idx="45">
                  <c:v>1.4323084648275601E-14</c:v>
                </c:pt>
                <c:pt idx="46">
                  <c:v>1.26146252882798E-14</c:v>
                </c:pt>
                <c:pt idx="47">
                  <c:v>1.52116538384597E-14</c:v>
                </c:pt>
                <c:pt idx="48">
                  <c:v>1.5645147779247699E-14</c:v>
                </c:pt>
                <c:pt idx="49">
                  <c:v>1.3490665510415E-14</c:v>
                </c:pt>
                <c:pt idx="50">
                  <c:v>1.47760821592544E-14</c:v>
                </c:pt>
                <c:pt idx="51">
                  <c:v>1.6538309328937901E-14</c:v>
                </c:pt>
                <c:pt idx="52">
                  <c:v>1.3438436634888601E-14</c:v>
                </c:pt>
                <c:pt idx="53">
                  <c:v>1.0100421982151399E-14</c:v>
                </c:pt>
                <c:pt idx="54">
                  <c:v>3.1849732860602499E-15</c:v>
                </c:pt>
                <c:pt idx="55">
                  <c:v>-1.1907383634152101E-14</c:v>
                </c:pt>
                <c:pt idx="56">
                  <c:v>-1.1094893559492E-14</c:v>
                </c:pt>
                <c:pt idx="57">
                  <c:v>2.63748860196998E-16</c:v>
                </c:pt>
                <c:pt idx="58">
                  <c:v>9.3192514567784899E-15</c:v>
                </c:pt>
                <c:pt idx="59">
                  <c:v>1.3618115257699599E-14</c:v>
                </c:pt>
                <c:pt idx="60">
                  <c:v>2.19585031080632E-14</c:v>
                </c:pt>
                <c:pt idx="61">
                  <c:v>2.99155824417581E-14</c:v>
                </c:pt>
                <c:pt idx="62">
                  <c:v>3.0470354068118399E-14</c:v>
                </c:pt>
                <c:pt idx="63">
                  <c:v>3.1316829097336098E-14</c:v>
                </c:pt>
                <c:pt idx="64">
                  <c:v>3.2941798872337902E-14</c:v>
                </c:pt>
                <c:pt idx="65">
                  <c:v>3.3537862416822201E-14</c:v>
                </c:pt>
                <c:pt idx="66">
                  <c:v>2.7614031017268101E-14</c:v>
                </c:pt>
                <c:pt idx="67">
                  <c:v>2.23937025313668E-14</c:v>
                </c:pt>
                <c:pt idx="68">
                  <c:v>2.07332757097853E-14</c:v>
                </c:pt>
                <c:pt idx="69">
                  <c:v>1.75515604619689E-14</c:v>
                </c:pt>
                <c:pt idx="70">
                  <c:v>1.68513919869842E-14</c:v>
                </c:pt>
                <c:pt idx="71">
                  <c:v>1.6179694086569399E-14</c:v>
                </c:pt>
                <c:pt idx="72">
                  <c:v>1.5536096968459799E-14</c:v>
                </c:pt>
                <c:pt idx="73">
                  <c:v>1.4919959173815001E-14</c:v>
                </c:pt>
                <c:pt idx="74">
                  <c:v>1.4330424470372199E-14</c:v>
                </c:pt>
                <c:pt idx="75">
                  <c:v>1.37664722453312E-14</c:v>
                </c:pt>
                <c:pt idx="76">
                  <c:v>1.3226961693759099E-14</c:v>
                </c:pt>
                <c:pt idx="77">
                  <c:v>1.27106701579021E-14</c:v>
                </c:pt>
                <c:pt idx="78">
                  <c:v>1.2216326013905901E-14</c:v>
                </c:pt>
                <c:pt idx="79">
                  <c:v>1.17426365277507E-14</c:v>
                </c:pt>
                <c:pt idx="80">
                  <c:v>1.12883111143491E-14</c:v>
                </c:pt>
                <c:pt idx="81">
                  <c:v>1.08520804351759E-14</c:v>
                </c:pt>
                <c:pt idx="82">
                  <c:v>1.04327117626854E-14</c:v>
                </c:pt>
                <c:pt idx="83">
                  <c:v>1.0029021026020401E-14</c:v>
                </c:pt>
                <c:pt idx="84">
                  <c:v>9.6398819337711208E-15</c:v>
                </c:pt>
                <c:pt idx="85">
                  <c:v>9.2642325471761807E-15</c:v>
                </c:pt>
                <c:pt idx="86">
                  <c:v>8.9010796523331807E-15</c:v>
                </c:pt>
                <c:pt idx="87">
                  <c:v>8.5495012536682793E-15</c:v>
                </c:pt>
                <c:pt idx="88">
                  <c:v>8.2086474838789705E-15</c:v>
                </c:pt>
                <c:pt idx="89">
                  <c:v>7.8777401984543596E-15</c:v>
                </c:pt>
                <c:pt idx="90">
                  <c:v>7.5560714961927493E-15</c:v>
                </c:pt>
                <c:pt idx="91">
                  <c:v>7.2430013812729203E-15</c:v>
                </c:pt>
                <c:pt idx="92">
                  <c:v>6.9379547576895098E-15</c:v>
                </c:pt>
                <c:pt idx="93">
                  <c:v>6.6404179234555503E-15</c:v>
                </c:pt>
                <c:pt idx="94">
                  <c:v>6.3499347100553601E-15</c:v>
                </c:pt>
                <c:pt idx="95">
                  <c:v>6.0661023922957099E-15</c:v>
                </c:pt>
                <c:pt idx="96">
                  <c:v>5.7885674750008999E-15</c:v>
                </c:pt>
                <c:pt idx="97">
                  <c:v>5.51702144593963E-15</c:v>
                </c:pt>
                <c:pt idx="98">
                  <c:v>5.2511965689395899E-15</c:v>
                </c:pt>
                <c:pt idx="99">
                  <c:v>4.9908617772963201E-15</c:v>
                </c:pt>
                <c:pt idx="100">
                  <c:v>4.7358187152547602E-15</c:v>
                </c:pt>
                <c:pt idx="101">
                  <c:v>4.4858979644592699E-15</c:v>
                </c:pt>
                <c:pt idx="102">
                  <c:v>4.2409554827455501E-15</c:v>
                </c:pt>
                <c:pt idx="103">
                  <c:v>4.00086927439356E-15</c:v>
                </c:pt>
                <c:pt idx="104">
                  <c:v>3.7655363038778098E-15</c:v>
                </c:pt>
                <c:pt idx="105">
                  <c:v>3.5348696591440199E-15</c:v>
                </c:pt>
                <c:pt idx="106">
                  <c:v>3.3087959654101E-15</c:v>
                </c:pt>
                <c:pt idx="107">
                  <c:v>3.0872530463412999E-15</c:v>
                </c:pt>
                <c:pt idx="108">
                  <c:v>2.8701878260903101E-15</c:v>
                </c:pt>
                <c:pt idx="109">
                  <c:v>2.6575544630364498E-15</c:v>
                </c:pt>
                <c:pt idx="110">
                  <c:v>2.4493127040190202E-15</c:v>
                </c:pt>
                <c:pt idx="111">
                  <c:v>2.2454264463610499E-15</c:v>
                </c:pt>
                <c:pt idx="112">
                  <c:v>2.04586249394783E-15</c:v>
                </c:pt>
                <c:pt idx="113">
                  <c:v>1.85058949299279E-15</c:v>
                </c:pt>
                <c:pt idx="114">
                  <c:v>1.6595770328299401E-15</c:v>
                </c:pt>
                <c:pt idx="115">
                  <c:v>1.47279489706171E-15</c:v>
                </c:pt>
                <c:pt idx="116">
                  <c:v>1.290212450613E-15</c:v>
                </c:pt>
                <c:pt idx="117">
                  <c:v>1.11179814865213E-15</c:v>
                </c:pt>
                <c:pt idx="118">
                  <c:v>9.3751915389690193E-16</c:v>
                </c:pt>
                <c:pt idx="119">
                  <c:v>7.6734104949410505E-16</c:v>
                </c:pt>
                <c:pt idx="120">
                  <c:v>6.0122763541369004E-16</c:v>
                </c:pt>
                <c:pt idx="121">
                  <c:v>4.3914079710670499E-16</c:v>
                </c:pt>
                <c:pt idx="122">
                  <c:v>2.8104043601789498E-16</c:v>
                </c:pt>
                <c:pt idx="123">
                  <c:v>1.2688445239930199E-16</c:v>
                </c:pt>
                <c:pt idx="124">
                  <c:v>-2.3371228274784501E-17</c:v>
                </c:pt>
                <c:pt idx="125">
                  <c:v>-1.69772593152223E-16</c:v>
                </c:pt>
                <c:pt idx="126">
                  <c:v>-3.12367451153548E-16</c:v>
                </c:pt>
                <c:pt idx="127">
                  <c:v>-4.5120531969525903E-16</c:v>
                </c:pt>
                <c:pt idx="128">
                  <c:v>-5.8633729451190195E-16</c:v>
                </c:pt>
                <c:pt idx="129">
                  <c:v>-7.1781590740681802E-16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C0-794B-A6DB-0D8A21D3EA78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1.2986286202747133</c:v>
                </c:pt>
                <c:pt idx="1">
                  <c:v>1.2921601382812664</c:v>
                </c:pt>
                <c:pt idx="2">
                  <c:v>1.2857579018942031</c:v>
                </c:pt>
                <c:pt idx="3">
                  <c:v>1.279421227197584</c:v>
                </c:pt>
                <c:pt idx="4">
                  <c:v>1.273149437728208</c:v>
                </c:pt>
                <c:pt idx="5">
                  <c:v>1.2669418643832961</c:v>
                </c:pt>
                <c:pt idx="6">
                  <c:v>1.260797845329876</c:v>
                </c:pt>
                <c:pt idx="7">
                  <c:v>1.2547167259152081</c:v>
                </c:pt>
                <c:pt idx="8">
                  <c:v>1.248697858578701</c:v>
                </c:pt>
                <c:pt idx="9">
                  <c:v>1.2427406027650654</c:v>
                </c:pt>
                <c:pt idx="10">
                  <c:v>1.2368443248384553</c:v>
                </c:pt>
                <c:pt idx="11">
                  <c:v>1.2310083979981341</c:v>
                </c:pt>
                <c:pt idx="12">
                  <c:v>1.2252322021949513</c:v>
                </c:pt>
                <c:pt idx="13">
                  <c:v>1.2195151240491913</c:v>
                </c:pt>
                <c:pt idx="14">
                  <c:v>1.2138565567693951</c:v>
                </c:pt>
                <c:pt idx="15">
                  <c:v>1.2082559000723827</c:v>
                </c:pt>
                <c:pt idx="16">
                  <c:v>1.2027125601043069</c:v>
                </c:pt>
                <c:pt idx="17">
                  <c:v>1.1972259493628403</c:v>
                </c:pt>
                <c:pt idx="18">
                  <c:v>1.1917954866203815</c:v>
                </c:pt>
                <c:pt idx="19">
                  <c:v>1.1864205968482588</c:v>
                </c:pt>
                <c:pt idx="20">
                  <c:v>1.1811007111422849</c:v>
                </c:pt>
                <c:pt idx="21">
                  <c:v>1.1758352666490597</c:v>
                </c:pt>
                <c:pt idx="22">
                  <c:v>1.170623706493469</c:v>
                </c:pt>
                <c:pt idx="23">
                  <c:v>1.1654654797071795</c:v>
                </c:pt>
                <c:pt idx="24">
                  <c:v>1.1603600411581749</c:v>
                </c:pt>
                <c:pt idx="25">
                  <c:v>1.155306851481368</c:v>
                </c:pt>
                <c:pt idx="26">
                  <c:v>1.1503053770101239</c:v>
                </c:pt>
                <c:pt idx="27">
                  <c:v>1.14535508970887</c:v>
                </c:pt>
                <c:pt idx="28">
                  <c:v>1.1404554671066469</c:v>
                </c:pt>
                <c:pt idx="29">
                  <c:v>1.1356059922317523</c:v>
                </c:pt>
                <c:pt idx="30">
                  <c:v>1.1308061535471268</c:v>
                </c:pt>
                <c:pt idx="31">
                  <c:v>1.1260554448869633</c:v>
                </c:pt>
                <c:pt idx="32">
                  <c:v>1.1213533653940542</c:v>
                </c:pt>
                <c:pt idx="33">
                  <c:v>1.1166994194582003</c:v>
                </c:pt>
                <c:pt idx="34">
                  <c:v>1.1120931166554073</c:v>
                </c:pt>
                <c:pt idx="35">
                  <c:v>1.1075339716881363</c:v>
                </c:pt>
                <c:pt idx="36">
                  <c:v>1.1030215043262532</c:v>
                </c:pt>
                <c:pt idx="37">
                  <c:v>1.098555239349003</c:v>
                </c:pt>
                <c:pt idx="38">
                  <c:v>1.0941347064877682</c:v>
                </c:pt>
                <c:pt idx="39">
                  <c:v>1.0897594403696367</c:v>
                </c:pt>
                <c:pt idx="40">
                  <c:v>1.08542898046182</c:v>
                </c:pt>
                <c:pt idx="41">
                  <c:v>1.081142871016906</c:v>
                </c:pt>
                <c:pt idx="42">
                  <c:v>1.0769006610188079</c:v>
                </c:pt>
                <c:pt idx="43">
                  <c:v>1.072701904129584</c:v>
                </c:pt>
                <c:pt idx="44">
                  <c:v>1.0685461586369458</c:v>
                </c:pt>
                <c:pt idx="45">
                  <c:v>1.0644329874025282</c:v>
                </c:pt>
                <c:pt idx="46">
                  <c:v>1.0603619578108479</c:v>
                </c:pt>
                <c:pt idx="47">
                  <c:v>1.0563326417190755</c:v>
                </c:pt>
                <c:pt idx="48">
                  <c:v>1.0523446154073541</c:v>
                </c:pt>
                <c:pt idx="49">
                  <c:v>1.0483974595299586</c:v>
                </c:pt>
                <c:pt idx="50">
                  <c:v>1.0444907590669157</c:v>
                </c:pt>
                <c:pt idx="51">
                  <c:v>1.0406241032764743</c:v>
                </c:pt>
                <c:pt idx="52">
                  <c:v>1.0367970856481752</c:v>
                </c:pt>
                <c:pt idx="53">
                  <c:v>1.0330093038564274</c:v>
                </c:pt>
                <c:pt idx="54">
                  <c:v>1.0292603597148022</c:v>
                </c:pt>
                <c:pt idx="55">
                  <c:v>1.0255498591308867</c:v>
                </c:pt>
                <c:pt idx="56">
                  <c:v>1.0218774120618135</c:v>
                </c:pt>
                <c:pt idx="57">
                  <c:v>1.0182426324702476</c:v>
                </c:pt>
                <c:pt idx="58">
                  <c:v>1.0146451382808839</c:v>
                </c:pt>
                <c:pt idx="59">
                  <c:v>1.0110845513377944</c:v>
                </c:pt>
                <c:pt idx="60">
                  <c:v>1.0075604973620402</c:v>
                </c:pt>
                <c:pt idx="61">
                  <c:v>1.0040726059098959</c:v>
                </c:pt>
                <c:pt idx="62">
                  <c:v>1.0006205103316219</c:v>
                </c:pt>
                <c:pt idx="63">
                  <c:v>0.99720384773074422</c:v>
                </c:pt>
                <c:pt idx="64">
                  <c:v>0.99382225892388376</c:v>
                </c:pt>
                <c:pt idx="65">
                  <c:v>0.99047538840092908</c:v>
                </c:pt>
                <c:pt idx="66">
                  <c:v>0.98716288428592525</c:v>
                </c:pt>
                <c:pt idx="67">
                  <c:v>0.98388439829822683</c:v>
                </c:pt>
                <c:pt idx="68">
                  <c:v>0.98063958571428533</c:v>
                </c:pt>
                <c:pt idx="69">
                  <c:v>0.97742810532978175</c:v>
                </c:pt>
                <c:pt idx="70">
                  <c:v>0.97424961942232091</c:v>
                </c:pt>
                <c:pt idx="71">
                  <c:v>0.97110379371445621</c:v>
                </c:pt>
                <c:pt idx="72">
                  <c:v>0.96799029733728226</c:v>
                </c:pt>
                <c:pt idx="73">
                  <c:v>0.96490880279436153</c:v>
                </c:pt>
                <c:pt idx="74">
                  <c:v>0.96185898592613428</c:v>
                </c:pt>
                <c:pt idx="75">
                  <c:v>0.95884052587471624</c:v>
                </c:pt>
                <c:pt idx="76">
                  <c:v>0.95585310504913878</c:v>
                </c:pt>
                <c:pt idx="77">
                  <c:v>0.95289640909098905</c:v>
                </c:pt>
                <c:pt idx="78">
                  <c:v>0.94997012684038629</c:v>
                </c:pt>
                <c:pt idx="79">
                  <c:v>0.94707395030252428</c:v>
                </c:pt>
                <c:pt idx="80">
                  <c:v>0.94420757461440119</c:v>
                </c:pt>
                <c:pt idx="81">
                  <c:v>0.94137069801204687</c:v>
                </c:pt>
                <c:pt idx="82">
                  <c:v>0.93856302179813522</c:v>
                </c:pt>
                <c:pt idx="83">
                  <c:v>0.93578425030989354</c:v>
                </c:pt>
                <c:pt idx="84">
                  <c:v>0.93303409088744993</c:v>
                </c:pt>
                <c:pt idx="85">
                  <c:v>0.93031225384253102</c:v>
                </c:pt>
                <c:pt idx="86">
                  <c:v>0.92761845242747598</c:v>
                </c:pt>
                <c:pt idx="87">
                  <c:v>0.92495240280463764</c:v>
                </c:pt>
                <c:pt idx="88">
                  <c:v>0.92231382401612927</c:v>
                </c:pt>
                <c:pt idx="89">
                  <c:v>0.9197024379539025</c:v>
                </c:pt>
                <c:pt idx="90">
                  <c:v>0.91711796933014278</c:v>
                </c:pt>
                <c:pt idx="91">
                  <c:v>0.91456014564807631</c:v>
                </c:pt>
                <c:pt idx="92">
                  <c:v>0.91202869717296098</c:v>
                </c:pt>
                <c:pt idx="93">
                  <c:v>0.90952335690359298</c:v>
                </c:pt>
                <c:pt idx="94">
                  <c:v>0.90704386054390473</c:v>
                </c:pt>
                <c:pt idx="95">
                  <c:v>0.90458994647513746</c:v>
                </c:pt>
                <c:pt idx="96">
                  <c:v>0.90216135572803879</c:v>
                </c:pt>
                <c:pt idx="97">
                  <c:v>0.89975783195561565</c:v>
                </c:pt>
                <c:pt idx="98">
                  <c:v>0.89737912140608134</c:v>
                </c:pt>
                <c:pt idx="99">
                  <c:v>0.89502497289604943</c:v>
                </c:pt>
                <c:pt idx="100">
                  <c:v>0.89269513778410259</c:v>
                </c:pt>
                <c:pt idx="101">
                  <c:v>0.89038936994465079</c:v>
                </c:pt>
                <c:pt idx="102">
                  <c:v>0.88810742574205892</c:v>
                </c:pt>
                <c:pt idx="103">
                  <c:v>0.88584906400496222</c:v>
                </c:pt>
                <c:pt idx="104">
                  <c:v>0.88361404600106519</c:v>
                </c:pt>
                <c:pt idx="105">
                  <c:v>0.88140213541199686</c:v>
                </c:pt>
                <c:pt idx="106">
                  <c:v>0.87921309830864913</c:v>
                </c:pt>
                <c:pt idx="107">
                  <c:v>0.87704670312657629</c:v>
                </c:pt>
                <c:pt idx="108">
                  <c:v>0.87490272064179275</c:v>
                </c:pt>
                <c:pt idx="109">
                  <c:v>0.87278092394679319</c:v>
                </c:pt>
                <c:pt idx="110">
                  <c:v>0.8706810884268783</c:v>
                </c:pt>
                <c:pt idx="111">
                  <c:v>0.86860299173661071</c:v>
                </c:pt>
                <c:pt idx="112">
                  <c:v>0.86654641377669939</c:v>
                </c:pt>
                <c:pt idx="113">
                  <c:v>0.86451113667092838</c:v>
                </c:pt>
                <c:pt idx="114">
                  <c:v>0.862496944743536</c:v>
                </c:pt>
                <c:pt idx="115">
                  <c:v>0.86050362449671136</c:v>
                </c:pt>
                <c:pt idx="116">
                  <c:v>0.85853096458833189</c:v>
                </c:pt>
                <c:pt idx="117">
                  <c:v>0.85657875581001497</c:v>
                </c:pt>
                <c:pt idx="118">
                  <c:v>0.8546467910653035</c:v>
                </c:pt>
                <c:pt idx="119">
                  <c:v>0.85273486534816845</c:v>
                </c:pt>
                <c:pt idx="120">
                  <c:v>0.85084277572171119</c:v>
                </c:pt>
                <c:pt idx="121">
                  <c:v>0.84897032129703687</c:v>
                </c:pt>
                <c:pt idx="122">
                  <c:v>0.8471173032124848</c:v>
                </c:pt>
                <c:pt idx="123">
                  <c:v>0.84528352461289935</c:v>
                </c:pt>
                <c:pt idx="124">
                  <c:v>0.84346879062925117</c:v>
                </c:pt>
                <c:pt idx="125">
                  <c:v>0.84167290835848396</c:v>
                </c:pt>
                <c:pt idx="126">
                  <c:v>0.83989568684344662</c:v>
                </c:pt>
                <c:pt idx="127">
                  <c:v>0.83813693705313241</c:v>
                </c:pt>
                <c:pt idx="128">
                  <c:v>0.83639647186315247</c:v>
                </c:pt>
                <c:pt idx="129">
                  <c:v>0.83467410603633385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wFG'!$BA$2:$BA$132</c:f>
              <c:numCache>
                <c:formatCode>0.0000</c:formatCode>
                <c:ptCount val="131"/>
                <c:pt idx="0">
                  <c:v>2.1005167173930914</c:v>
                </c:pt>
                <c:pt idx="1">
                  <c:v>2.5873473870952912</c:v>
                </c:pt>
                <c:pt idx="2">
                  <c:v>2.7483288489766209</c:v>
                </c:pt>
                <c:pt idx="3">
                  <c:v>2.850204540607761</c:v>
                </c:pt>
                <c:pt idx="4">
                  <c:v>2.8922316705044313</c:v>
                </c:pt>
                <c:pt idx="5">
                  <c:v>3.0741155021697311</c:v>
                </c:pt>
                <c:pt idx="6">
                  <c:v>3.2944247871889107</c:v>
                </c:pt>
                <c:pt idx="7">
                  <c:v>2.6033206653166507</c:v>
                </c:pt>
                <c:pt idx="8">
                  <c:v>2.6518572322160909</c:v>
                </c:pt>
                <c:pt idx="9">
                  <c:v>2.3234279207683008</c:v>
                </c:pt>
                <c:pt idx="10">
                  <c:v>2.138033351991881</c:v>
                </c:pt>
                <c:pt idx="11">
                  <c:v>2.3324147725610409</c:v>
                </c:pt>
                <c:pt idx="12">
                  <c:v>2.0383394863620108</c:v>
                </c:pt>
                <c:pt idx="13">
                  <c:v>1.4769843880801532</c:v>
                </c:pt>
                <c:pt idx="14">
                  <c:v>1.654030676761622</c:v>
                </c:pt>
                <c:pt idx="15">
                  <c:v>2.3152986726778608</c:v>
                </c:pt>
                <c:pt idx="16">
                  <c:v>3.3574053364953209</c:v>
                </c:pt>
                <c:pt idx="17">
                  <c:v>4.1811987726222508</c:v>
                </c:pt>
                <c:pt idx="18">
                  <c:v>2.105325899763741</c:v>
                </c:pt>
                <c:pt idx="19">
                  <c:v>0.84836904398383406</c:v>
                </c:pt>
                <c:pt idx="20">
                  <c:v>0.20306969941410491</c:v>
                </c:pt>
                <c:pt idx="21">
                  <c:v>-0.20660849736054598</c:v>
                </c:pt>
                <c:pt idx="22">
                  <c:v>-0.85933331801986901</c:v>
                </c:pt>
                <c:pt idx="23">
                  <c:v>-0.99743245474066899</c:v>
                </c:pt>
                <c:pt idx="24">
                  <c:v>-0.78518470571070909</c:v>
                </c:pt>
                <c:pt idx="25">
                  <c:v>-0.93682125310169884</c:v>
                </c:pt>
                <c:pt idx="26">
                  <c:v>-0.61523930848132879</c:v>
                </c:pt>
                <c:pt idx="27">
                  <c:v>-0.70882155920904921</c:v>
                </c:pt>
                <c:pt idx="28">
                  <c:v>-0.90072382184798894</c:v>
                </c:pt>
                <c:pt idx="29">
                  <c:v>-0.99917397626097904</c:v>
                </c:pt>
                <c:pt idx="30">
                  <c:v>-1.362606262557839</c:v>
                </c:pt>
                <c:pt idx="31">
                  <c:v>-1.5263894200800192</c:v>
                </c:pt>
                <c:pt idx="32">
                  <c:v>-1.8319766579394292</c:v>
                </c:pt>
                <c:pt idx="33">
                  <c:v>-1.9004711903033793</c:v>
                </c:pt>
                <c:pt idx="34">
                  <c:v>-1.831093518433569</c:v>
                </c:pt>
                <c:pt idx="35">
                  <c:v>-2.3054414488725889</c:v>
                </c:pt>
                <c:pt idx="36">
                  <c:v>-2.634145417572439</c:v>
                </c:pt>
                <c:pt idx="37">
                  <c:v>-2.6736874234236989</c:v>
                </c:pt>
                <c:pt idx="38">
                  <c:v>-2.781186364049999</c:v>
                </c:pt>
                <c:pt idx="39">
                  <c:v>-2.4640239327216191</c:v>
                </c:pt>
                <c:pt idx="40">
                  <c:v>-2.2927145117701691</c:v>
                </c:pt>
                <c:pt idx="41">
                  <c:v>-2.4637397584024492</c:v>
                </c:pt>
                <c:pt idx="42">
                  <c:v>-2.2341110187227993</c:v>
                </c:pt>
                <c:pt idx="43">
                  <c:v>-2.337399995702599</c:v>
                </c:pt>
                <c:pt idx="44">
                  <c:v>-2.239575046834009</c:v>
                </c:pt>
                <c:pt idx="45">
                  <c:v>-2.2803224237054591</c:v>
                </c:pt>
                <c:pt idx="46">
                  <c:v>-2.3150968443931892</c:v>
                </c:pt>
                <c:pt idx="47">
                  <c:v>-2.351663423253409</c:v>
                </c:pt>
                <c:pt idx="48">
                  <c:v>-2.290491567969549</c:v>
                </c:pt>
                <c:pt idx="49">
                  <c:v>-2.643637949204519</c:v>
                </c:pt>
                <c:pt idx="50">
                  <c:v>-2.9588117840079091</c:v>
                </c:pt>
                <c:pt idx="51">
                  <c:v>-3.0277893814066892</c:v>
                </c:pt>
                <c:pt idx="52">
                  <c:v>-3.2667220043087091</c:v>
                </c:pt>
                <c:pt idx="53">
                  <c:v>-3.4729558824865694</c:v>
                </c:pt>
                <c:pt idx="54">
                  <c:v>-3.3459148033241992</c:v>
                </c:pt>
                <c:pt idx="55">
                  <c:v>-3.7690268584575288</c:v>
                </c:pt>
                <c:pt idx="56">
                  <c:v>-3.5675049853338989</c:v>
                </c:pt>
                <c:pt idx="57">
                  <c:v>-3.0443164282031789</c:v>
                </c:pt>
                <c:pt idx="58">
                  <c:v>-2.8394912980586993</c:v>
                </c:pt>
                <c:pt idx="59">
                  <c:v>-2.9279446684523389</c:v>
                </c:pt>
                <c:pt idx="60">
                  <c:v>-2.5328178973388491</c:v>
                </c:pt>
                <c:pt idx="61">
                  <c:v>-1.7319939584060391</c:v>
                </c:pt>
                <c:pt idx="62">
                  <c:v>-1.2280337834508592</c:v>
                </c:pt>
                <c:pt idx="63">
                  <c:v>-0.78684347891671902</c:v>
                </c:pt>
                <c:pt idx="64">
                  <c:v>-0.53859143379625907</c:v>
                </c:pt>
                <c:pt idx="65">
                  <c:v>-0.16282112281892502</c:v>
                </c:pt>
                <c:pt idx="66">
                  <c:v>0.20290682130113091</c:v>
                </c:pt>
                <c:pt idx="67">
                  <c:v>0.27174217648740007</c:v>
                </c:pt>
                <c:pt idx="68">
                  <c:v>0.34889491137955098</c:v>
                </c:pt>
                <c:pt idx="69">
                  <c:v>0.420433255225651</c:v>
                </c:pt>
                <c:pt idx="70">
                  <c:v>0.42189112276121998</c:v>
                </c:pt>
                <c:pt idx="71">
                  <c:v>0.42361973643109896</c:v>
                </c:pt>
                <c:pt idx="72">
                  <c:v>0.42549034853005097</c:v>
                </c:pt>
                <c:pt idx="73">
                  <c:v>0.42740407209014997</c:v>
                </c:pt>
                <c:pt idx="74">
                  <c:v>0.429287131400092</c:v>
                </c:pt>
                <c:pt idx="75">
                  <c:v>0.43108664148014297</c:v>
                </c:pt>
                <c:pt idx="76">
                  <c:v>0.43276689121708301</c:v>
                </c:pt>
                <c:pt idx="77">
                  <c:v>0.43430609765724004</c:v>
                </c:pt>
                <c:pt idx="78">
                  <c:v>0.435693594960602</c:v>
                </c:pt>
                <c:pt idx="79">
                  <c:v>0.43692741981515892</c:v>
                </c:pt>
                <c:pt idx="80">
                  <c:v>0.43801225500671492</c:v>
                </c:pt>
                <c:pt idx="81">
                  <c:v>0.43895769382420602</c:v>
                </c:pt>
                <c:pt idx="82">
                  <c:v>0.43977678967973099</c:v>
                </c:pt>
                <c:pt idx="83">
                  <c:v>0.44048485746495103</c:v>
                </c:pt>
                <c:pt idx="84">
                  <c:v>0.44109849555761599</c:v>
                </c:pt>
                <c:pt idx="85">
                  <c:v>0.441634799895323</c:v>
                </c:pt>
                <c:pt idx="86">
                  <c:v>0.44211074405315598</c:v>
                </c:pt>
                <c:pt idx="87">
                  <c:v>0.44254270173080595</c:v>
                </c:pt>
                <c:pt idx="88">
                  <c:v>0.442946090429988</c:v>
                </c:pt>
                <c:pt idx="89">
                  <c:v>0.44333511735561604</c:v>
                </c:pt>
                <c:pt idx="90">
                  <c:v>0.44372261068775498</c:v>
                </c:pt>
                <c:pt idx="91">
                  <c:v>0.44411992133714195</c:v>
                </c:pt>
                <c:pt idx="92">
                  <c:v>0.44453688211134401</c:v>
                </c:pt>
                <c:pt idx="93">
                  <c:v>0.44498181288298605</c:v>
                </c:pt>
                <c:pt idx="94">
                  <c:v>0.44546156186896202</c:v>
                </c:pt>
                <c:pt idx="95">
                  <c:v>0.445981574505876</c:v>
                </c:pt>
                <c:pt idx="96">
                  <c:v>0.44654598264875695</c:v>
                </c:pt>
                <c:pt idx="97">
                  <c:v>0.44715770793476306</c:v>
                </c:pt>
                <c:pt idx="98">
                  <c:v>0.44781857414895293</c:v>
                </c:pt>
                <c:pt idx="99">
                  <c:v>0.44852942431357695</c:v>
                </c:pt>
                <c:pt idx="100">
                  <c:v>0.44929023900329096</c:v>
                </c:pt>
                <c:pt idx="101">
                  <c:v>0.45010025307482898</c:v>
                </c:pt>
                <c:pt idx="102">
                  <c:v>0.45095806859816695</c:v>
                </c:pt>
                <c:pt idx="103">
                  <c:v>0.45186176229508696</c:v>
                </c:pt>
                <c:pt idx="104">
                  <c:v>0.45280898623719495</c:v>
                </c:pt>
                <c:pt idx="105">
                  <c:v>0.4537970609359</c:v>
                </c:pt>
                <c:pt idx="106">
                  <c:v>0.45482306027812497</c:v>
                </c:pt>
                <c:pt idx="107">
                  <c:v>0.45588388802977797</c:v>
                </c:pt>
                <c:pt idx="108">
                  <c:v>0.45697634584998098</c:v>
                </c:pt>
                <c:pt idx="109">
                  <c:v>0.45809719293814799</c:v>
                </c:pt>
                <c:pt idx="110">
                  <c:v>0.45924319757833892</c:v>
                </c:pt>
                <c:pt idx="111">
                  <c:v>0.46041118095532602</c:v>
                </c:pt>
                <c:pt idx="112">
                  <c:v>0.46159805369889495</c:v>
                </c:pt>
                <c:pt idx="113">
                  <c:v>0.46280084567103602</c:v>
                </c:pt>
                <c:pt idx="114">
                  <c:v>0.46401672954814893</c:v>
                </c:pt>
                <c:pt idx="115">
                  <c:v>0.46524303877066003</c:v>
                </c:pt>
                <c:pt idx="116">
                  <c:v>0.46647728043832598</c:v>
                </c:pt>
                <c:pt idx="117">
                  <c:v>0.46771714372356399</c:v>
                </c:pt>
                <c:pt idx="118">
                  <c:v>0.46896050435966502</c:v>
                </c:pt>
                <c:pt idx="119">
                  <c:v>0.47020542573785296</c:v>
                </c:pt>
                <c:pt idx="120">
                  <c:v>0.47145015711854193</c:v>
                </c:pt>
                <c:pt idx="121">
                  <c:v>0.472693129429409</c:v>
                </c:pt>
                <c:pt idx="122">
                  <c:v>0.47393294908730993</c:v>
                </c:pt>
                <c:pt idx="123">
                  <c:v>0.475168390243908</c:v>
                </c:pt>
                <c:pt idx="124">
                  <c:v>0.47639838581691302</c:v>
                </c:pt>
                <c:pt idx="125">
                  <c:v>0.47762201763099305</c:v>
                </c:pt>
                <c:pt idx="126">
                  <c:v>0.47883850595537597</c:v>
                </c:pt>
                <c:pt idx="127">
                  <c:v>0.48004719868924406</c:v>
                </c:pt>
                <c:pt idx="128">
                  <c:v>0.48124756041196598</c:v>
                </c:pt>
                <c:pt idx="129">
                  <c:v>0.482439161482899</c:v>
                </c:pt>
                <c:pt idx="130">
                  <c:v>0.68815057914806099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r*(%, annual percentage rate)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-1.7326685863230402</c:v>
                </c:pt>
                <c:pt idx="9">
                  <c:v>-1.6504373775736001</c:v>
                </c:pt>
                <c:pt idx="10">
                  <c:v>-1.3324153887474499</c:v>
                </c:pt>
                <c:pt idx="11">
                  <c:v>-1.5093246835848095</c:v>
                </c:pt>
                <c:pt idx="12">
                  <c:v>-0.85891678372855029</c:v>
                </c:pt>
                <c:pt idx="13">
                  <c:v>-0.40208228696977955</c:v>
                </c:pt>
                <c:pt idx="14">
                  <c:v>-9.8146392057349985E-2</c:v>
                </c:pt>
                <c:pt idx="15">
                  <c:v>-0.35716186431324992</c:v>
                </c:pt>
                <c:pt idx="16">
                  <c:v>-0.21310929946267976</c:v>
                </c:pt>
                <c:pt idx="17">
                  <c:v>-0.48258867347069945</c:v>
                </c:pt>
                <c:pt idx="18">
                  <c:v>-0.82548254283295019</c:v>
                </c:pt>
                <c:pt idx="19">
                  <c:v>-1.5191445515856907</c:v>
                </c:pt>
                <c:pt idx="20">
                  <c:v>-2.0823542765843097</c:v>
                </c:pt>
                <c:pt idx="21">
                  <c:v>-2.4095960922536199</c:v>
                </c:pt>
                <c:pt idx="22">
                  <c:v>-2.3512955329380603</c:v>
                </c:pt>
                <c:pt idx="23">
                  <c:v>-2.21851445629121</c:v>
                </c:pt>
                <c:pt idx="24">
                  <c:v>-1.9238031320238704</c:v>
                </c:pt>
                <c:pt idx="25">
                  <c:v>-1.5585012471489899</c:v>
                </c:pt>
                <c:pt idx="26">
                  <c:v>-1.5976719018848504</c:v>
                </c:pt>
                <c:pt idx="27">
                  <c:v>-1.24491281191266</c:v>
                </c:pt>
                <c:pt idx="28">
                  <c:v>-1.45410752740524</c:v>
                </c:pt>
                <c:pt idx="29">
                  <c:v>-1.5773698996368202</c:v>
                </c:pt>
                <c:pt idx="30">
                  <c:v>-1.5993262895360898</c:v>
                </c:pt>
                <c:pt idx="31">
                  <c:v>-2.05030635372548</c:v>
                </c:pt>
                <c:pt idx="32">
                  <c:v>-2.0257807051050696</c:v>
                </c:pt>
                <c:pt idx="33">
                  <c:v>-1.5143292313457897</c:v>
                </c:pt>
                <c:pt idx="34">
                  <c:v>-1.5683805707481904</c:v>
                </c:pt>
                <c:pt idx="35">
                  <c:v>-2.0782589091159798</c:v>
                </c:pt>
                <c:pt idx="36">
                  <c:v>-1.5576683060496697</c:v>
                </c:pt>
                <c:pt idx="37">
                  <c:v>-1.0721597798849594</c:v>
                </c:pt>
                <c:pt idx="38">
                  <c:v>-0.28802818394802987</c:v>
                </c:pt>
                <c:pt idx="39">
                  <c:v>-0.34661394170167004</c:v>
                </c:pt>
                <c:pt idx="40">
                  <c:v>-0.17984482272682989</c:v>
                </c:pt>
                <c:pt idx="41">
                  <c:v>-0.43578849511582973</c:v>
                </c:pt>
                <c:pt idx="42">
                  <c:v>-0.22470885987052025</c:v>
                </c:pt>
                <c:pt idx="43">
                  <c:v>-2.1161548871210023E-2</c:v>
                </c:pt>
                <c:pt idx="44">
                  <c:v>0.78259792793360106</c:v>
                </c:pt>
                <c:pt idx="45">
                  <c:v>1.0658252402332504</c:v>
                </c:pt>
                <c:pt idx="46">
                  <c:v>0.93217752574611978</c:v>
                </c:pt>
                <c:pt idx="47">
                  <c:v>0.45163896672395953</c:v>
                </c:pt>
                <c:pt idx="48">
                  <c:v>0.55653207010692984</c:v>
                </c:pt>
                <c:pt idx="49">
                  <c:v>0.27189872785062974</c:v>
                </c:pt>
                <c:pt idx="50">
                  <c:v>0.14550594560829033</c:v>
                </c:pt>
                <c:pt idx="51">
                  <c:v>-0.17740542435628015</c:v>
                </c:pt>
                <c:pt idx="52">
                  <c:v>-7.0256928630069382E-2</c:v>
                </c:pt>
                <c:pt idx="53">
                  <c:v>9.927748449147078E-2</c:v>
                </c:pt>
                <c:pt idx="54">
                  <c:v>0.3110388016948793</c:v>
                </c:pt>
                <c:pt idx="55">
                  <c:v>8.0336008564779959E-2</c:v>
                </c:pt>
                <c:pt idx="56">
                  <c:v>-5.9275341165520246E-2</c:v>
                </c:pt>
                <c:pt idx="57">
                  <c:v>-0.2957475313299307</c:v>
                </c:pt>
                <c:pt idx="58">
                  <c:v>-0.29361773775744027</c:v>
                </c:pt>
                <c:pt idx="59">
                  <c:v>-0.25886689162287979</c:v>
                </c:pt>
                <c:pt idx="60">
                  <c:v>-0.28488073102160971</c:v>
                </c:pt>
                <c:pt idx="61">
                  <c:v>-0.46289194048806959</c:v>
                </c:pt>
                <c:pt idx="62">
                  <c:v>-0.6734382973652604</c:v>
                </c:pt>
                <c:pt idx="63">
                  <c:v>-0.61433467217876991</c:v>
                </c:pt>
                <c:pt idx="64">
                  <c:v>-0.82206318394496058</c:v>
                </c:pt>
                <c:pt idx="65">
                  <c:v>-0.8681087068319</c:v>
                </c:pt>
                <c:pt idx="66">
                  <c:v>-0.73692846654255018</c:v>
                </c:pt>
                <c:pt idx="67">
                  <c:v>-0.70689493267840042</c:v>
                </c:pt>
                <c:pt idx="68">
                  <c:v>-0.5568606241756795</c:v>
                </c:pt>
                <c:pt idx="69">
                  <c:v>-0.50119201273057001</c:v>
                </c:pt>
                <c:pt idx="70">
                  <c:v>-0.50179585606539945</c:v>
                </c:pt>
                <c:pt idx="71">
                  <c:v>-0.94434761644540011</c:v>
                </c:pt>
                <c:pt idx="72">
                  <c:v>-0.93639194229283973</c:v>
                </c:pt>
                <c:pt idx="73">
                  <c:v>-0.53030792301415008</c:v>
                </c:pt>
                <c:pt idx="74">
                  <c:v>-0.41056634344925946</c:v>
                </c:pt>
                <c:pt idx="75">
                  <c:v>5.6780590458950009E-2</c:v>
                </c:pt>
                <c:pt idx="76">
                  <c:v>0.19797457404509</c:v>
                </c:pt>
                <c:pt idx="77">
                  <c:v>0.42798021488443982</c:v>
                </c:pt>
                <c:pt idx="78">
                  <c:v>0.71055276499937037</c:v>
                </c:pt>
                <c:pt idx="79">
                  <c:v>0.80795423455368987</c:v>
                </c:pt>
                <c:pt idx="80">
                  <c:v>0.73019136124108019</c:v>
                </c:pt>
                <c:pt idx="81">
                  <c:v>0.86125394139150035</c:v>
                </c:pt>
                <c:pt idx="82">
                  <c:v>1.1009986334527007</c:v>
                </c:pt>
                <c:pt idx="83">
                  <c:v>1.1096945352194103</c:v>
                </c:pt>
                <c:pt idx="84">
                  <c:v>0.8833120344906602</c:v>
                </c:pt>
                <c:pt idx="85">
                  <c:v>0.90394569407135972</c:v>
                </c:pt>
                <c:pt idx="86">
                  <c:v>1.1096474286255997</c:v>
                </c:pt>
                <c:pt idx="87">
                  <c:v>1.2770653515669501</c:v>
                </c:pt>
                <c:pt idx="88">
                  <c:v>1.42508443219009</c:v>
                </c:pt>
                <c:pt idx="89">
                  <c:v>1.9162196137701102</c:v>
                </c:pt>
                <c:pt idx="90">
                  <c:v>1.87977564732644</c:v>
                </c:pt>
                <c:pt idx="91">
                  <c:v>1.4391329425869701</c:v>
                </c:pt>
                <c:pt idx="92">
                  <c:v>0.9370738662969007</c:v>
                </c:pt>
                <c:pt idx="93">
                  <c:v>0.63225718942709008</c:v>
                </c:pt>
                <c:pt idx="94">
                  <c:v>0.39813826275312003</c:v>
                </c:pt>
                <c:pt idx="95">
                  <c:v>0.20140588315106989</c:v>
                </c:pt>
                <c:pt idx="96">
                  <c:v>7.2884418487899616E-3</c:v>
                </c:pt>
                <c:pt idx="97">
                  <c:v>3.9184339009679992E-2</c:v>
                </c:pt>
                <c:pt idx="98">
                  <c:v>3.0676046711129779E-2</c:v>
                </c:pt>
                <c:pt idx="99">
                  <c:v>0.4197673871595704</c:v>
                </c:pt>
                <c:pt idx="100">
                  <c:v>0.59299060356857991</c:v>
                </c:pt>
                <c:pt idx="101">
                  <c:v>0.39004458251258001</c:v>
                </c:pt>
                <c:pt idx="102">
                  <c:v>0.39714310639988959</c:v>
                </c:pt>
                <c:pt idx="103">
                  <c:v>0.25658196120240984</c:v>
                </c:pt>
                <c:pt idx="104">
                  <c:v>-4.2147491420201355E-3</c:v>
                </c:pt>
                <c:pt idx="105">
                  <c:v>7.0889392485240066E-2</c:v>
                </c:pt>
                <c:pt idx="106">
                  <c:v>-1.7058652816359654E-2</c:v>
                </c:pt>
                <c:pt idx="107">
                  <c:v>5.131424442583965E-2</c:v>
                </c:pt>
                <c:pt idx="108">
                  <c:v>-1.6612637034569833E-2</c:v>
                </c:pt>
                <c:pt idx="109">
                  <c:v>0.12994309057428977</c:v>
                </c:pt>
                <c:pt idx="110">
                  <c:v>0.22292343707731987</c:v>
                </c:pt>
                <c:pt idx="111">
                  <c:v>0.28614992205220013</c:v>
                </c:pt>
                <c:pt idx="112">
                  <c:v>0.33713557101920011</c:v>
                </c:pt>
                <c:pt idx="113">
                  <c:v>0.19178714741279013</c:v>
                </c:pt>
                <c:pt idx="114">
                  <c:v>-2.5204291032590032E-2</c:v>
                </c:pt>
                <c:pt idx="115">
                  <c:v>-3.640678847727008E-2</c:v>
                </c:pt>
                <c:pt idx="116">
                  <c:v>9.0252146696900848E-3</c:v>
                </c:pt>
                <c:pt idx="117">
                  <c:v>0.24851573041495989</c:v>
                </c:pt>
                <c:pt idx="118">
                  <c:v>0.60267797959295999</c:v>
                </c:pt>
                <c:pt idx="119">
                  <c:v>0.844594979732462</c:v>
                </c:pt>
                <c:pt idx="120">
                  <c:v>1.1017096874721508</c:v>
                </c:pt>
                <c:pt idx="121">
                  <c:v>1.1652442999697663</c:v>
                </c:pt>
                <c:pt idx="122">
                  <c:v>1.0114642572645001</c:v>
                </c:pt>
                <c:pt idx="123">
                  <c:v>0.88663943698369008</c:v>
                </c:pt>
                <c:pt idx="124">
                  <c:v>0.78320863866377</c:v>
                </c:pt>
                <c:pt idx="125">
                  <c:v>0.41960819270773997</c:v>
                </c:pt>
                <c:pt idx="126">
                  <c:v>-0.22665211703241983</c:v>
                </c:pt>
                <c:pt idx="127">
                  <c:v>-0.31813063846684009</c:v>
                </c:pt>
                <c:pt idx="128">
                  <c:v>-0.19023863424217002</c:v>
                </c:pt>
                <c:pt idx="129">
                  <c:v>-0.10651062283252988</c:v>
                </c:pt>
                <c:pt idx="130">
                  <c:v>1.6056209797550069E-2</c:v>
                </c:pt>
                <c:pt idx="131">
                  <c:v>0.32093095584710801</c:v>
                </c:pt>
                <c:pt idx="132">
                  <c:v>0.40411621652450502</c:v>
                </c:pt>
                <c:pt idx="133">
                  <c:v>0.337817280641863</c:v>
                </c:pt>
                <c:pt idx="134">
                  <c:v>0.22818841798252698</c:v>
                </c:pt>
                <c:pt idx="135">
                  <c:v>0.17139603652841107</c:v>
                </c:pt>
                <c:pt idx="136">
                  <c:v>5.8726869970304074E-2</c:v>
                </c:pt>
                <c:pt idx="137">
                  <c:v>0.117551178984309</c:v>
                </c:pt>
                <c:pt idx="138">
                  <c:v>0.36133576518447202</c:v>
                </c:pt>
                <c:pt idx="139">
                  <c:v>0.61365372033416299</c:v>
                </c:pt>
                <c:pt idx="140">
                  <c:v>0.68989061711038502</c:v>
                </c:pt>
                <c:pt idx="141">
                  <c:v>1.1077688379261361</c:v>
                </c:pt>
                <c:pt idx="142">
                  <c:v>1.3906135185102331</c:v>
                </c:pt>
                <c:pt idx="143">
                  <c:v>1.52063672093613</c:v>
                </c:pt>
                <c:pt idx="144">
                  <c:v>1.6690647413967818</c:v>
                </c:pt>
                <c:pt idx="145">
                  <c:v>1.774065903692436</c:v>
                </c:pt>
                <c:pt idx="146">
                  <c:v>1.9941655989600851</c:v>
                </c:pt>
                <c:pt idx="147">
                  <c:v>2.2268736388173842</c:v>
                </c:pt>
                <c:pt idx="148">
                  <c:v>2.685583227652137</c:v>
                </c:pt>
                <c:pt idx="149">
                  <c:v>2.7137639433600049</c:v>
                </c:pt>
                <c:pt idx="150">
                  <c:v>3.0169553866870791</c:v>
                </c:pt>
                <c:pt idx="151">
                  <c:v>2.7949904484172099</c:v>
                </c:pt>
                <c:pt idx="152">
                  <c:v>3.205204662200253</c:v>
                </c:pt>
                <c:pt idx="153">
                  <c:v>3.115857059345565</c:v>
                </c:pt>
                <c:pt idx="154">
                  <c:v>1.9657830128633611</c:v>
                </c:pt>
                <c:pt idx="155">
                  <c:v>2.4840764967484574</c:v>
                </c:pt>
                <c:pt idx="156">
                  <c:v>2.2790546986044071</c:v>
                </c:pt>
                <c:pt idx="157">
                  <c:v>2.2780615052224311</c:v>
                </c:pt>
                <c:pt idx="158">
                  <c:v>2.8141527887012558</c:v>
                </c:pt>
                <c:pt idx="159">
                  <c:v>2.4019287801882068</c:v>
                </c:pt>
                <c:pt idx="160">
                  <c:v>1.789033984686204</c:v>
                </c:pt>
                <c:pt idx="161">
                  <c:v>2.0330732511109701</c:v>
                </c:pt>
                <c:pt idx="162">
                  <c:v>2.876642462687911</c:v>
                </c:pt>
                <c:pt idx="163">
                  <c:v>3.9263081302415133</c:v>
                </c:pt>
                <c:pt idx="164">
                  <c:v>4.7224803963700719</c:v>
                </c:pt>
                <c:pt idx="165">
                  <c:v>2.2655459382442018</c:v>
                </c:pt>
                <c:pt idx="166">
                  <c:v>0.82220192869000908</c:v>
                </c:pt>
                <c:pt idx="167">
                  <c:v>0.35765249082835948</c:v>
                </c:pt>
                <c:pt idx="168">
                  <c:v>-2.6270710763941996E-2</c:v>
                </c:pt>
                <c:pt idx="169">
                  <c:v>-0.506290972003551</c:v>
                </c:pt>
                <c:pt idx="170">
                  <c:v>-0.31386185890428497</c:v>
                </c:pt>
                <c:pt idx="171">
                  <c:v>1.3521305506581927E-2</c:v>
                </c:pt>
                <c:pt idx="172">
                  <c:v>-0.14660711905073898</c:v>
                </c:pt>
                <c:pt idx="173">
                  <c:v>0.21698025449801994</c:v>
                </c:pt>
                <c:pt idx="174">
                  <c:v>0.34416545876273896</c:v>
                </c:pt>
                <c:pt idx="175">
                  <c:v>0.43164648903512604</c:v>
                </c:pt>
                <c:pt idx="176">
                  <c:v>0.60485990411235513</c:v>
                </c:pt>
                <c:pt idx="177">
                  <c:v>6.29098879946699E-2</c:v>
                </c:pt>
                <c:pt idx="178">
                  <c:v>0.1164468824664</c:v>
                </c:pt>
                <c:pt idx="179">
                  <c:v>2.5391012360800103E-2</c:v>
                </c:pt>
                <c:pt idx="180">
                  <c:v>-9.8777247980929905E-2</c:v>
                </c:pt>
                <c:pt idx="181">
                  <c:v>-0.16465974104919989</c:v>
                </c:pt>
                <c:pt idx="182">
                  <c:v>-0.67705504089478996</c:v>
                </c:pt>
                <c:pt idx="183">
                  <c:v>-0.97599264692526</c:v>
                </c:pt>
                <c:pt idx="184">
                  <c:v>-1.0492633507032001</c:v>
                </c:pt>
                <c:pt idx="185">
                  <c:v>-1.1210741087654401</c:v>
                </c:pt>
                <c:pt idx="186">
                  <c:v>-0.92551602386427012</c:v>
                </c:pt>
                <c:pt idx="187">
                  <c:v>-0.80052589124658002</c:v>
                </c:pt>
                <c:pt idx="188">
                  <c:v>-0.81046938540303004</c:v>
                </c:pt>
                <c:pt idx="189">
                  <c:v>-0.53759797086224981</c:v>
                </c:pt>
                <c:pt idx="190">
                  <c:v>-0.82630432049444003</c:v>
                </c:pt>
                <c:pt idx="191">
                  <c:v>-0.81991693705513002</c:v>
                </c:pt>
                <c:pt idx="192">
                  <c:v>-1.01134864711471</c:v>
                </c:pt>
                <c:pt idx="193">
                  <c:v>-1.1221813595160599</c:v>
                </c:pt>
                <c:pt idx="194">
                  <c:v>-1.24956520373836</c:v>
                </c:pt>
                <c:pt idx="195">
                  <c:v>-0.97690904961333991</c:v>
                </c:pt>
                <c:pt idx="196">
                  <c:v>-1.2652920369283001</c:v>
                </c:pt>
                <c:pt idx="197">
                  <c:v>-1.39662034045293</c:v>
                </c:pt>
                <c:pt idx="198">
                  <c:v>-1.3664136162185101</c:v>
                </c:pt>
                <c:pt idx="199">
                  <c:v>-1.1833231029636098</c:v>
                </c:pt>
                <c:pt idx="200">
                  <c:v>-0.3865933165577502</c:v>
                </c:pt>
                <c:pt idx="201">
                  <c:v>-1.94810618672584</c:v>
                </c:pt>
                <c:pt idx="202">
                  <c:v>-1.3819310728921999</c:v>
                </c:pt>
                <c:pt idx="203">
                  <c:v>-0.97665953432708008</c:v>
                </c:pt>
                <c:pt idx="204">
                  <c:v>-1.1819870117895901</c:v>
                </c:pt>
                <c:pt idx="205">
                  <c:v>-1.1741294272747798</c:v>
                </c:pt>
                <c:pt idx="206">
                  <c:v>-1.2716249975669103</c:v>
                </c:pt>
                <c:pt idx="207">
                  <c:v>-1.2292083592159</c:v>
                </c:pt>
                <c:pt idx="208">
                  <c:v>-0.91484938397812998</c:v>
                </c:pt>
                <c:pt idx="209">
                  <c:v>-0.81641953738812811</c:v>
                </c:pt>
                <c:pt idx="210">
                  <c:v>-0.35818127625463103</c:v>
                </c:pt>
                <c:pt idx="211">
                  <c:v>-4.627739794113106E-2</c:v>
                </c:pt>
                <c:pt idx="212">
                  <c:v>0.10999294813065702</c:v>
                </c:pt>
                <c:pt idx="213">
                  <c:v>0.33329706402725862</c:v>
                </c:pt>
                <c:pt idx="214">
                  <c:v>0.47141012868955101</c:v>
                </c:pt>
                <c:pt idx="215">
                  <c:v>0.73678685166173707</c:v>
                </c:pt>
                <c:pt idx="216">
                  <c:v>0.89077945113753598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-1.3540861623979503</c:v>
                </c:pt>
                <c:pt idx="9">
                  <c:v>-1.2546807313618302</c:v>
                </c:pt>
                <c:pt idx="10">
                  <c:v>-1.0189541894408096</c:v>
                </c:pt>
                <c:pt idx="11">
                  <c:v>-1.19676773177317</c:v>
                </c:pt>
                <c:pt idx="12">
                  <c:v>-0.52876555537515024</c:v>
                </c:pt>
                <c:pt idx="13">
                  <c:v>-0.1178355757441798</c:v>
                </c:pt>
                <c:pt idx="14">
                  <c:v>0.19198144446639986</c:v>
                </c:pt>
                <c:pt idx="15">
                  <c:v>-9.1908267392959431E-2</c:v>
                </c:pt>
                <c:pt idx="16">
                  <c:v>7.0442068727570195E-2</c:v>
                </c:pt>
                <c:pt idx="17">
                  <c:v>-0.24786197504802931</c:v>
                </c:pt>
                <c:pt idx="18">
                  <c:v>-0.52964559373919062</c:v>
                </c:pt>
                <c:pt idx="19">
                  <c:v>-1.1928837038925701</c:v>
                </c:pt>
                <c:pt idx="20">
                  <c:v>-1.7619301786997501</c:v>
                </c:pt>
                <c:pt idx="21">
                  <c:v>-2.11239849852576</c:v>
                </c:pt>
                <c:pt idx="22">
                  <c:v>-2.0877054618877997</c:v>
                </c:pt>
                <c:pt idx="23">
                  <c:v>-1.9272511908758103</c:v>
                </c:pt>
                <c:pt idx="24">
                  <c:v>-1.6897727495172896</c:v>
                </c:pt>
                <c:pt idx="25">
                  <c:v>-1.2927124257240896</c:v>
                </c:pt>
                <c:pt idx="26">
                  <c:v>-1.35549435020706</c:v>
                </c:pt>
                <c:pt idx="27">
                  <c:v>-0.97198157551331033</c:v>
                </c:pt>
                <c:pt idx="28">
                  <c:v>-1.11018911251562</c:v>
                </c:pt>
                <c:pt idx="29">
                  <c:v>-1.2581902328174692</c:v>
                </c:pt>
                <c:pt idx="30">
                  <c:v>-1.2938645506229003</c:v>
                </c:pt>
                <c:pt idx="31">
                  <c:v>-1.70127108162482</c:v>
                </c:pt>
                <c:pt idx="32">
                  <c:v>-1.6710591703716799</c:v>
                </c:pt>
                <c:pt idx="33">
                  <c:v>-1.1789288764787198</c:v>
                </c:pt>
                <c:pt idx="34">
                  <c:v>-1.2408093696683498</c:v>
                </c:pt>
                <c:pt idx="35">
                  <c:v>-1.6634725944656701</c:v>
                </c:pt>
                <c:pt idx="36">
                  <c:v>-1.2598821343958404</c:v>
                </c:pt>
                <c:pt idx="37">
                  <c:v>-0.74618039562068983</c:v>
                </c:pt>
                <c:pt idx="38">
                  <c:v>1.502709785693046E-2</c:v>
                </c:pt>
                <c:pt idx="39">
                  <c:v>-4.0735406308099797E-2</c:v>
                </c:pt>
                <c:pt idx="40">
                  <c:v>0.20261957245627027</c:v>
                </c:pt>
                <c:pt idx="41">
                  <c:v>-3.7366375862999845E-2</c:v>
                </c:pt>
                <c:pt idx="42">
                  <c:v>0.14414006701704007</c:v>
                </c:pt>
                <c:pt idx="43">
                  <c:v>0.33092492215275993</c:v>
                </c:pt>
                <c:pt idx="44">
                  <c:v>1.0366632909815205</c:v>
                </c:pt>
                <c:pt idx="45">
                  <c:v>1.3320481768894403</c:v>
                </c:pt>
                <c:pt idx="46">
                  <c:v>1.2534858963021298</c:v>
                </c:pt>
                <c:pt idx="47">
                  <c:v>0.73494779004411903</c:v>
                </c:pt>
                <c:pt idx="48">
                  <c:v>0.82339824535914996</c:v>
                </c:pt>
                <c:pt idx="49">
                  <c:v>0.54663162624995998</c:v>
                </c:pt>
                <c:pt idx="50">
                  <c:v>0.42071862874360022</c:v>
                </c:pt>
                <c:pt idx="51">
                  <c:v>7.4764478599639972E-2</c:v>
                </c:pt>
                <c:pt idx="52">
                  <c:v>0.13372642639142995</c:v>
                </c:pt>
                <c:pt idx="53">
                  <c:v>0.25275055993860995</c:v>
                </c:pt>
                <c:pt idx="54">
                  <c:v>0.50154237390928014</c:v>
                </c:pt>
                <c:pt idx="55">
                  <c:v>0.24791904150412059</c:v>
                </c:pt>
                <c:pt idx="56">
                  <c:v>0.15947010422327956</c:v>
                </c:pt>
                <c:pt idx="57">
                  <c:v>-0.17900763764577032</c:v>
                </c:pt>
                <c:pt idx="58">
                  <c:v>-0.19804582939169002</c:v>
                </c:pt>
                <c:pt idx="59">
                  <c:v>-0.13026837881723008</c:v>
                </c:pt>
                <c:pt idx="60">
                  <c:v>-0.22776017916431002</c:v>
                </c:pt>
                <c:pt idx="61">
                  <c:v>-0.41751319796884978</c:v>
                </c:pt>
                <c:pt idx="62">
                  <c:v>-0.61444400753034945</c:v>
                </c:pt>
                <c:pt idx="63">
                  <c:v>-0.49724772652453986</c:v>
                </c:pt>
                <c:pt idx="64">
                  <c:v>-0.76047010277756044</c:v>
                </c:pt>
                <c:pt idx="65">
                  <c:v>-0.78696867991052066</c:v>
                </c:pt>
                <c:pt idx="66">
                  <c:v>-0.6582940234310799</c:v>
                </c:pt>
                <c:pt idx="67">
                  <c:v>-0.5846651425332503</c:v>
                </c:pt>
                <c:pt idx="68">
                  <c:v>-0.5487183414574206</c:v>
                </c:pt>
                <c:pt idx="69">
                  <c:v>-0.50725553936480949</c:v>
                </c:pt>
                <c:pt idx="70">
                  <c:v>-0.50538009036899023</c:v>
                </c:pt>
                <c:pt idx="71">
                  <c:v>-0.90912191241158968</c:v>
                </c:pt>
                <c:pt idx="72">
                  <c:v>-0.91708480131734937</c:v>
                </c:pt>
                <c:pt idx="73">
                  <c:v>-0.5378520714580004</c:v>
                </c:pt>
                <c:pt idx="74">
                  <c:v>-0.41081168025334058</c:v>
                </c:pt>
                <c:pt idx="75">
                  <c:v>1.4143684639499554E-2</c:v>
                </c:pt>
                <c:pt idx="76">
                  <c:v>0.18763747737785064</c:v>
                </c:pt>
                <c:pt idx="77">
                  <c:v>0.43169268199209032</c:v>
                </c:pt>
                <c:pt idx="78">
                  <c:v>0.64642765622241072</c:v>
                </c:pt>
                <c:pt idx="79">
                  <c:v>0.68868568107934003</c:v>
                </c:pt>
                <c:pt idx="80">
                  <c:v>0.68673377202506014</c:v>
                </c:pt>
                <c:pt idx="81">
                  <c:v>0.79068748977711945</c:v>
                </c:pt>
                <c:pt idx="82">
                  <c:v>0.99801658373169033</c:v>
                </c:pt>
                <c:pt idx="83">
                  <c:v>1.04633935842147</c:v>
                </c:pt>
                <c:pt idx="84">
                  <c:v>0.79081674927070988</c:v>
                </c:pt>
                <c:pt idx="85">
                  <c:v>0.80818174960537981</c:v>
                </c:pt>
                <c:pt idx="86">
                  <c:v>1.0019049271092397</c:v>
                </c:pt>
                <c:pt idx="87">
                  <c:v>1.1281899244140003</c:v>
                </c:pt>
                <c:pt idx="88">
                  <c:v>1.3607062517445803</c:v>
                </c:pt>
                <c:pt idx="89">
                  <c:v>1.8114428678314196</c:v>
                </c:pt>
                <c:pt idx="90">
                  <c:v>1.8132084596035396</c:v>
                </c:pt>
                <c:pt idx="91">
                  <c:v>1.4276068718593704</c:v>
                </c:pt>
                <c:pt idx="92">
                  <c:v>0.91403338568238013</c:v>
                </c:pt>
                <c:pt idx="93">
                  <c:v>0.60014312946294979</c:v>
                </c:pt>
                <c:pt idx="94">
                  <c:v>0.40511922791587995</c:v>
                </c:pt>
                <c:pt idx="95">
                  <c:v>0.15451326545262978</c:v>
                </c:pt>
                <c:pt idx="96">
                  <c:v>-8.2217338663660211E-2</c:v>
                </c:pt>
                <c:pt idx="97">
                  <c:v>-6.9258654583320034E-2</c:v>
                </c:pt>
                <c:pt idx="98">
                  <c:v>-0.1334935415071703</c:v>
                </c:pt>
                <c:pt idx="99">
                  <c:v>0.29858602292768976</c:v>
                </c:pt>
                <c:pt idx="100">
                  <c:v>0.43676357154794943</c:v>
                </c:pt>
                <c:pt idx="101">
                  <c:v>0.27562868342629976</c:v>
                </c:pt>
                <c:pt idx="102">
                  <c:v>0.24658133421867978</c:v>
                </c:pt>
                <c:pt idx="103">
                  <c:v>0.14263056508716998</c:v>
                </c:pt>
                <c:pt idx="104">
                  <c:v>-0.21650082503707013</c:v>
                </c:pt>
                <c:pt idx="105">
                  <c:v>-0.12545442036625998</c:v>
                </c:pt>
                <c:pt idx="106">
                  <c:v>-0.19437145383342003</c:v>
                </c:pt>
                <c:pt idx="107">
                  <c:v>-0.14103327150324008</c:v>
                </c:pt>
                <c:pt idx="108">
                  <c:v>-0.32372306234246029</c:v>
                </c:pt>
                <c:pt idx="109">
                  <c:v>-0.10210477296699993</c:v>
                </c:pt>
                <c:pt idx="110">
                  <c:v>-5.4896480462359953E-2</c:v>
                </c:pt>
                <c:pt idx="111">
                  <c:v>-2.2885928012470025E-2</c:v>
                </c:pt>
                <c:pt idx="112">
                  <c:v>4.5322159646900007E-2</c:v>
                </c:pt>
                <c:pt idx="113">
                  <c:v>-0.13310667613369986</c:v>
                </c:pt>
                <c:pt idx="114">
                  <c:v>-0.33570730952660011</c:v>
                </c:pt>
                <c:pt idx="115">
                  <c:v>-0.38118034571982995</c:v>
                </c:pt>
                <c:pt idx="116">
                  <c:v>-0.34208543852616002</c:v>
                </c:pt>
                <c:pt idx="117">
                  <c:v>-0.13160691968552007</c:v>
                </c:pt>
                <c:pt idx="118">
                  <c:v>0.23438909079531012</c:v>
                </c:pt>
                <c:pt idx="119">
                  <c:v>0.44995121540103988</c:v>
                </c:pt>
                <c:pt idx="120">
                  <c:v>0.77586714028296999</c:v>
                </c:pt>
                <c:pt idx="121">
                  <c:v>0.83088642781690991</c:v>
                </c:pt>
                <c:pt idx="122">
                  <c:v>0.67833220318298015</c:v>
                </c:pt>
                <c:pt idx="123">
                  <c:v>0.53617299442380006</c:v>
                </c:pt>
                <c:pt idx="124">
                  <c:v>0.42815342189954997</c:v>
                </c:pt>
                <c:pt idx="125">
                  <c:v>4.5909643171339942E-2</c:v>
                </c:pt>
                <c:pt idx="126">
                  <c:v>-0.66816268558449998</c:v>
                </c:pt>
                <c:pt idx="127">
                  <c:v>-0.8705788476176699</c:v>
                </c:pt>
                <c:pt idx="128">
                  <c:v>-0.81845401027605025</c:v>
                </c:pt>
                <c:pt idx="129">
                  <c:v>-0.66611875285179001</c:v>
                </c:pt>
                <c:pt idx="130">
                  <c:v>-0.52465255338718209</c:v>
                </c:pt>
                <c:pt idx="131">
                  <c:v>-0.17022899642501699</c:v>
                </c:pt>
                <c:pt idx="132">
                  <c:v>-0.13071562005302206</c:v>
                </c:pt>
                <c:pt idx="133">
                  <c:v>-0.34535871521670602</c:v>
                </c:pt>
                <c:pt idx="134">
                  <c:v>-0.56928358079441999</c:v>
                </c:pt>
                <c:pt idx="135">
                  <c:v>-0.70868943822309194</c:v>
                </c:pt>
                <c:pt idx="136">
                  <c:v>-0.91974994538980603</c:v>
                </c:pt>
                <c:pt idx="137">
                  <c:v>-0.89563012642207707</c:v>
                </c:pt>
                <c:pt idx="138">
                  <c:v>-0.63150409385330897</c:v>
                </c:pt>
                <c:pt idx="139">
                  <c:v>-0.35405728247922896</c:v>
                </c:pt>
                <c:pt idx="140">
                  <c:v>-0.27981529273157707</c:v>
                </c:pt>
                <c:pt idx="141">
                  <c:v>0.23042704338362499</c:v>
                </c:pt>
                <c:pt idx="142">
                  <c:v>0.53897382289420992</c:v>
                </c:pt>
                <c:pt idx="143">
                  <c:v>0.54481686051350209</c:v>
                </c:pt>
                <c:pt idx="144">
                  <c:v>0.61908969395791802</c:v>
                </c:pt>
                <c:pt idx="145">
                  <c:v>0.63705207411501008</c:v>
                </c:pt>
                <c:pt idx="146">
                  <c:v>0.75380847322964706</c:v>
                </c:pt>
                <c:pt idx="147">
                  <c:v>0.92310545071116601</c:v>
                </c:pt>
                <c:pt idx="148">
                  <c:v>1.3893565655277469</c:v>
                </c:pt>
                <c:pt idx="149">
                  <c:v>1.330127565663769</c:v>
                </c:pt>
                <c:pt idx="150">
                  <c:v>1.5675428659041311</c:v>
                </c:pt>
                <c:pt idx="151">
                  <c:v>1.2556277690951849</c:v>
                </c:pt>
                <c:pt idx="152">
                  <c:v>1.5540235886473379</c:v>
                </c:pt>
                <c:pt idx="153">
                  <c:v>1.3013642704826891</c:v>
                </c:pt>
                <c:pt idx="154">
                  <c:v>-0.17209660639162305</c:v>
                </c:pt>
                <c:pt idx="155">
                  <c:v>-0.41071575888443601</c:v>
                </c:pt>
                <c:pt idx="156">
                  <c:v>-0.58096658294409509</c:v>
                </c:pt>
                <c:pt idx="157">
                  <c:v>-0.56684907518528105</c:v>
                </c:pt>
                <c:pt idx="158">
                  <c:v>-0.38100022834445596</c:v>
                </c:pt>
                <c:pt idx="159">
                  <c:v>-0.42953828935351102</c:v>
                </c:pt>
                <c:pt idx="160">
                  <c:v>-0.67012690420212995</c:v>
                </c:pt>
                <c:pt idx="161">
                  <c:v>-0.70109007816348146</c:v>
                </c:pt>
                <c:pt idx="162">
                  <c:v>-0.59534355268961225</c:v>
                </c:pt>
                <c:pt idx="163">
                  <c:v>-0.66132985045098003</c:v>
                </c:pt>
                <c:pt idx="164">
                  <c:v>-0.73383908255567698</c:v>
                </c:pt>
                <c:pt idx="165">
                  <c:v>-1.189851431830373</c:v>
                </c:pt>
                <c:pt idx="166">
                  <c:v>-1.4688794445342102</c:v>
                </c:pt>
                <c:pt idx="167">
                  <c:v>-1.485815997668501</c:v>
                </c:pt>
                <c:pt idx="168">
                  <c:v>-1.5790925057501901</c:v>
                </c:pt>
                <c:pt idx="169">
                  <c:v>-1.5411934664539659</c:v>
                </c:pt>
                <c:pt idx="170">
                  <c:v>-1.4247339643830961</c:v>
                </c:pt>
                <c:pt idx="171">
                  <c:v>-1.243627504598821</c:v>
                </c:pt>
                <c:pt idx="172">
                  <c:v>-1.310638483557335</c:v>
                </c:pt>
                <c:pt idx="173">
                  <c:v>-1.1924495475377062</c:v>
                </c:pt>
                <c:pt idx="174">
                  <c:v>-0.97278936219493006</c:v>
                </c:pt>
                <c:pt idx="175">
                  <c:v>-0.78520005976839002</c:v>
                </c:pt>
                <c:pt idx="176">
                  <c:v>-0.54008356527883206</c:v>
                </c:pt>
                <c:pt idx="177">
                  <c:v>-0.81435338228818299</c:v>
                </c:pt>
                <c:pt idx="178">
                  <c:v>-0.65620576728345292</c:v>
                </c:pt>
                <c:pt idx="179">
                  <c:v>-0.65714701407632992</c:v>
                </c:pt>
                <c:pt idx="180">
                  <c:v>-0.78079911038056093</c:v>
                </c:pt>
                <c:pt idx="181">
                  <c:v>-0.58992807410313897</c:v>
                </c:pt>
                <c:pt idx="182">
                  <c:v>-0.92381492740182791</c:v>
                </c:pt>
                <c:pt idx="183">
                  <c:v>-0.85421724655472708</c:v>
                </c:pt>
                <c:pt idx="184">
                  <c:v>-0.83434453850207113</c:v>
                </c:pt>
                <c:pt idx="185">
                  <c:v>-0.94532365835592103</c:v>
                </c:pt>
                <c:pt idx="186">
                  <c:v>-0.89236242587885595</c:v>
                </c:pt>
                <c:pt idx="187">
                  <c:v>-0.82795245197976408</c:v>
                </c:pt>
                <c:pt idx="188">
                  <c:v>-0.95001705711514095</c:v>
                </c:pt>
                <c:pt idx="189">
                  <c:v>-0.60440308379486607</c:v>
                </c:pt>
                <c:pt idx="190">
                  <c:v>-0.82959609248160504</c:v>
                </c:pt>
                <c:pt idx="191">
                  <c:v>-0.91315150449704607</c:v>
                </c:pt>
                <c:pt idx="192">
                  <c:v>-1.005487311060054</c:v>
                </c:pt>
                <c:pt idx="193">
                  <c:v>-1.1169722546152379</c:v>
                </c:pt>
                <c:pt idx="194">
                  <c:v>-1.2510765865704632</c:v>
                </c:pt>
                <c:pt idx="195">
                  <c:v>-1.0021374717688518</c:v>
                </c:pt>
                <c:pt idx="196">
                  <c:v>-1.1173556191552441</c:v>
                </c:pt>
                <c:pt idx="197">
                  <c:v>-0.72509423201220891</c:v>
                </c:pt>
                <c:pt idx="198">
                  <c:v>-0.99471824226999817</c:v>
                </c:pt>
                <c:pt idx="199">
                  <c:v>-0.81541602482806996</c:v>
                </c:pt>
                <c:pt idx="200">
                  <c:v>-1.0018035693170058E-2</c:v>
                </c:pt>
                <c:pt idx="201">
                  <c:v>-1.289723240024327</c:v>
                </c:pt>
                <c:pt idx="202">
                  <c:v>-0.85605675616961907</c:v>
                </c:pt>
                <c:pt idx="203">
                  <c:v>-0.60103532391324999</c:v>
                </c:pt>
                <c:pt idx="204">
                  <c:v>-0.68060194311368094</c:v>
                </c:pt>
                <c:pt idx="205">
                  <c:v>-0.59716292737271304</c:v>
                </c:pt>
                <c:pt idx="206">
                  <c:v>-0.68796878781509307</c:v>
                </c:pt>
                <c:pt idx="207">
                  <c:v>-0.69779181638770793</c:v>
                </c:pt>
                <c:pt idx="208">
                  <c:v>-0.73567953618056003</c:v>
                </c:pt>
                <c:pt idx="209">
                  <c:v>-0.78267922798877998</c:v>
                </c:pt>
                <c:pt idx="210">
                  <c:v>-0.37853533376558601</c:v>
                </c:pt>
                <c:pt idx="211">
                  <c:v>-0.16216834894893359</c:v>
                </c:pt>
                <c:pt idx="212">
                  <c:v>-2.2331771250375998E-2</c:v>
                </c:pt>
                <c:pt idx="213">
                  <c:v>0.11129602840865305</c:v>
                </c:pt>
                <c:pt idx="214">
                  <c:v>0.16087991988400696</c:v>
                </c:pt>
                <c:pt idx="215">
                  <c:v>0.45509945553799802</c:v>
                </c:pt>
                <c:pt idx="216">
                  <c:v>0.54927140958134302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gaps'!$K$3:$K$262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-1.7326685863230402</c:v>
                </c:pt>
                <c:pt idx="9">
                  <c:v>-1.6504373775736001</c:v>
                </c:pt>
                <c:pt idx="10">
                  <c:v>-1.3324153887474499</c:v>
                </c:pt>
                <c:pt idx="11">
                  <c:v>-1.5093246835848095</c:v>
                </c:pt>
                <c:pt idx="12">
                  <c:v>-0.85891678372855029</c:v>
                </c:pt>
                <c:pt idx="13">
                  <c:v>-0.40208228696977955</c:v>
                </c:pt>
                <c:pt idx="14">
                  <c:v>-9.8146392057349985E-2</c:v>
                </c:pt>
                <c:pt idx="15">
                  <c:v>-0.35716186431324992</c:v>
                </c:pt>
                <c:pt idx="16">
                  <c:v>-0.21310929946267976</c:v>
                </c:pt>
                <c:pt idx="17">
                  <c:v>-0.48258867347069945</c:v>
                </c:pt>
                <c:pt idx="18">
                  <c:v>-0.82548254283295019</c:v>
                </c:pt>
                <c:pt idx="19">
                  <c:v>-1.5191445515856907</c:v>
                </c:pt>
                <c:pt idx="20">
                  <c:v>-2.0823542765843097</c:v>
                </c:pt>
                <c:pt idx="21">
                  <c:v>-2.4095960922536199</c:v>
                </c:pt>
                <c:pt idx="22">
                  <c:v>-2.3512955329380603</c:v>
                </c:pt>
                <c:pt idx="23">
                  <c:v>-2.21851445629121</c:v>
                </c:pt>
                <c:pt idx="24">
                  <c:v>-1.9238031320238704</c:v>
                </c:pt>
                <c:pt idx="25">
                  <c:v>-1.5585012471489899</c:v>
                </c:pt>
                <c:pt idx="26">
                  <c:v>-1.5976719018848504</c:v>
                </c:pt>
                <c:pt idx="27">
                  <c:v>-1.24491281191266</c:v>
                </c:pt>
                <c:pt idx="28">
                  <c:v>-1.45410752740524</c:v>
                </c:pt>
                <c:pt idx="29">
                  <c:v>-1.5773698996368202</c:v>
                </c:pt>
                <c:pt idx="30">
                  <c:v>-1.5993262895360898</c:v>
                </c:pt>
                <c:pt idx="31">
                  <c:v>-2.05030635372548</c:v>
                </c:pt>
                <c:pt idx="32">
                  <c:v>-2.0257807051050696</c:v>
                </c:pt>
                <c:pt idx="33">
                  <c:v>-1.5143292313457897</c:v>
                </c:pt>
                <c:pt idx="34">
                  <c:v>-1.5683805707481904</c:v>
                </c:pt>
                <c:pt idx="35">
                  <c:v>-2.0782589091159798</c:v>
                </c:pt>
                <c:pt idx="36">
                  <c:v>-1.5576683060496697</c:v>
                </c:pt>
                <c:pt idx="37">
                  <c:v>-1.0721597798849594</c:v>
                </c:pt>
                <c:pt idx="38">
                  <c:v>-0.28802818394802987</c:v>
                </c:pt>
                <c:pt idx="39">
                  <c:v>-0.34661394170167004</c:v>
                </c:pt>
                <c:pt idx="40">
                  <c:v>-0.17984482272682989</c:v>
                </c:pt>
                <c:pt idx="41">
                  <c:v>-0.43578849511582973</c:v>
                </c:pt>
                <c:pt idx="42">
                  <c:v>-0.22470885987052025</c:v>
                </c:pt>
                <c:pt idx="43">
                  <c:v>-2.1161548871210023E-2</c:v>
                </c:pt>
                <c:pt idx="44">
                  <c:v>0.78259792793360106</c:v>
                </c:pt>
                <c:pt idx="45">
                  <c:v>1.0658252402332504</c:v>
                </c:pt>
                <c:pt idx="46">
                  <c:v>0.93217752574611978</c:v>
                </c:pt>
                <c:pt idx="47">
                  <c:v>0.45163896672395953</c:v>
                </c:pt>
                <c:pt idx="48">
                  <c:v>0.55653207010692984</c:v>
                </c:pt>
                <c:pt idx="49">
                  <c:v>0.27189872785062974</c:v>
                </c:pt>
                <c:pt idx="50">
                  <c:v>0.14550594560829033</c:v>
                </c:pt>
                <c:pt idx="51">
                  <c:v>-0.17740542435628015</c:v>
                </c:pt>
                <c:pt idx="52">
                  <c:v>-7.0256928630069382E-2</c:v>
                </c:pt>
                <c:pt idx="53">
                  <c:v>9.927748449147078E-2</c:v>
                </c:pt>
                <c:pt idx="54">
                  <c:v>0.3110388016948793</c:v>
                </c:pt>
                <c:pt idx="55">
                  <c:v>8.0336008564779959E-2</c:v>
                </c:pt>
                <c:pt idx="56">
                  <c:v>-5.9275341165520246E-2</c:v>
                </c:pt>
                <c:pt idx="57">
                  <c:v>-0.2957475313299307</c:v>
                </c:pt>
                <c:pt idx="58">
                  <c:v>-0.29361773775744027</c:v>
                </c:pt>
                <c:pt idx="59">
                  <c:v>-0.25886689162287979</c:v>
                </c:pt>
                <c:pt idx="60">
                  <c:v>-0.28488073102160971</c:v>
                </c:pt>
                <c:pt idx="61">
                  <c:v>-0.46289194048806959</c:v>
                </c:pt>
                <c:pt idx="62">
                  <c:v>-0.6734382973652604</c:v>
                </c:pt>
                <c:pt idx="63">
                  <c:v>-0.61433467217876991</c:v>
                </c:pt>
                <c:pt idx="64">
                  <c:v>-0.82206318394496058</c:v>
                </c:pt>
                <c:pt idx="65">
                  <c:v>-0.8681087068319</c:v>
                </c:pt>
                <c:pt idx="66">
                  <c:v>-0.73692846654255018</c:v>
                </c:pt>
                <c:pt idx="67">
                  <c:v>-0.70689493267840042</c:v>
                </c:pt>
                <c:pt idx="68">
                  <c:v>-0.5568606241756795</c:v>
                </c:pt>
                <c:pt idx="69">
                  <c:v>-0.50119201273057001</c:v>
                </c:pt>
                <c:pt idx="70">
                  <c:v>-0.50179585606539945</c:v>
                </c:pt>
                <c:pt idx="71">
                  <c:v>-0.94434761644540011</c:v>
                </c:pt>
                <c:pt idx="72">
                  <c:v>-0.93639194229283973</c:v>
                </c:pt>
                <c:pt idx="73">
                  <c:v>-0.53030792301415008</c:v>
                </c:pt>
                <c:pt idx="74">
                  <c:v>-0.41056634344925946</c:v>
                </c:pt>
                <c:pt idx="75">
                  <c:v>5.6780590458950009E-2</c:v>
                </c:pt>
                <c:pt idx="76">
                  <c:v>0.19797457404509</c:v>
                </c:pt>
                <c:pt idx="77">
                  <c:v>0.42798021488443982</c:v>
                </c:pt>
                <c:pt idx="78">
                  <c:v>0.71055276499937037</c:v>
                </c:pt>
                <c:pt idx="79">
                  <c:v>0.80795423455368987</c:v>
                </c:pt>
                <c:pt idx="80">
                  <c:v>0.73019136124108019</c:v>
                </c:pt>
                <c:pt idx="81">
                  <c:v>0.86125394139150035</c:v>
                </c:pt>
                <c:pt idx="82">
                  <c:v>1.1009986334527007</c:v>
                </c:pt>
                <c:pt idx="83">
                  <c:v>1.1096945352194103</c:v>
                </c:pt>
                <c:pt idx="84">
                  <c:v>0.8833120344906602</c:v>
                </c:pt>
                <c:pt idx="85">
                  <c:v>0.90394569407135972</c:v>
                </c:pt>
                <c:pt idx="86">
                  <c:v>1.1096474286255997</c:v>
                </c:pt>
                <c:pt idx="87">
                  <c:v>1.2770653515669501</c:v>
                </c:pt>
                <c:pt idx="88">
                  <c:v>1.42508443219009</c:v>
                </c:pt>
                <c:pt idx="89">
                  <c:v>1.9162196137701102</c:v>
                </c:pt>
                <c:pt idx="90">
                  <c:v>1.87977564732644</c:v>
                </c:pt>
                <c:pt idx="91">
                  <c:v>1.4391329425869701</c:v>
                </c:pt>
                <c:pt idx="92">
                  <c:v>0.9370738662969007</c:v>
                </c:pt>
                <c:pt idx="93">
                  <c:v>0.63225718942709008</c:v>
                </c:pt>
                <c:pt idx="94">
                  <c:v>0.39813826275312003</c:v>
                </c:pt>
                <c:pt idx="95">
                  <c:v>0.20140588315106989</c:v>
                </c:pt>
                <c:pt idx="96">
                  <c:v>7.2884418487899616E-3</c:v>
                </c:pt>
                <c:pt idx="97">
                  <c:v>3.9184339009679992E-2</c:v>
                </c:pt>
                <c:pt idx="98">
                  <c:v>3.0676046711129779E-2</c:v>
                </c:pt>
                <c:pt idx="99">
                  <c:v>0.4197673871595704</c:v>
                </c:pt>
                <c:pt idx="100">
                  <c:v>0.59299060356857991</c:v>
                </c:pt>
                <c:pt idx="101">
                  <c:v>0.39004458251258001</c:v>
                </c:pt>
                <c:pt idx="102">
                  <c:v>0.39714310639988959</c:v>
                </c:pt>
                <c:pt idx="103">
                  <c:v>0.25658196120240984</c:v>
                </c:pt>
                <c:pt idx="104">
                  <c:v>-4.2147491420201355E-3</c:v>
                </c:pt>
                <c:pt idx="105">
                  <c:v>7.0889392485240066E-2</c:v>
                </c:pt>
                <c:pt idx="106">
                  <c:v>-1.7058652816359654E-2</c:v>
                </c:pt>
                <c:pt idx="107">
                  <c:v>5.131424442583965E-2</c:v>
                </c:pt>
                <c:pt idx="108">
                  <c:v>-1.6612637034569833E-2</c:v>
                </c:pt>
                <c:pt idx="109">
                  <c:v>0.12994309057428977</c:v>
                </c:pt>
                <c:pt idx="110">
                  <c:v>0.22292343707731987</c:v>
                </c:pt>
                <c:pt idx="111">
                  <c:v>0.28614992205220013</c:v>
                </c:pt>
                <c:pt idx="112">
                  <c:v>0.33713557101920011</c:v>
                </c:pt>
                <c:pt idx="113">
                  <c:v>0.19178714741279013</c:v>
                </c:pt>
                <c:pt idx="114">
                  <c:v>-2.5204291032590032E-2</c:v>
                </c:pt>
                <c:pt idx="115">
                  <c:v>-3.640678847727008E-2</c:v>
                </c:pt>
                <c:pt idx="116">
                  <c:v>9.0252146696900848E-3</c:v>
                </c:pt>
                <c:pt idx="117">
                  <c:v>0.24851573041495989</c:v>
                </c:pt>
                <c:pt idx="118">
                  <c:v>0.60267797959295999</c:v>
                </c:pt>
                <c:pt idx="119">
                  <c:v>0.844594979732462</c:v>
                </c:pt>
                <c:pt idx="120">
                  <c:v>1.1017096874721508</c:v>
                </c:pt>
                <c:pt idx="121">
                  <c:v>1.1652442999697663</c:v>
                </c:pt>
                <c:pt idx="122">
                  <c:v>1.0114642572645001</c:v>
                </c:pt>
                <c:pt idx="123">
                  <c:v>0.88663943698369008</c:v>
                </c:pt>
                <c:pt idx="124">
                  <c:v>0.78320863866377</c:v>
                </c:pt>
                <c:pt idx="125">
                  <c:v>0.41960819270773997</c:v>
                </c:pt>
                <c:pt idx="126">
                  <c:v>-0.22665211703241983</c:v>
                </c:pt>
                <c:pt idx="127">
                  <c:v>-0.31813063846684009</c:v>
                </c:pt>
                <c:pt idx="128">
                  <c:v>-0.19023863424217002</c:v>
                </c:pt>
                <c:pt idx="129">
                  <c:v>-0.10651062283252988</c:v>
                </c:pt>
                <c:pt idx="130">
                  <c:v>1.6056209797550069E-2</c:v>
                </c:pt>
                <c:pt idx="131">
                  <c:v>0.32093095584710801</c:v>
                </c:pt>
                <c:pt idx="132">
                  <c:v>0.40411621652450502</c:v>
                </c:pt>
                <c:pt idx="133">
                  <c:v>0.337817280641863</c:v>
                </c:pt>
                <c:pt idx="134">
                  <c:v>0.22818841798252698</c:v>
                </c:pt>
                <c:pt idx="135">
                  <c:v>0.17139603652841107</c:v>
                </c:pt>
                <c:pt idx="136">
                  <c:v>5.8726869970304074E-2</c:v>
                </c:pt>
                <c:pt idx="137">
                  <c:v>0.117551178984309</c:v>
                </c:pt>
                <c:pt idx="138">
                  <c:v>0.36133576518447202</c:v>
                </c:pt>
                <c:pt idx="139">
                  <c:v>0.61365372033416299</c:v>
                </c:pt>
                <c:pt idx="140">
                  <c:v>0.68989061711038502</c:v>
                </c:pt>
                <c:pt idx="141">
                  <c:v>1.1077688379261361</c:v>
                </c:pt>
                <c:pt idx="142">
                  <c:v>1.3906135185102331</c:v>
                </c:pt>
                <c:pt idx="143">
                  <c:v>1.52063672093613</c:v>
                </c:pt>
                <c:pt idx="144">
                  <c:v>1.6690647413967818</c:v>
                </c:pt>
                <c:pt idx="145">
                  <c:v>1.774065903692436</c:v>
                </c:pt>
                <c:pt idx="146">
                  <c:v>1.9941655989600851</c:v>
                </c:pt>
                <c:pt idx="147">
                  <c:v>2.2268736388173842</c:v>
                </c:pt>
                <c:pt idx="148">
                  <c:v>2.685583227652137</c:v>
                </c:pt>
                <c:pt idx="149">
                  <c:v>2.7137639433600049</c:v>
                </c:pt>
                <c:pt idx="150">
                  <c:v>3.0169553866870791</c:v>
                </c:pt>
                <c:pt idx="151">
                  <c:v>2.7949904484172099</c:v>
                </c:pt>
                <c:pt idx="152">
                  <c:v>3.205204662200253</c:v>
                </c:pt>
                <c:pt idx="153">
                  <c:v>3.115857059345565</c:v>
                </c:pt>
                <c:pt idx="154">
                  <c:v>1.9657830128633611</c:v>
                </c:pt>
                <c:pt idx="155">
                  <c:v>2.4840764967484574</c:v>
                </c:pt>
                <c:pt idx="156">
                  <c:v>2.2790546986044071</c:v>
                </c:pt>
                <c:pt idx="157">
                  <c:v>2.2780615052224311</c:v>
                </c:pt>
                <c:pt idx="158">
                  <c:v>2.8141527887012558</c:v>
                </c:pt>
                <c:pt idx="159">
                  <c:v>2.4019287801882068</c:v>
                </c:pt>
                <c:pt idx="160">
                  <c:v>1.789033984686204</c:v>
                </c:pt>
                <c:pt idx="161">
                  <c:v>2.0330732511109701</c:v>
                </c:pt>
                <c:pt idx="162">
                  <c:v>2.876642462687911</c:v>
                </c:pt>
                <c:pt idx="163">
                  <c:v>3.9263081302415133</c:v>
                </c:pt>
                <c:pt idx="164">
                  <c:v>4.7224803963700719</c:v>
                </c:pt>
                <c:pt idx="165">
                  <c:v>2.2655459382442018</c:v>
                </c:pt>
                <c:pt idx="166">
                  <c:v>0.82220192869000908</c:v>
                </c:pt>
                <c:pt idx="167">
                  <c:v>0.35765249082835948</c:v>
                </c:pt>
                <c:pt idx="168">
                  <c:v>-2.6270710763941996E-2</c:v>
                </c:pt>
                <c:pt idx="169">
                  <c:v>-0.506290972003551</c:v>
                </c:pt>
                <c:pt idx="170">
                  <c:v>-0.31386185890428497</c:v>
                </c:pt>
                <c:pt idx="171">
                  <c:v>1.3521305506581927E-2</c:v>
                </c:pt>
                <c:pt idx="172">
                  <c:v>-0.14660711905073898</c:v>
                </c:pt>
                <c:pt idx="173">
                  <c:v>0.21698025449801994</c:v>
                </c:pt>
                <c:pt idx="174">
                  <c:v>0.34416545876273896</c:v>
                </c:pt>
                <c:pt idx="175">
                  <c:v>0.43164648903512604</c:v>
                </c:pt>
                <c:pt idx="176">
                  <c:v>0.60485990411235513</c:v>
                </c:pt>
                <c:pt idx="177">
                  <c:v>6.29098879946699E-2</c:v>
                </c:pt>
                <c:pt idx="178">
                  <c:v>0.1164468824664</c:v>
                </c:pt>
                <c:pt idx="179">
                  <c:v>2.5391012360800103E-2</c:v>
                </c:pt>
                <c:pt idx="180">
                  <c:v>-9.8777247980929905E-2</c:v>
                </c:pt>
                <c:pt idx="181">
                  <c:v>-0.16465974104919989</c:v>
                </c:pt>
                <c:pt idx="182">
                  <c:v>-0.67705504089478996</c:v>
                </c:pt>
                <c:pt idx="183">
                  <c:v>-0.97599264692526</c:v>
                </c:pt>
                <c:pt idx="184">
                  <c:v>-1.0492633507032001</c:v>
                </c:pt>
                <c:pt idx="185">
                  <c:v>-1.1210741087654401</c:v>
                </c:pt>
                <c:pt idx="186">
                  <c:v>-0.92551602386427012</c:v>
                </c:pt>
                <c:pt idx="187">
                  <c:v>-0.80052589124658002</c:v>
                </c:pt>
                <c:pt idx="188">
                  <c:v>-0.81046938540303004</c:v>
                </c:pt>
                <c:pt idx="189">
                  <c:v>-0.53759797086224981</c:v>
                </c:pt>
                <c:pt idx="190">
                  <c:v>-0.82630432049444003</c:v>
                </c:pt>
                <c:pt idx="191">
                  <c:v>-0.81991693705513002</c:v>
                </c:pt>
                <c:pt idx="192">
                  <c:v>-1.01134864711471</c:v>
                </c:pt>
                <c:pt idx="193">
                  <c:v>-1.1221813595160599</c:v>
                </c:pt>
                <c:pt idx="194">
                  <c:v>-1.24956520373836</c:v>
                </c:pt>
                <c:pt idx="195">
                  <c:v>-0.97690904961333991</c:v>
                </c:pt>
                <c:pt idx="196">
                  <c:v>-1.2652920369283001</c:v>
                </c:pt>
                <c:pt idx="197">
                  <c:v>-1.39662034045293</c:v>
                </c:pt>
                <c:pt idx="198">
                  <c:v>-1.3664136162185101</c:v>
                </c:pt>
                <c:pt idx="199">
                  <c:v>-1.1833231029636098</c:v>
                </c:pt>
                <c:pt idx="200">
                  <c:v>-0.3865933165577502</c:v>
                </c:pt>
                <c:pt idx="201">
                  <c:v>-1.94810618672584</c:v>
                </c:pt>
                <c:pt idx="202">
                  <c:v>-1.3819310728921999</c:v>
                </c:pt>
                <c:pt idx="203">
                  <c:v>-0.97665953432708008</c:v>
                </c:pt>
                <c:pt idx="204">
                  <c:v>-1.1819870117895901</c:v>
                </c:pt>
                <c:pt idx="205">
                  <c:v>-1.1741294272747798</c:v>
                </c:pt>
                <c:pt idx="206">
                  <c:v>-1.2716249975669103</c:v>
                </c:pt>
                <c:pt idx="207">
                  <c:v>-1.2292083592159</c:v>
                </c:pt>
                <c:pt idx="208">
                  <c:v>-0.91484938397812998</c:v>
                </c:pt>
                <c:pt idx="209">
                  <c:v>-0.81641953738812811</c:v>
                </c:pt>
                <c:pt idx="210">
                  <c:v>-0.35818127625463103</c:v>
                </c:pt>
                <c:pt idx="211">
                  <c:v>-4.627739794113106E-2</c:v>
                </c:pt>
                <c:pt idx="212">
                  <c:v>0.10999294813065702</c:v>
                </c:pt>
                <c:pt idx="213">
                  <c:v>0.33329706402725862</c:v>
                </c:pt>
                <c:pt idx="214">
                  <c:v>0.47141012868955101</c:v>
                </c:pt>
                <c:pt idx="215">
                  <c:v>0.73678685166173707</c:v>
                </c:pt>
                <c:pt idx="216">
                  <c:v>0.89077945113753598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-1.3540861623979503</c:v>
                </c:pt>
                <c:pt idx="9">
                  <c:v>-1.2546807313618302</c:v>
                </c:pt>
                <c:pt idx="10">
                  <c:v>-1.0189541894408096</c:v>
                </c:pt>
                <c:pt idx="11">
                  <c:v>-1.19676773177317</c:v>
                </c:pt>
                <c:pt idx="12">
                  <c:v>-0.52876555537515024</c:v>
                </c:pt>
                <c:pt idx="13">
                  <c:v>-0.1178355757441798</c:v>
                </c:pt>
                <c:pt idx="14">
                  <c:v>0.19198144446639986</c:v>
                </c:pt>
                <c:pt idx="15">
                  <c:v>-9.1908267392959431E-2</c:v>
                </c:pt>
                <c:pt idx="16">
                  <c:v>7.0442068727570195E-2</c:v>
                </c:pt>
                <c:pt idx="17">
                  <c:v>-0.24786197504802931</c:v>
                </c:pt>
                <c:pt idx="18">
                  <c:v>-0.52964559373919062</c:v>
                </c:pt>
                <c:pt idx="19">
                  <c:v>-1.1928837038925701</c:v>
                </c:pt>
                <c:pt idx="20">
                  <c:v>-1.7619301786997501</c:v>
                </c:pt>
                <c:pt idx="21">
                  <c:v>-2.11239849852576</c:v>
                </c:pt>
                <c:pt idx="22">
                  <c:v>-2.0877054618877997</c:v>
                </c:pt>
                <c:pt idx="23">
                  <c:v>-1.9272511908758103</c:v>
                </c:pt>
                <c:pt idx="24">
                  <c:v>-1.6897727495172896</c:v>
                </c:pt>
                <c:pt idx="25">
                  <c:v>-1.2927124257240896</c:v>
                </c:pt>
                <c:pt idx="26">
                  <c:v>-1.35549435020706</c:v>
                </c:pt>
                <c:pt idx="27">
                  <c:v>-0.97198157551331033</c:v>
                </c:pt>
                <c:pt idx="28">
                  <c:v>-1.11018911251562</c:v>
                </c:pt>
                <c:pt idx="29">
                  <c:v>-1.2581902328174692</c:v>
                </c:pt>
                <c:pt idx="30">
                  <c:v>-1.2938645506229003</c:v>
                </c:pt>
                <c:pt idx="31">
                  <c:v>-1.70127108162482</c:v>
                </c:pt>
                <c:pt idx="32">
                  <c:v>-1.6710591703716799</c:v>
                </c:pt>
                <c:pt idx="33">
                  <c:v>-1.1789288764787198</c:v>
                </c:pt>
                <c:pt idx="34">
                  <c:v>-1.2408093696683498</c:v>
                </c:pt>
                <c:pt idx="35">
                  <c:v>-1.6634725944656701</c:v>
                </c:pt>
                <c:pt idx="36">
                  <c:v>-1.2598821343958404</c:v>
                </c:pt>
                <c:pt idx="37">
                  <c:v>-0.74618039562068983</c:v>
                </c:pt>
                <c:pt idx="38">
                  <c:v>1.502709785693046E-2</c:v>
                </c:pt>
                <c:pt idx="39">
                  <c:v>-4.0735406308099797E-2</c:v>
                </c:pt>
                <c:pt idx="40">
                  <c:v>0.20261957245627027</c:v>
                </c:pt>
                <c:pt idx="41">
                  <c:v>-3.7366375862999845E-2</c:v>
                </c:pt>
                <c:pt idx="42">
                  <c:v>0.14414006701704007</c:v>
                </c:pt>
                <c:pt idx="43">
                  <c:v>0.33092492215275993</c:v>
                </c:pt>
                <c:pt idx="44">
                  <c:v>1.0366632909815205</c:v>
                </c:pt>
                <c:pt idx="45">
                  <c:v>1.3320481768894403</c:v>
                </c:pt>
                <c:pt idx="46">
                  <c:v>1.2534858963021298</c:v>
                </c:pt>
                <c:pt idx="47">
                  <c:v>0.73494779004411903</c:v>
                </c:pt>
                <c:pt idx="48">
                  <c:v>0.82339824535914996</c:v>
                </c:pt>
                <c:pt idx="49">
                  <c:v>0.54663162624995998</c:v>
                </c:pt>
                <c:pt idx="50">
                  <c:v>0.42071862874360022</c:v>
                </c:pt>
                <c:pt idx="51">
                  <c:v>7.4764478599639972E-2</c:v>
                </c:pt>
                <c:pt idx="52">
                  <c:v>0.13372642639142995</c:v>
                </c:pt>
                <c:pt idx="53">
                  <c:v>0.25275055993860995</c:v>
                </c:pt>
                <c:pt idx="54">
                  <c:v>0.50154237390928014</c:v>
                </c:pt>
                <c:pt idx="55">
                  <c:v>0.24791904150412059</c:v>
                </c:pt>
                <c:pt idx="56">
                  <c:v>0.15947010422327956</c:v>
                </c:pt>
                <c:pt idx="57">
                  <c:v>-0.17900763764577032</c:v>
                </c:pt>
                <c:pt idx="58">
                  <c:v>-0.19804582939169002</c:v>
                </c:pt>
                <c:pt idx="59">
                  <c:v>-0.13026837881723008</c:v>
                </c:pt>
                <c:pt idx="60">
                  <c:v>-0.22776017916431002</c:v>
                </c:pt>
                <c:pt idx="61">
                  <c:v>-0.41751319796884978</c:v>
                </c:pt>
                <c:pt idx="62">
                  <c:v>-0.61444400753034945</c:v>
                </c:pt>
                <c:pt idx="63">
                  <c:v>-0.49724772652453986</c:v>
                </c:pt>
                <c:pt idx="64">
                  <c:v>-0.76047010277756044</c:v>
                </c:pt>
                <c:pt idx="65">
                  <c:v>-0.78696867991052066</c:v>
                </c:pt>
                <c:pt idx="66">
                  <c:v>-0.6582940234310799</c:v>
                </c:pt>
                <c:pt idx="67">
                  <c:v>-0.5846651425332503</c:v>
                </c:pt>
                <c:pt idx="68">
                  <c:v>-0.5487183414574206</c:v>
                </c:pt>
                <c:pt idx="69">
                  <c:v>-0.50725553936480949</c:v>
                </c:pt>
                <c:pt idx="70">
                  <c:v>-0.50538009036899023</c:v>
                </c:pt>
                <c:pt idx="71">
                  <c:v>-0.90912191241158968</c:v>
                </c:pt>
                <c:pt idx="72">
                  <c:v>-0.91708480131734937</c:v>
                </c:pt>
                <c:pt idx="73">
                  <c:v>-0.5378520714580004</c:v>
                </c:pt>
                <c:pt idx="74">
                  <c:v>-0.41081168025334058</c:v>
                </c:pt>
                <c:pt idx="75">
                  <c:v>1.4143684639499554E-2</c:v>
                </c:pt>
                <c:pt idx="76">
                  <c:v>0.18763747737785064</c:v>
                </c:pt>
                <c:pt idx="77">
                  <c:v>0.43169268199209032</c:v>
                </c:pt>
                <c:pt idx="78">
                  <c:v>0.64642765622241072</c:v>
                </c:pt>
                <c:pt idx="79">
                  <c:v>0.68868568107934003</c:v>
                </c:pt>
                <c:pt idx="80">
                  <c:v>0.68673377202506014</c:v>
                </c:pt>
                <c:pt idx="81">
                  <c:v>0.79068748977711945</c:v>
                </c:pt>
                <c:pt idx="82">
                  <c:v>0.99801658373169033</c:v>
                </c:pt>
                <c:pt idx="83">
                  <c:v>1.04633935842147</c:v>
                </c:pt>
                <c:pt idx="84">
                  <c:v>0.79081674927070988</c:v>
                </c:pt>
                <c:pt idx="85">
                  <c:v>0.80818174960537981</c:v>
                </c:pt>
                <c:pt idx="86">
                  <c:v>1.0019049271092397</c:v>
                </c:pt>
                <c:pt idx="87">
                  <c:v>1.1281899244140003</c:v>
                </c:pt>
                <c:pt idx="88">
                  <c:v>1.3607062517445803</c:v>
                </c:pt>
                <c:pt idx="89">
                  <c:v>1.8114428678314196</c:v>
                </c:pt>
                <c:pt idx="90">
                  <c:v>1.8132084596035396</c:v>
                </c:pt>
                <c:pt idx="91">
                  <c:v>1.4276068718593704</c:v>
                </c:pt>
                <c:pt idx="92">
                  <c:v>0.91403338568238013</c:v>
                </c:pt>
                <c:pt idx="93">
                  <c:v>0.60014312946294979</c:v>
                </c:pt>
                <c:pt idx="94">
                  <c:v>0.40511922791587995</c:v>
                </c:pt>
                <c:pt idx="95">
                  <c:v>0.15451326545262978</c:v>
                </c:pt>
                <c:pt idx="96">
                  <c:v>-8.2217338663660211E-2</c:v>
                </c:pt>
                <c:pt idx="97">
                  <c:v>-6.9258654583320034E-2</c:v>
                </c:pt>
                <c:pt idx="98">
                  <c:v>-0.1334935415071703</c:v>
                </c:pt>
                <c:pt idx="99">
                  <c:v>0.29858602292768976</c:v>
                </c:pt>
                <c:pt idx="100">
                  <c:v>0.43676357154794943</c:v>
                </c:pt>
                <c:pt idx="101">
                  <c:v>0.27562868342629976</c:v>
                </c:pt>
                <c:pt idx="102">
                  <c:v>0.24658133421867978</c:v>
                </c:pt>
                <c:pt idx="103">
                  <c:v>0.14263056508716998</c:v>
                </c:pt>
                <c:pt idx="104">
                  <c:v>-0.21650082503707013</c:v>
                </c:pt>
                <c:pt idx="105">
                  <c:v>-0.12545442036625998</c:v>
                </c:pt>
                <c:pt idx="106">
                  <c:v>-0.19437145383342003</c:v>
                </c:pt>
                <c:pt idx="107">
                  <c:v>-0.14103327150324008</c:v>
                </c:pt>
                <c:pt idx="108">
                  <c:v>-0.32372306234246029</c:v>
                </c:pt>
                <c:pt idx="109">
                  <c:v>-0.10210477296699993</c:v>
                </c:pt>
                <c:pt idx="110">
                  <c:v>-5.4896480462359953E-2</c:v>
                </c:pt>
                <c:pt idx="111">
                  <c:v>-2.2885928012470025E-2</c:v>
                </c:pt>
                <c:pt idx="112">
                  <c:v>4.5322159646900007E-2</c:v>
                </c:pt>
                <c:pt idx="113">
                  <c:v>-0.13310667613369986</c:v>
                </c:pt>
                <c:pt idx="114">
                  <c:v>-0.33570730952660011</c:v>
                </c:pt>
                <c:pt idx="115">
                  <c:v>-0.38118034571982995</c:v>
                </c:pt>
                <c:pt idx="116">
                  <c:v>-0.34208543852616002</c:v>
                </c:pt>
                <c:pt idx="117">
                  <c:v>-0.13160691968552007</c:v>
                </c:pt>
                <c:pt idx="118">
                  <c:v>0.23438909079531012</c:v>
                </c:pt>
                <c:pt idx="119">
                  <c:v>0.44995121540103988</c:v>
                </c:pt>
                <c:pt idx="120">
                  <c:v>0.77586714028296999</c:v>
                </c:pt>
                <c:pt idx="121">
                  <c:v>0.83088642781690991</c:v>
                </c:pt>
                <c:pt idx="122">
                  <c:v>0.67833220318298015</c:v>
                </c:pt>
                <c:pt idx="123">
                  <c:v>0.53617299442380006</c:v>
                </c:pt>
                <c:pt idx="124">
                  <c:v>0.42815342189954997</c:v>
                </c:pt>
                <c:pt idx="125">
                  <c:v>4.5909643171339942E-2</c:v>
                </c:pt>
                <c:pt idx="126">
                  <c:v>-0.66816268558449998</c:v>
                </c:pt>
                <c:pt idx="127">
                  <c:v>-0.8705788476176699</c:v>
                </c:pt>
                <c:pt idx="128">
                  <c:v>-0.81845401027605025</c:v>
                </c:pt>
                <c:pt idx="129">
                  <c:v>-0.66611875285179001</c:v>
                </c:pt>
                <c:pt idx="130">
                  <c:v>-0.52465255338718209</c:v>
                </c:pt>
                <c:pt idx="131">
                  <c:v>-0.17022899642501699</c:v>
                </c:pt>
                <c:pt idx="132">
                  <c:v>-0.13071562005302206</c:v>
                </c:pt>
                <c:pt idx="133">
                  <c:v>-0.34535871521670602</c:v>
                </c:pt>
                <c:pt idx="134">
                  <c:v>-0.56928358079441999</c:v>
                </c:pt>
                <c:pt idx="135">
                  <c:v>-0.70868943822309194</c:v>
                </c:pt>
                <c:pt idx="136">
                  <c:v>-0.91974994538980603</c:v>
                </c:pt>
                <c:pt idx="137">
                  <c:v>-0.89563012642207707</c:v>
                </c:pt>
                <c:pt idx="138">
                  <c:v>-0.63150409385330897</c:v>
                </c:pt>
                <c:pt idx="139">
                  <c:v>-0.35405728247922896</c:v>
                </c:pt>
                <c:pt idx="140">
                  <c:v>-0.27981529273157707</c:v>
                </c:pt>
                <c:pt idx="141">
                  <c:v>0.23042704338362499</c:v>
                </c:pt>
                <c:pt idx="142">
                  <c:v>0.53897382289420992</c:v>
                </c:pt>
                <c:pt idx="143">
                  <c:v>0.54481686051350209</c:v>
                </c:pt>
                <c:pt idx="144">
                  <c:v>0.61908969395791802</c:v>
                </c:pt>
                <c:pt idx="145">
                  <c:v>0.63705207411501008</c:v>
                </c:pt>
                <c:pt idx="146">
                  <c:v>0.75380847322964706</c:v>
                </c:pt>
                <c:pt idx="147">
                  <c:v>0.92310545071116601</c:v>
                </c:pt>
                <c:pt idx="148">
                  <c:v>1.3893565655277469</c:v>
                </c:pt>
                <c:pt idx="149">
                  <c:v>1.330127565663769</c:v>
                </c:pt>
                <c:pt idx="150">
                  <c:v>1.5675428659041311</c:v>
                </c:pt>
                <c:pt idx="151">
                  <c:v>1.2556277690951849</c:v>
                </c:pt>
                <c:pt idx="152">
                  <c:v>1.5540235886473379</c:v>
                </c:pt>
                <c:pt idx="153">
                  <c:v>1.3013642704826891</c:v>
                </c:pt>
                <c:pt idx="154">
                  <c:v>-0.17209660639162305</c:v>
                </c:pt>
                <c:pt idx="155">
                  <c:v>-0.41071575888443601</c:v>
                </c:pt>
                <c:pt idx="156">
                  <c:v>-0.58096658294409509</c:v>
                </c:pt>
                <c:pt idx="157">
                  <c:v>-0.56684907518528105</c:v>
                </c:pt>
                <c:pt idx="158">
                  <c:v>-0.38100022834445596</c:v>
                </c:pt>
                <c:pt idx="159">
                  <c:v>-0.42953828935351102</c:v>
                </c:pt>
                <c:pt idx="160">
                  <c:v>-0.67012690420212995</c:v>
                </c:pt>
                <c:pt idx="161">
                  <c:v>-0.70109007816348146</c:v>
                </c:pt>
                <c:pt idx="162">
                  <c:v>-0.59534355268961225</c:v>
                </c:pt>
                <c:pt idx="163">
                  <c:v>-0.66132985045098003</c:v>
                </c:pt>
                <c:pt idx="164">
                  <c:v>-0.73383908255567698</c:v>
                </c:pt>
                <c:pt idx="165">
                  <c:v>-1.189851431830373</c:v>
                </c:pt>
                <c:pt idx="166">
                  <c:v>-1.4688794445342102</c:v>
                </c:pt>
                <c:pt idx="167">
                  <c:v>-1.485815997668501</c:v>
                </c:pt>
                <c:pt idx="168">
                  <c:v>-1.5790925057501901</c:v>
                </c:pt>
                <c:pt idx="169">
                  <c:v>-1.5411934664539659</c:v>
                </c:pt>
                <c:pt idx="170">
                  <c:v>-1.4247339643830961</c:v>
                </c:pt>
                <c:pt idx="171">
                  <c:v>-1.243627504598821</c:v>
                </c:pt>
                <c:pt idx="172">
                  <c:v>-1.310638483557335</c:v>
                </c:pt>
                <c:pt idx="173">
                  <c:v>-1.1924495475377062</c:v>
                </c:pt>
                <c:pt idx="174">
                  <c:v>-0.97278936219493006</c:v>
                </c:pt>
                <c:pt idx="175">
                  <c:v>-0.78520005976839002</c:v>
                </c:pt>
                <c:pt idx="176">
                  <c:v>-0.54008356527883206</c:v>
                </c:pt>
                <c:pt idx="177">
                  <c:v>-0.81435338228818299</c:v>
                </c:pt>
                <c:pt idx="178">
                  <c:v>-0.65620576728345292</c:v>
                </c:pt>
                <c:pt idx="179">
                  <c:v>-0.65714701407632992</c:v>
                </c:pt>
                <c:pt idx="180">
                  <c:v>-0.78079911038056093</c:v>
                </c:pt>
                <c:pt idx="181">
                  <c:v>-0.58992807410313897</c:v>
                </c:pt>
                <c:pt idx="182">
                  <c:v>-0.92381492740182791</c:v>
                </c:pt>
                <c:pt idx="183">
                  <c:v>-0.85421724655472708</c:v>
                </c:pt>
                <c:pt idx="184">
                  <c:v>-0.83434453850207113</c:v>
                </c:pt>
                <c:pt idx="185">
                  <c:v>-0.94532365835592103</c:v>
                </c:pt>
                <c:pt idx="186">
                  <c:v>-0.89236242587885595</c:v>
                </c:pt>
                <c:pt idx="187">
                  <c:v>-0.82795245197976408</c:v>
                </c:pt>
                <c:pt idx="188">
                  <c:v>-0.95001705711514095</c:v>
                </c:pt>
                <c:pt idx="189">
                  <c:v>-0.60440308379486607</c:v>
                </c:pt>
                <c:pt idx="190">
                  <c:v>-0.82959609248160504</c:v>
                </c:pt>
                <c:pt idx="191">
                  <c:v>-0.91315150449704607</c:v>
                </c:pt>
                <c:pt idx="192">
                  <c:v>-1.005487311060054</c:v>
                </c:pt>
                <c:pt idx="193">
                  <c:v>-1.1169722546152379</c:v>
                </c:pt>
                <c:pt idx="194">
                  <c:v>-1.2510765865704632</c:v>
                </c:pt>
                <c:pt idx="195">
                  <c:v>-1.0021374717688518</c:v>
                </c:pt>
                <c:pt idx="196">
                  <c:v>-1.1173556191552441</c:v>
                </c:pt>
                <c:pt idx="197">
                  <c:v>-0.72509423201220891</c:v>
                </c:pt>
                <c:pt idx="198">
                  <c:v>-0.99471824226999817</c:v>
                </c:pt>
                <c:pt idx="199">
                  <c:v>-0.81541602482806996</c:v>
                </c:pt>
                <c:pt idx="200">
                  <c:v>-1.0018035693170058E-2</c:v>
                </c:pt>
                <c:pt idx="201">
                  <c:v>-1.289723240024327</c:v>
                </c:pt>
                <c:pt idx="202">
                  <c:v>-0.85605675616961907</c:v>
                </c:pt>
                <c:pt idx="203">
                  <c:v>-0.60103532391324999</c:v>
                </c:pt>
                <c:pt idx="204">
                  <c:v>-0.68060194311368094</c:v>
                </c:pt>
                <c:pt idx="205">
                  <c:v>-0.59716292737271304</c:v>
                </c:pt>
                <c:pt idx="206">
                  <c:v>-0.68796878781509307</c:v>
                </c:pt>
                <c:pt idx="207">
                  <c:v>-0.69779181638770793</c:v>
                </c:pt>
                <c:pt idx="208">
                  <c:v>-0.73567953618056003</c:v>
                </c:pt>
                <c:pt idx="209">
                  <c:v>-0.78267922798877998</c:v>
                </c:pt>
                <c:pt idx="210">
                  <c:v>-0.37853533376558601</c:v>
                </c:pt>
                <c:pt idx="211">
                  <c:v>-0.16216834894893359</c:v>
                </c:pt>
                <c:pt idx="212">
                  <c:v>-2.2331771250375998E-2</c:v>
                </c:pt>
                <c:pt idx="213">
                  <c:v>0.11129602840865305</c:v>
                </c:pt>
                <c:pt idx="214">
                  <c:v>0.16087991988400696</c:v>
                </c:pt>
                <c:pt idx="215">
                  <c:v>0.45509945553799802</c:v>
                </c:pt>
                <c:pt idx="216">
                  <c:v>0.54927140958134302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gaps'!$K$3:$K$220</c:f>
              <c:numCache>
                <c:formatCode>General</c:formatCode>
                <c:ptCount val="218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B-4563-BA39-B26B6EA918CA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B-4563-BA39-B26B6EA918CA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gaps'!$M$3:$M$220</c:f>
              <c:numCache>
                <c:formatCode>General</c:formatCode>
                <c:ptCount val="218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1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2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5-42B9-AB3E-43E89748FF79}"/>
            </c:ext>
          </c:extLst>
        </c:ser>
        <c:ser>
          <c:idx val="3"/>
          <c:order val="5"/>
          <c:tx>
            <c:strRef>
              <c:f>'Chart 2 - Real rate gaps'!$J$2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19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C0D5-42B9-AB3E-43E89748FF79}"/>
              </c:ext>
            </c:extLst>
          </c:dPt>
          <c:val>
            <c:numRef>
              <c:f>'Chart 2 - Real rate gaps'!$J$3:$J$262</c:f>
              <c:numCache>
                <c:formatCode>General</c:formatCode>
                <c:ptCount val="260"/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81">
                  <c:v>-1</c:v>
                </c:pt>
                <c:pt idx="82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66">
                  <c:v>-1</c:v>
                </c:pt>
                <c:pt idx="167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5-42B9-AB3E-43E89748FF79}"/>
            </c:ext>
          </c:extLst>
        </c:ser>
        <c:ser>
          <c:idx val="2"/>
          <c:order val="2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5-42B9-AB3E-43E89748FF79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-1.7326685863230402</c:v>
                </c:pt>
                <c:pt idx="9">
                  <c:v>-1.6504373775736001</c:v>
                </c:pt>
                <c:pt idx="10">
                  <c:v>-1.3324153887474499</c:v>
                </c:pt>
                <c:pt idx="11">
                  <c:v>-1.5093246835848095</c:v>
                </c:pt>
                <c:pt idx="12">
                  <c:v>-0.85891678372855029</c:v>
                </c:pt>
                <c:pt idx="13">
                  <c:v>-0.40208228696977955</c:v>
                </c:pt>
                <c:pt idx="14">
                  <c:v>-9.8146392057349985E-2</c:v>
                </c:pt>
                <c:pt idx="15">
                  <c:v>-0.35716186431324992</c:v>
                </c:pt>
                <c:pt idx="16">
                  <c:v>-0.21310929946267976</c:v>
                </c:pt>
                <c:pt idx="17">
                  <c:v>-0.48258867347069945</c:v>
                </c:pt>
                <c:pt idx="18">
                  <c:v>-0.82548254283295019</c:v>
                </c:pt>
                <c:pt idx="19">
                  <c:v>-1.5191445515856907</c:v>
                </c:pt>
                <c:pt idx="20">
                  <c:v>-2.0823542765843097</c:v>
                </c:pt>
                <c:pt idx="21">
                  <c:v>-2.4095960922536199</c:v>
                </c:pt>
                <c:pt idx="22">
                  <c:v>-2.3512955329380603</c:v>
                </c:pt>
                <c:pt idx="23">
                  <c:v>-2.21851445629121</c:v>
                </c:pt>
                <c:pt idx="24">
                  <c:v>-1.9238031320238704</c:v>
                </c:pt>
                <c:pt idx="25">
                  <c:v>-1.5585012471489899</c:v>
                </c:pt>
                <c:pt idx="26">
                  <c:v>-1.5976719018848504</c:v>
                </c:pt>
                <c:pt idx="27">
                  <c:v>-1.24491281191266</c:v>
                </c:pt>
                <c:pt idx="28">
                  <c:v>-1.45410752740524</c:v>
                </c:pt>
                <c:pt idx="29">
                  <c:v>-1.5773698996368202</c:v>
                </c:pt>
                <c:pt idx="30">
                  <c:v>-1.5993262895360898</c:v>
                </c:pt>
                <c:pt idx="31">
                  <c:v>-2.05030635372548</c:v>
                </c:pt>
                <c:pt idx="32">
                  <c:v>-2.0257807051050696</c:v>
                </c:pt>
                <c:pt idx="33">
                  <c:v>-1.5143292313457897</c:v>
                </c:pt>
                <c:pt idx="34">
                  <c:v>-1.5683805707481904</c:v>
                </c:pt>
                <c:pt idx="35">
                  <c:v>-2.0782589091159798</c:v>
                </c:pt>
                <c:pt idx="36">
                  <c:v>-1.5576683060496697</c:v>
                </c:pt>
                <c:pt idx="37">
                  <c:v>-1.0721597798849594</c:v>
                </c:pt>
                <c:pt idx="38">
                  <c:v>-0.28802818394802987</c:v>
                </c:pt>
                <c:pt idx="39">
                  <c:v>-0.34661394170167004</c:v>
                </c:pt>
                <c:pt idx="40">
                  <c:v>-0.17984482272682989</c:v>
                </c:pt>
                <c:pt idx="41">
                  <c:v>-0.43578849511582973</c:v>
                </c:pt>
                <c:pt idx="42">
                  <c:v>-0.22470885987052025</c:v>
                </c:pt>
                <c:pt idx="43">
                  <c:v>-2.1161548871210023E-2</c:v>
                </c:pt>
                <c:pt idx="44">
                  <c:v>0.78259792793360106</c:v>
                </c:pt>
                <c:pt idx="45">
                  <c:v>1.0658252402332504</c:v>
                </c:pt>
                <c:pt idx="46">
                  <c:v>0.93217752574611978</c:v>
                </c:pt>
                <c:pt idx="47">
                  <c:v>0.45163896672395953</c:v>
                </c:pt>
                <c:pt idx="48">
                  <c:v>0.55653207010692984</c:v>
                </c:pt>
                <c:pt idx="49">
                  <c:v>0.27189872785062974</c:v>
                </c:pt>
                <c:pt idx="50">
                  <c:v>0.14550594560829033</c:v>
                </c:pt>
                <c:pt idx="51">
                  <c:v>-0.17740542435628015</c:v>
                </c:pt>
                <c:pt idx="52">
                  <c:v>-7.0256928630069382E-2</c:v>
                </c:pt>
                <c:pt idx="53">
                  <c:v>9.927748449147078E-2</c:v>
                </c:pt>
                <c:pt idx="54">
                  <c:v>0.3110388016948793</c:v>
                </c:pt>
                <c:pt idx="55">
                  <c:v>8.0336008564779959E-2</c:v>
                </c:pt>
                <c:pt idx="56">
                  <c:v>-5.9275341165520246E-2</c:v>
                </c:pt>
                <c:pt idx="57">
                  <c:v>-0.2957475313299307</c:v>
                </c:pt>
                <c:pt idx="58">
                  <c:v>-0.29361773775744027</c:v>
                </c:pt>
                <c:pt idx="59">
                  <c:v>-0.25886689162287979</c:v>
                </c:pt>
                <c:pt idx="60">
                  <c:v>-0.28488073102160971</c:v>
                </c:pt>
                <c:pt idx="61">
                  <c:v>-0.46289194048806959</c:v>
                </c:pt>
                <c:pt idx="62">
                  <c:v>-0.6734382973652604</c:v>
                </c:pt>
                <c:pt idx="63">
                  <c:v>-0.61433467217876991</c:v>
                </c:pt>
                <c:pt idx="64">
                  <c:v>-0.82206318394496058</c:v>
                </c:pt>
                <c:pt idx="65">
                  <c:v>-0.8681087068319</c:v>
                </c:pt>
                <c:pt idx="66">
                  <c:v>-0.73692846654255018</c:v>
                </c:pt>
                <c:pt idx="67">
                  <c:v>-0.70689493267840042</c:v>
                </c:pt>
                <c:pt idx="68">
                  <c:v>-0.5568606241756795</c:v>
                </c:pt>
                <c:pt idx="69">
                  <c:v>-0.50119201273057001</c:v>
                </c:pt>
                <c:pt idx="70">
                  <c:v>-0.50179585606539945</c:v>
                </c:pt>
                <c:pt idx="71">
                  <c:v>-0.94434761644540011</c:v>
                </c:pt>
                <c:pt idx="72">
                  <c:v>-0.93639194229283973</c:v>
                </c:pt>
                <c:pt idx="73">
                  <c:v>-0.53030792301415008</c:v>
                </c:pt>
                <c:pt idx="74">
                  <c:v>-0.41056634344925946</c:v>
                </c:pt>
                <c:pt idx="75">
                  <c:v>5.6780590458950009E-2</c:v>
                </c:pt>
                <c:pt idx="76">
                  <c:v>0.19797457404509</c:v>
                </c:pt>
                <c:pt idx="77">
                  <c:v>0.42798021488443982</c:v>
                </c:pt>
                <c:pt idx="78">
                  <c:v>0.71055276499937037</c:v>
                </c:pt>
                <c:pt idx="79">
                  <c:v>0.80795423455368987</c:v>
                </c:pt>
                <c:pt idx="80">
                  <c:v>0.73019136124108019</c:v>
                </c:pt>
                <c:pt idx="81">
                  <c:v>0.86125394139150035</c:v>
                </c:pt>
                <c:pt idx="82">
                  <c:v>1.1009986334527007</c:v>
                </c:pt>
                <c:pt idx="83">
                  <c:v>1.1096945352194103</c:v>
                </c:pt>
                <c:pt idx="84">
                  <c:v>0.8833120344906602</c:v>
                </c:pt>
                <c:pt idx="85">
                  <c:v>0.90394569407135972</c:v>
                </c:pt>
                <c:pt idx="86">
                  <c:v>1.1096474286255997</c:v>
                </c:pt>
                <c:pt idx="87">
                  <c:v>1.2770653515669501</c:v>
                </c:pt>
                <c:pt idx="88">
                  <c:v>1.42508443219009</c:v>
                </c:pt>
                <c:pt idx="89">
                  <c:v>1.9162196137701102</c:v>
                </c:pt>
                <c:pt idx="90">
                  <c:v>1.87977564732644</c:v>
                </c:pt>
                <c:pt idx="91">
                  <c:v>1.4391329425869701</c:v>
                </c:pt>
                <c:pt idx="92">
                  <c:v>0.9370738662969007</c:v>
                </c:pt>
                <c:pt idx="93">
                  <c:v>0.63225718942709008</c:v>
                </c:pt>
                <c:pt idx="94">
                  <c:v>0.39813826275312003</c:v>
                </c:pt>
                <c:pt idx="95">
                  <c:v>0.20140588315106989</c:v>
                </c:pt>
                <c:pt idx="96">
                  <c:v>7.2884418487899616E-3</c:v>
                </c:pt>
                <c:pt idx="97">
                  <c:v>3.9184339009679992E-2</c:v>
                </c:pt>
                <c:pt idx="98">
                  <c:v>3.0676046711129779E-2</c:v>
                </c:pt>
                <c:pt idx="99">
                  <c:v>0.4197673871595704</c:v>
                </c:pt>
                <c:pt idx="100">
                  <c:v>0.59299060356857991</c:v>
                </c:pt>
                <c:pt idx="101">
                  <c:v>0.39004458251258001</c:v>
                </c:pt>
                <c:pt idx="102">
                  <c:v>0.39714310639988959</c:v>
                </c:pt>
                <c:pt idx="103">
                  <c:v>0.25658196120240984</c:v>
                </c:pt>
                <c:pt idx="104">
                  <c:v>-4.2147491420201355E-3</c:v>
                </c:pt>
                <c:pt idx="105">
                  <c:v>7.0889392485240066E-2</c:v>
                </c:pt>
                <c:pt idx="106">
                  <c:v>-1.7058652816359654E-2</c:v>
                </c:pt>
                <c:pt idx="107">
                  <c:v>5.131424442583965E-2</c:v>
                </c:pt>
                <c:pt idx="108">
                  <c:v>-1.6612637034569833E-2</c:v>
                </c:pt>
                <c:pt idx="109">
                  <c:v>0.12994309057428977</c:v>
                </c:pt>
                <c:pt idx="110">
                  <c:v>0.22292343707731987</c:v>
                </c:pt>
                <c:pt idx="111">
                  <c:v>0.28614992205220013</c:v>
                </c:pt>
                <c:pt idx="112">
                  <c:v>0.33713557101920011</c:v>
                </c:pt>
                <c:pt idx="113">
                  <c:v>0.19178714741279013</c:v>
                </c:pt>
                <c:pt idx="114">
                  <c:v>-2.5204291032590032E-2</c:v>
                </c:pt>
                <c:pt idx="115">
                  <c:v>-3.640678847727008E-2</c:v>
                </c:pt>
                <c:pt idx="116">
                  <c:v>9.0252146696900848E-3</c:v>
                </c:pt>
                <c:pt idx="117">
                  <c:v>0.24851573041495989</c:v>
                </c:pt>
                <c:pt idx="118">
                  <c:v>0.60267797959295999</c:v>
                </c:pt>
                <c:pt idx="119">
                  <c:v>0.844594979732462</c:v>
                </c:pt>
                <c:pt idx="120">
                  <c:v>1.1017096874721508</c:v>
                </c:pt>
                <c:pt idx="121">
                  <c:v>1.1652442999697663</c:v>
                </c:pt>
                <c:pt idx="122">
                  <c:v>1.0114642572645001</c:v>
                </c:pt>
                <c:pt idx="123">
                  <c:v>0.88663943698369008</c:v>
                </c:pt>
                <c:pt idx="124">
                  <c:v>0.78320863866377</c:v>
                </c:pt>
                <c:pt idx="125">
                  <c:v>0.41960819270773997</c:v>
                </c:pt>
                <c:pt idx="126">
                  <c:v>-0.22665211703241983</c:v>
                </c:pt>
                <c:pt idx="127">
                  <c:v>-0.31813063846684009</c:v>
                </c:pt>
                <c:pt idx="128">
                  <c:v>-0.19023863424217002</c:v>
                </c:pt>
                <c:pt idx="129">
                  <c:v>-0.10651062283252988</c:v>
                </c:pt>
                <c:pt idx="130">
                  <c:v>1.6056209797550069E-2</c:v>
                </c:pt>
                <c:pt idx="131">
                  <c:v>0.32093095584710801</c:v>
                </c:pt>
                <c:pt idx="132">
                  <c:v>0.40411621652450502</c:v>
                </c:pt>
                <c:pt idx="133">
                  <c:v>0.337817280641863</c:v>
                </c:pt>
                <c:pt idx="134">
                  <c:v>0.22818841798252698</c:v>
                </c:pt>
                <c:pt idx="135">
                  <c:v>0.17139603652841107</c:v>
                </c:pt>
                <c:pt idx="136">
                  <c:v>5.8726869970304074E-2</c:v>
                </c:pt>
                <c:pt idx="137">
                  <c:v>0.117551178984309</c:v>
                </c:pt>
                <c:pt idx="138">
                  <c:v>0.36133576518447202</c:v>
                </c:pt>
                <c:pt idx="139">
                  <c:v>0.61365372033416299</c:v>
                </c:pt>
                <c:pt idx="140">
                  <c:v>0.68989061711038502</c:v>
                </c:pt>
                <c:pt idx="141">
                  <c:v>1.1077688379261361</c:v>
                </c:pt>
                <c:pt idx="142">
                  <c:v>1.3906135185102331</c:v>
                </c:pt>
                <c:pt idx="143">
                  <c:v>1.52063672093613</c:v>
                </c:pt>
                <c:pt idx="144">
                  <c:v>1.6690647413967818</c:v>
                </c:pt>
                <c:pt idx="145">
                  <c:v>1.774065903692436</c:v>
                </c:pt>
                <c:pt idx="146">
                  <c:v>1.9941655989600851</c:v>
                </c:pt>
                <c:pt idx="147">
                  <c:v>2.2268736388173842</c:v>
                </c:pt>
                <c:pt idx="148">
                  <c:v>2.685583227652137</c:v>
                </c:pt>
                <c:pt idx="149">
                  <c:v>2.7137639433600049</c:v>
                </c:pt>
                <c:pt idx="150">
                  <c:v>3.0169553866870791</c:v>
                </c:pt>
                <c:pt idx="151">
                  <c:v>2.7949904484172099</c:v>
                </c:pt>
                <c:pt idx="152">
                  <c:v>3.205204662200253</c:v>
                </c:pt>
                <c:pt idx="153">
                  <c:v>3.115857059345565</c:v>
                </c:pt>
                <c:pt idx="154">
                  <c:v>1.9657830128633611</c:v>
                </c:pt>
                <c:pt idx="155">
                  <c:v>2.4840764967484574</c:v>
                </c:pt>
                <c:pt idx="156">
                  <c:v>2.2790546986044071</c:v>
                </c:pt>
                <c:pt idx="157">
                  <c:v>2.2780615052224311</c:v>
                </c:pt>
                <c:pt idx="158">
                  <c:v>2.8141527887012558</c:v>
                </c:pt>
                <c:pt idx="159">
                  <c:v>2.4019287801882068</c:v>
                </c:pt>
                <c:pt idx="160">
                  <c:v>1.789033984686204</c:v>
                </c:pt>
                <c:pt idx="161">
                  <c:v>2.0330732511109701</c:v>
                </c:pt>
                <c:pt idx="162">
                  <c:v>2.876642462687911</c:v>
                </c:pt>
                <c:pt idx="163">
                  <c:v>3.9263081302415133</c:v>
                </c:pt>
                <c:pt idx="164">
                  <c:v>4.7224803963700719</c:v>
                </c:pt>
                <c:pt idx="165">
                  <c:v>2.2655459382442018</c:v>
                </c:pt>
                <c:pt idx="166">
                  <c:v>0.82220192869000908</c:v>
                </c:pt>
                <c:pt idx="167">
                  <c:v>0.35765249082835948</c:v>
                </c:pt>
                <c:pt idx="168">
                  <c:v>-2.6270710763941996E-2</c:v>
                </c:pt>
                <c:pt idx="169">
                  <c:v>-0.506290972003551</c:v>
                </c:pt>
                <c:pt idx="170">
                  <c:v>-0.31386185890428497</c:v>
                </c:pt>
                <c:pt idx="171">
                  <c:v>1.3521305506581927E-2</c:v>
                </c:pt>
                <c:pt idx="172">
                  <c:v>-0.14660711905073898</c:v>
                </c:pt>
                <c:pt idx="173">
                  <c:v>0.21698025449801994</c:v>
                </c:pt>
                <c:pt idx="174">
                  <c:v>0.34416545876273896</c:v>
                </c:pt>
                <c:pt idx="175">
                  <c:v>0.43164648903512604</c:v>
                </c:pt>
                <c:pt idx="176">
                  <c:v>0.60485990411235513</c:v>
                </c:pt>
                <c:pt idx="177">
                  <c:v>6.29098879946699E-2</c:v>
                </c:pt>
                <c:pt idx="178">
                  <c:v>0.1164468824664</c:v>
                </c:pt>
                <c:pt idx="179">
                  <c:v>2.5391012360800103E-2</c:v>
                </c:pt>
                <c:pt idx="180">
                  <c:v>-9.8777247980929905E-2</c:v>
                </c:pt>
                <c:pt idx="181">
                  <c:v>-0.16465974104919989</c:v>
                </c:pt>
                <c:pt idx="182">
                  <c:v>-0.67705504089478996</c:v>
                </c:pt>
                <c:pt idx="183">
                  <c:v>-0.97599264692526</c:v>
                </c:pt>
                <c:pt idx="184">
                  <c:v>-1.0492633507032001</c:v>
                </c:pt>
                <c:pt idx="185">
                  <c:v>-1.1210741087654401</c:v>
                </c:pt>
                <c:pt idx="186">
                  <c:v>-0.92551602386427012</c:v>
                </c:pt>
                <c:pt idx="187">
                  <c:v>-0.80052589124658002</c:v>
                </c:pt>
                <c:pt idx="188">
                  <c:v>-0.81046938540303004</c:v>
                </c:pt>
                <c:pt idx="189">
                  <c:v>-0.53759797086224981</c:v>
                </c:pt>
                <c:pt idx="190">
                  <c:v>-0.82630432049444003</c:v>
                </c:pt>
                <c:pt idx="191">
                  <c:v>-0.81991693705513002</c:v>
                </c:pt>
                <c:pt idx="192">
                  <c:v>-1.01134864711471</c:v>
                </c:pt>
                <c:pt idx="193">
                  <c:v>-1.1221813595160599</c:v>
                </c:pt>
                <c:pt idx="194">
                  <c:v>-1.24956520373836</c:v>
                </c:pt>
                <c:pt idx="195">
                  <c:v>-0.97690904961333991</c:v>
                </c:pt>
                <c:pt idx="196">
                  <c:v>-1.2652920369283001</c:v>
                </c:pt>
                <c:pt idx="197">
                  <c:v>-1.39662034045293</c:v>
                </c:pt>
                <c:pt idx="198">
                  <c:v>-1.3664136162185101</c:v>
                </c:pt>
                <c:pt idx="199">
                  <c:v>-1.1833231029636098</c:v>
                </c:pt>
                <c:pt idx="200">
                  <c:v>-0.3865933165577502</c:v>
                </c:pt>
                <c:pt idx="201">
                  <c:v>-1.94810618672584</c:v>
                </c:pt>
                <c:pt idx="202">
                  <c:v>-1.3819310728921999</c:v>
                </c:pt>
                <c:pt idx="203">
                  <c:v>-0.97665953432708008</c:v>
                </c:pt>
                <c:pt idx="204">
                  <c:v>-1.1819870117895901</c:v>
                </c:pt>
                <c:pt idx="205">
                  <c:v>-1.1741294272747798</c:v>
                </c:pt>
                <c:pt idx="206">
                  <c:v>-1.2716249975669103</c:v>
                </c:pt>
                <c:pt idx="207">
                  <c:v>-1.2292083592159</c:v>
                </c:pt>
                <c:pt idx="208">
                  <c:v>-0.91484938397812998</c:v>
                </c:pt>
                <c:pt idx="209">
                  <c:v>-0.81641953738812811</c:v>
                </c:pt>
                <c:pt idx="210">
                  <c:v>-0.35818127625463103</c:v>
                </c:pt>
                <c:pt idx="211">
                  <c:v>-4.627739794113106E-2</c:v>
                </c:pt>
                <c:pt idx="212">
                  <c:v>0.10999294813065702</c:v>
                </c:pt>
                <c:pt idx="213">
                  <c:v>0.33329706402725862</c:v>
                </c:pt>
                <c:pt idx="214">
                  <c:v>0.47141012868955101</c:v>
                </c:pt>
                <c:pt idx="215">
                  <c:v>0.73678685166173707</c:v>
                </c:pt>
                <c:pt idx="216">
                  <c:v>0.89077945113753598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D5-42B9-AB3E-43E89748FF79}"/>
            </c:ext>
          </c:extLst>
        </c:ser>
        <c:ser>
          <c:idx val="4"/>
          <c:order val="4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-1.3540861623979503</c:v>
                </c:pt>
                <c:pt idx="9">
                  <c:v>-1.2546807313618302</c:v>
                </c:pt>
                <c:pt idx="10">
                  <c:v>-1.0189541894408096</c:v>
                </c:pt>
                <c:pt idx="11">
                  <c:v>-1.19676773177317</c:v>
                </c:pt>
                <c:pt idx="12">
                  <c:v>-0.52876555537515024</c:v>
                </c:pt>
                <c:pt idx="13">
                  <c:v>-0.1178355757441798</c:v>
                </c:pt>
                <c:pt idx="14">
                  <c:v>0.19198144446639986</c:v>
                </c:pt>
                <c:pt idx="15">
                  <c:v>-9.1908267392959431E-2</c:v>
                </c:pt>
                <c:pt idx="16">
                  <c:v>7.0442068727570195E-2</c:v>
                </c:pt>
                <c:pt idx="17">
                  <c:v>-0.24786197504802931</c:v>
                </c:pt>
                <c:pt idx="18">
                  <c:v>-0.52964559373919062</c:v>
                </c:pt>
                <c:pt idx="19">
                  <c:v>-1.1928837038925701</c:v>
                </c:pt>
                <c:pt idx="20">
                  <c:v>-1.7619301786997501</c:v>
                </c:pt>
                <c:pt idx="21">
                  <c:v>-2.11239849852576</c:v>
                </c:pt>
                <c:pt idx="22">
                  <c:v>-2.0877054618877997</c:v>
                </c:pt>
                <c:pt idx="23">
                  <c:v>-1.9272511908758103</c:v>
                </c:pt>
                <c:pt idx="24">
                  <c:v>-1.6897727495172896</c:v>
                </c:pt>
                <c:pt idx="25">
                  <c:v>-1.2927124257240896</c:v>
                </c:pt>
                <c:pt idx="26">
                  <c:v>-1.35549435020706</c:v>
                </c:pt>
                <c:pt idx="27">
                  <c:v>-0.97198157551331033</c:v>
                </c:pt>
                <c:pt idx="28">
                  <c:v>-1.11018911251562</c:v>
                </c:pt>
                <c:pt idx="29">
                  <c:v>-1.2581902328174692</c:v>
                </c:pt>
                <c:pt idx="30">
                  <c:v>-1.2938645506229003</c:v>
                </c:pt>
                <c:pt idx="31">
                  <c:v>-1.70127108162482</c:v>
                </c:pt>
                <c:pt idx="32">
                  <c:v>-1.6710591703716799</c:v>
                </c:pt>
                <c:pt idx="33">
                  <c:v>-1.1789288764787198</c:v>
                </c:pt>
                <c:pt idx="34">
                  <c:v>-1.2408093696683498</c:v>
                </c:pt>
                <c:pt idx="35">
                  <c:v>-1.6634725944656701</c:v>
                </c:pt>
                <c:pt idx="36">
                  <c:v>-1.2598821343958404</c:v>
                </c:pt>
                <c:pt idx="37">
                  <c:v>-0.74618039562068983</c:v>
                </c:pt>
                <c:pt idx="38">
                  <c:v>1.502709785693046E-2</c:v>
                </c:pt>
                <c:pt idx="39">
                  <c:v>-4.0735406308099797E-2</c:v>
                </c:pt>
                <c:pt idx="40">
                  <c:v>0.20261957245627027</c:v>
                </c:pt>
                <c:pt idx="41">
                  <c:v>-3.7366375862999845E-2</c:v>
                </c:pt>
                <c:pt idx="42">
                  <c:v>0.14414006701704007</c:v>
                </c:pt>
                <c:pt idx="43">
                  <c:v>0.33092492215275993</c:v>
                </c:pt>
                <c:pt idx="44">
                  <c:v>1.0366632909815205</c:v>
                </c:pt>
                <c:pt idx="45">
                  <c:v>1.3320481768894403</c:v>
                </c:pt>
                <c:pt idx="46">
                  <c:v>1.2534858963021298</c:v>
                </c:pt>
                <c:pt idx="47">
                  <c:v>0.73494779004411903</c:v>
                </c:pt>
                <c:pt idx="48">
                  <c:v>0.82339824535914996</c:v>
                </c:pt>
                <c:pt idx="49">
                  <c:v>0.54663162624995998</c:v>
                </c:pt>
                <c:pt idx="50">
                  <c:v>0.42071862874360022</c:v>
                </c:pt>
                <c:pt idx="51">
                  <c:v>7.4764478599639972E-2</c:v>
                </c:pt>
                <c:pt idx="52">
                  <c:v>0.13372642639142995</c:v>
                </c:pt>
                <c:pt idx="53">
                  <c:v>0.25275055993860995</c:v>
                </c:pt>
                <c:pt idx="54">
                  <c:v>0.50154237390928014</c:v>
                </c:pt>
                <c:pt idx="55">
                  <c:v>0.24791904150412059</c:v>
                </c:pt>
                <c:pt idx="56">
                  <c:v>0.15947010422327956</c:v>
                </c:pt>
                <c:pt idx="57">
                  <c:v>-0.17900763764577032</c:v>
                </c:pt>
                <c:pt idx="58">
                  <c:v>-0.19804582939169002</c:v>
                </c:pt>
                <c:pt idx="59">
                  <c:v>-0.13026837881723008</c:v>
                </c:pt>
                <c:pt idx="60">
                  <c:v>-0.22776017916431002</c:v>
                </c:pt>
                <c:pt idx="61">
                  <c:v>-0.41751319796884978</c:v>
                </c:pt>
                <c:pt idx="62">
                  <c:v>-0.61444400753034945</c:v>
                </c:pt>
                <c:pt idx="63">
                  <c:v>-0.49724772652453986</c:v>
                </c:pt>
                <c:pt idx="64">
                  <c:v>-0.76047010277756044</c:v>
                </c:pt>
                <c:pt idx="65">
                  <c:v>-0.78696867991052066</c:v>
                </c:pt>
                <c:pt idx="66">
                  <c:v>-0.6582940234310799</c:v>
                </c:pt>
                <c:pt idx="67">
                  <c:v>-0.5846651425332503</c:v>
                </c:pt>
                <c:pt idx="68">
                  <c:v>-0.5487183414574206</c:v>
                </c:pt>
                <c:pt idx="69">
                  <c:v>-0.50725553936480949</c:v>
                </c:pt>
                <c:pt idx="70">
                  <c:v>-0.50538009036899023</c:v>
                </c:pt>
                <c:pt idx="71">
                  <c:v>-0.90912191241158968</c:v>
                </c:pt>
                <c:pt idx="72">
                  <c:v>-0.91708480131734937</c:v>
                </c:pt>
                <c:pt idx="73">
                  <c:v>-0.5378520714580004</c:v>
                </c:pt>
                <c:pt idx="74">
                  <c:v>-0.41081168025334058</c:v>
                </c:pt>
                <c:pt idx="75">
                  <c:v>1.4143684639499554E-2</c:v>
                </c:pt>
                <c:pt idx="76">
                  <c:v>0.18763747737785064</c:v>
                </c:pt>
                <c:pt idx="77">
                  <c:v>0.43169268199209032</c:v>
                </c:pt>
                <c:pt idx="78">
                  <c:v>0.64642765622241072</c:v>
                </c:pt>
                <c:pt idx="79">
                  <c:v>0.68868568107934003</c:v>
                </c:pt>
                <c:pt idx="80">
                  <c:v>0.68673377202506014</c:v>
                </c:pt>
                <c:pt idx="81">
                  <c:v>0.79068748977711945</c:v>
                </c:pt>
                <c:pt idx="82">
                  <c:v>0.99801658373169033</c:v>
                </c:pt>
                <c:pt idx="83">
                  <c:v>1.04633935842147</c:v>
                </c:pt>
                <c:pt idx="84">
                  <c:v>0.79081674927070988</c:v>
                </c:pt>
                <c:pt idx="85">
                  <c:v>0.80818174960537981</c:v>
                </c:pt>
                <c:pt idx="86">
                  <c:v>1.0019049271092397</c:v>
                </c:pt>
                <c:pt idx="87">
                  <c:v>1.1281899244140003</c:v>
                </c:pt>
                <c:pt idx="88">
                  <c:v>1.3607062517445803</c:v>
                </c:pt>
                <c:pt idx="89">
                  <c:v>1.8114428678314196</c:v>
                </c:pt>
                <c:pt idx="90">
                  <c:v>1.8132084596035396</c:v>
                </c:pt>
                <c:pt idx="91">
                  <c:v>1.4276068718593704</c:v>
                </c:pt>
                <c:pt idx="92">
                  <c:v>0.91403338568238013</c:v>
                </c:pt>
                <c:pt idx="93">
                  <c:v>0.60014312946294979</c:v>
                </c:pt>
                <c:pt idx="94">
                  <c:v>0.40511922791587995</c:v>
                </c:pt>
                <c:pt idx="95">
                  <c:v>0.15451326545262978</c:v>
                </c:pt>
                <c:pt idx="96">
                  <c:v>-8.2217338663660211E-2</c:v>
                </c:pt>
                <c:pt idx="97">
                  <c:v>-6.9258654583320034E-2</c:v>
                </c:pt>
                <c:pt idx="98">
                  <c:v>-0.1334935415071703</c:v>
                </c:pt>
                <c:pt idx="99">
                  <c:v>0.29858602292768976</c:v>
                </c:pt>
                <c:pt idx="100">
                  <c:v>0.43676357154794943</c:v>
                </c:pt>
                <c:pt idx="101">
                  <c:v>0.27562868342629976</c:v>
                </c:pt>
                <c:pt idx="102">
                  <c:v>0.24658133421867978</c:v>
                </c:pt>
                <c:pt idx="103">
                  <c:v>0.14263056508716998</c:v>
                </c:pt>
                <c:pt idx="104">
                  <c:v>-0.21650082503707013</c:v>
                </c:pt>
                <c:pt idx="105">
                  <c:v>-0.12545442036625998</c:v>
                </c:pt>
                <c:pt idx="106">
                  <c:v>-0.19437145383342003</c:v>
                </c:pt>
                <c:pt idx="107">
                  <c:v>-0.14103327150324008</c:v>
                </c:pt>
                <c:pt idx="108">
                  <c:v>-0.32372306234246029</c:v>
                </c:pt>
                <c:pt idx="109">
                  <c:v>-0.10210477296699993</c:v>
                </c:pt>
                <c:pt idx="110">
                  <c:v>-5.4896480462359953E-2</c:v>
                </c:pt>
                <c:pt idx="111">
                  <c:v>-2.2885928012470025E-2</c:v>
                </c:pt>
                <c:pt idx="112">
                  <c:v>4.5322159646900007E-2</c:v>
                </c:pt>
                <c:pt idx="113">
                  <c:v>-0.13310667613369986</c:v>
                </c:pt>
                <c:pt idx="114">
                  <c:v>-0.33570730952660011</c:v>
                </c:pt>
                <c:pt idx="115">
                  <c:v>-0.38118034571982995</c:v>
                </c:pt>
                <c:pt idx="116">
                  <c:v>-0.34208543852616002</c:v>
                </c:pt>
                <c:pt idx="117">
                  <c:v>-0.13160691968552007</c:v>
                </c:pt>
                <c:pt idx="118">
                  <c:v>0.23438909079531012</c:v>
                </c:pt>
                <c:pt idx="119">
                  <c:v>0.44995121540103988</c:v>
                </c:pt>
                <c:pt idx="120">
                  <c:v>0.77586714028296999</c:v>
                </c:pt>
                <c:pt idx="121">
                  <c:v>0.83088642781690991</c:v>
                </c:pt>
                <c:pt idx="122">
                  <c:v>0.67833220318298015</c:v>
                </c:pt>
                <c:pt idx="123">
                  <c:v>0.53617299442380006</c:v>
                </c:pt>
                <c:pt idx="124">
                  <c:v>0.42815342189954997</c:v>
                </c:pt>
                <c:pt idx="125">
                  <c:v>4.5909643171339942E-2</c:v>
                </c:pt>
                <c:pt idx="126">
                  <c:v>-0.66816268558449998</c:v>
                </c:pt>
                <c:pt idx="127">
                  <c:v>-0.8705788476176699</c:v>
                </c:pt>
                <c:pt idx="128">
                  <c:v>-0.81845401027605025</c:v>
                </c:pt>
                <c:pt idx="129">
                  <c:v>-0.66611875285179001</c:v>
                </c:pt>
                <c:pt idx="130">
                  <c:v>-0.52465255338718209</c:v>
                </c:pt>
                <c:pt idx="131">
                  <c:v>-0.17022899642501699</c:v>
                </c:pt>
                <c:pt idx="132">
                  <c:v>-0.13071562005302206</c:v>
                </c:pt>
                <c:pt idx="133">
                  <c:v>-0.34535871521670602</c:v>
                </c:pt>
                <c:pt idx="134">
                  <c:v>-0.56928358079441999</c:v>
                </c:pt>
                <c:pt idx="135">
                  <c:v>-0.70868943822309194</c:v>
                </c:pt>
                <c:pt idx="136">
                  <c:v>-0.91974994538980603</c:v>
                </c:pt>
                <c:pt idx="137">
                  <c:v>-0.89563012642207707</c:v>
                </c:pt>
                <c:pt idx="138">
                  <c:v>-0.63150409385330897</c:v>
                </c:pt>
                <c:pt idx="139">
                  <c:v>-0.35405728247922896</c:v>
                </c:pt>
                <c:pt idx="140">
                  <c:v>-0.27981529273157707</c:v>
                </c:pt>
                <c:pt idx="141">
                  <c:v>0.23042704338362499</c:v>
                </c:pt>
                <c:pt idx="142">
                  <c:v>0.53897382289420992</c:v>
                </c:pt>
                <c:pt idx="143">
                  <c:v>0.54481686051350209</c:v>
                </c:pt>
                <c:pt idx="144">
                  <c:v>0.61908969395791802</c:v>
                </c:pt>
                <c:pt idx="145">
                  <c:v>0.63705207411501008</c:v>
                </c:pt>
                <c:pt idx="146">
                  <c:v>0.75380847322964706</c:v>
                </c:pt>
                <c:pt idx="147">
                  <c:v>0.92310545071116601</c:v>
                </c:pt>
                <c:pt idx="148">
                  <c:v>1.3893565655277469</c:v>
                </c:pt>
                <c:pt idx="149">
                  <c:v>1.330127565663769</c:v>
                </c:pt>
                <c:pt idx="150">
                  <c:v>1.5675428659041311</c:v>
                </c:pt>
                <c:pt idx="151">
                  <c:v>1.2556277690951849</c:v>
                </c:pt>
                <c:pt idx="152">
                  <c:v>1.5540235886473379</c:v>
                </c:pt>
                <c:pt idx="153">
                  <c:v>1.3013642704826891</c:v>
                </c:pt>
                <c:pt idx="154">
                  <c:v>-0.17209660639162305</c:v>
                </c:pt>
                <c:pt idx="155">
                  <c:v>-0.41071575888443601</c:v>
                </c:pt>
                <c:pt idx="156">
                  <c:v>-0.58096658294409509</c:v>
                </c:pt>
                <c:pt idx="157">
                  <c:v>-0.56684907518528105</c:v>
                </c:pt>
                <c:pt idx="158">
                  <c:v>-0.38100022834445596</c:v>
                </c:pt>
                <c:pt idx="159">
                  <c:v>-0.42953828935351102</c:v>
                </c:pt>
                <c:pt idx="160">
                  <c:v>-0.67012690420212995</c:v>
                </c:pt>
                <c:pt idx="161">
                  <c:v>-0.70109007816348146</c:v>
                </c:pt>
                <c:pt idx="162">
                  <c:v>-0.59534355268961225</c:v>
                </c:pt>
                <c:pt idx="163">
                  <c:v>-0.66132985045098003</c:v>
                </c:pt>
                <c:pt idx="164">
                  <c:v>-0.73383908255567698</c:v>
                </c:pt>
                <c:pt idx="165">
                  <c:v>-1.189851431830373</c:v>
                </c:pt>
                <c:pt idx="166">
                  <c:v>-1.4688794445342102</c:v>
                </c:pt>
                <c:pt idx="167">
                  <c:v>-1.485815997668501</c:v>
                </c:pt>
                <c:pt idx="168">
                  <c:v>-1.5790925057501901</c:v>
                </c:pt>
                <c:pt idx="169">
                  <c:v>-1.5411934664539659</c:v>
                </c:pt>
                <c:pt idx="170">
                  <c:v>-1.4247339643830961</c:v>
                </c:pt>
                <c:pt idx="171">
                  <c:v>-1.243627504598821</c:v>
                </c:pt>
                <c:pt idx="172">
                  <c:v>-1.310638483557335</c:v>
                </c:pt>
                <c:pt idx="173">
                  <c:v>-1.1924495475377062</c:v>
                </c:pt>
                <c:pt idx="174">
                  <c:v>-0.97278936219493006</c:v>
                </c:pt>
                <c:pt idx="175">
                  <c:v>-0.78520005976839002</c:v>
                </c:pt>
                <c:pt idx="176">
                  <c:v>-0.54008356527883206</c:v>
                </c:pt>
                <c:pt idx="177">
                  <c:v>-0.81435338228818299</c:v>
                </c:pt>
                <c:pt idx="178">
                  <c:v>-0.65620576728345292</c:v>
                </c:pt>
                <c:pt idx="179">
                  <c:v>-0.65714701407632992</c:v>
                </c:pt>
                <c:pt idx="180">
                  <c:v>-0.78079911038056093</c:v>
                </c:pt>
                <c:pt idx="181">
                  <c:v>-0.58992807410313897</c:v>
                </c:pt>
                <c:pt idx="182">
                  <c:v>-0.92381492740182791</c:v>
                </c:pt>
                <c:pt idx="183">
                  <c:v>-0.85421724655472708</c:v>
                </c:pt>
                <c:pt idx="184">
                  <c:v>-0.83434453850207113</c:v>
                </c:pt>
                <c:pt idx="185">
                  <c:v>-0.94532365835592103</c:v>
                </c:pt>
                <c:pt idx="186">
                  <c:v>-0.89236242587885595</c:v>
                </c:pt>
                <c:pt idx="187">
                  <c:v>-0.82795245197976408</c:v>
                </c:pt>
                <c:pt idx="188">
                  <c:v>-0.95001705711514095</c:v>
                </c:pt>
                <c:pt idx="189">
                  <c:v>-0.60440308379486607</c:v>
                </c:pt>
                <c:pt idx="190">
                  <c:v>-0.82959609248160504</c:v>
                </c:pt>
                <c:pt idx="191">
                  <c:v>-0.91315150449704607</c:v>
                </c:pt>
                <c:pt idx="192">
                  <c:v>-1.005487311060054</c:v>
                </c:pt>
                <c:pt idx="193">
                  <c:v>-1.1169722546152379</c:v>
                </c:pt>
                <c:pt idx="194">
                  <c:v>-1.2510765865704632</c:v>
                </c:pt>
                <c:pt idx="195">
                  <c:v>-1.0021374717688518</c:v>
                </c:pt>
                <c:pt idx="196">
                  <c:v>-1.1173556191552441</c:v>
                </c:pt>
                <c:pt idx="197">
                  <c:v>-0.72509423201220891</c:v>
                </c:pt>
                <c:pt idx="198">
                  <c:v>-0.99471824226999817</c:v>
                </c:pt>
                <c:pt idx="199">
                  <c:v>-0.81541602482806996</c:v>
                </c:pt>
                <c:pt idx="200">
                  <c:v>-1.0018035693170058E-2</c:v>
                </c:pt>
                <c:pt idx="201">
                  <c:v>-1.289723240024327</c:v>
                </c:pt>
                <c:pt idx="202">
                  <c:v>-0.85605675616961907</c:v>
                </c:pt>
                <c:pt idx="203">
                  <c:v>-0.60103532391324999</c:v>
                </c:pt>
                <c:pt idx="204">
                  <c:v>-0.68060194311368094</c:v>
                </c:pt>
                <c:pt idx="205">
                  <c:v>-0.59716292737271304</c:v>
                </c:pt>
                <c:pt idx="206">
                  <c:v>-0.68796878781509307</c:v>
                </c:pt>
                <c:pt idx="207">
                  <c:v>-0.69779181638770793</c:v>
                </c:pt>
                <c:pt idx="208">
                  <c:v>-0.73567953618056003</c:v>
                </c:pt>
                <c:pt idx="209">
                  <c:v>-0.78267922798877998</c:v>
                </c:pt>
                <c:pt idx="210">
                  <c:v>-0.37853533376558601</c:v>
                </c:pt>
                <c:pt idx="211">
                  <c:v>-0.16216834894893359</c:v>
                </c:pt>
                <c:pt idx="212">
                  <c:v>-2.2331771250375998E-2</c:v>
                </c:pt>
                <c:pt idx="213">
                  <c:v>0.11129602840865305</c:v>
                </c:pt>
                <c:pt idx="214">
                  <c:v>0.16087991988400696</c:v>
                </c:pt>
                <c:pt idx="215">
                  <c:v>0.45509945553799802</c:v>
                </c:pt>
                <c:pt idx="216">
                  <c:v>0.54927140958134302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8"/>
          <c:min val="-0.8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7-4486-910B-DCFF152B3FAC}"/>
            </c:ext>
          </c:extLst>
        </c:ser>
        <c:ser>
          <c:idx val="2"/>
          <c:order val="1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7-4486-910B-DCFF152B3FAC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07-4486-910B-DCFF152B3FAC}"/>
            </c:ext>
          </c:extLst>
        </c:ser>
        <c:ser>
          <c:idx val="0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6-4976-95AF-500B35B7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2833395825522"/>
          <c:y val="3.5447280226862596E-2"/>
          <c:w val="0.86869453818272713"/>
          <c:h val="0.71160909845666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-3.5668233802703675E-3</c:v>
                </c:pt>
                <c:pt idx="185">
                  <c:v>4.6857332656897732E-3</c:v>
                </c:pt>
                <c:pt idx="186">
                  <c:v>-7.7491598948200568E-3</c:v>
                </c:pt>
                <c:pt idx="187">
                  <c:v>-1.0736908517160249E-2</c:v>
                </c:pt>
                <c:pt idx="188">
                  <c:v>7.5927159929496391E-3</c:v>
                </c:pt>
                <c:pt idx="189">
                  <c:v>-6.80981857957903E-2</c:v>
                </c:pt>
                <c:pt idx="190">
                  <c:v>-0.13155489669678011</c:v>
                </c:pt>
                <c:pt idx="191">
                  <c:v>-0.28343648280989009</c:v>
                </c:pt>
                <c:pt idx="192">
                  <c:v>-0.53682920674922019</c:v>
                </c:pt>
                <c:pt idx="193">
                  <c:v>-0.43796251174952028</c:v>
                </c:pt>
                <c:pt idx="194">
                  <c:v>-0.40330053278490019</c:v>
                </c:pt>
                <c:pt idx="195">
                  <c:v>-0.41600603720239016</c:v>
                </c:pt>
                <c:pt idx="196">
                  <c:v>-0.45326529869367027</c:v>
                </c:pt>
                <c:pt idx="197">
                  <c:v>-0.44066713375540023</c:v>
                </c:pt>
                <c:pt idx="198">
                  <c:v>-0.4996633646624602</c:v>
                </c:pt>
                <c:pt idx="199">
                  <c:v>-0.51962242104906009</c:v>
                </c:pt>
                <c:pt idx="200">
                  <c:v>-0.51162926101089012</c:v>
                </c:pt>
                <c:pt idx="201">
                  <c:v>-0.60580887753404022</c:v>
                </c:pt>
                <c:pt idx="202">
                  <c:v>-0.64462584334504025</c:v>
                </c:pt>
                <c:pt idx="203">
                  <c:v>-0.73016394232335013</c:v>
                </c:pt>
                <c:pt idx="204">
                  <c:v>-0.77356380660220014</c:v>
                </c:pt>
                <c:pt idx="205">
                  <c:v>-0.83322183131604022</c:v>
                </c:pt>
                <c:pt idx="206">
                  <c:v>-0.85905178567614016</c:v>
                </c:pt>
                <c:pt idx="207">
                  <c:v>-0.93973428466466014</c:v>
                </c:pt>
                <c:pt idx="208">
                  <c:v>-0.9859509225506502</c:v>
                </c:pt>
                <c:pt idx="209">
                  <c:v>-0.94436999504177011</c:v>
                </c:pt>
                <c:pt idx="210">
                  <c:v>-0.96661527062992025</c:v>
                </c:pt>
                <c:pt idx="211">
                  <c:v>-0.99122724095278025</c:v>
                </c:pt>
                <c:pt idx="212">
                  <c:v>-1.0011475479681302</c:v>
                </c:pt>
                <c:pt idx="213">
                  <c:v>-1.0189919804497602</c:v>
                </c:pt>
                <c:pt idx="214">
                  <c:v>-1.0212501884169203</c:v>
                </c:pt>
                <c:pt idx="215">
                  <c:v>-1.0344024069205402</c:v>
                </c:pt>
                <c:pt idx="216">
                  <c:v>-1.0117217091298001</c:v>
                </c:pt>
                <c:pt idx="217">
                  <c:v>-1.0290009960010302</c:v>
                </c:pt>
                <c:pt idx="218">
                  <c:v>-1.0339185820590802</c:v>
                </c:pt>
                <c:pt idx="219">
                  <c:v>-1.0300180364897702</c:v>
                </c:pt>
                <c:pt idx="220">
                  <c:v>-1.0140265299275502</c:v>
                </c:pt>
                <c:pt idx="221">
                  <c:v>-1.0385607408082602</c:v>
                </c:pt>
                <c:pt idx="222">
                  <c:v>-1.0275479785323403</c:v>
                </c:pt>
                <c:pt idx="223">
                  <c:v>-0.99163315617508019</c:v>
                </c:pt>
                <c:pt idx="224">
                  <c:v>-0.96828629788433029</c:v>
                </c:pt>
                <c:pt idx="225">
                  <c:v>-0.94706345049209029</c:v>
                </c:pt>
                <c:pt idx="226">
                  <c:v>-0.92483733813983027</c:v>
                </c:pt>
                <c:pt idx="227">
                  <c:v>-0.88863348514865015</c:v>
                </c:pt>
                <c:pt idx="228">
                  <c:v>-0.93513912288696011</c:v>
                </c:pt>
                <c:pt idx="229">
                  <c:v>-0.91301910487951021</c:v>
                </c:pt>
                <c:pt idx="230">
                  <c:v>-0.93045592369299013</c:v>
                </c:pt>
                <c:pt idx="231">
                  <c:v>-0.88332685329197025</c:v>
                </c:pt>
                <c:pt idx="232">
                  <c:v>-0.84537968537118013</c:v>
                </c:pt>
                <c:pt idx="233">
                  <c:v>-0.85764512212096022</c:v>
                </c:pt>
                <c:pt idx="234">
                  <c:v>-0.87178432316525023</c:v>
                </c:pt>
                <c:pt idx="235">
                  <c:v>-0.89280839097178011</c:v>
                </c:pt>
                <c:pt idx="236">
                  <c:v>-0.9388175772370102</c:v>
                </c:pt>
                <c:pt idx="237">
                  <c:v>-0.94357577954715022</c:v>
                </c:pt>
                <c:pt idx="238">
                  <c:v>-0.93630734877793009</c:v>
                </c:pt>
                <c:pt idx="239">
                  <c:v>-0.93894354200432018</c:v>
                </c:pt>
                <c:pt idx="240">
                  <c:v>-0.93755063605464017</c:v>
                </c:pt>
                <c:pt idx="241">
                  <c:v>-0.87573236958386014</c:v>
                </c:pt>
                <c:pt idx="242">
                  <c:v>-0.97624958615927016</c:v>
                </c:pt>
                <c:pt idx="243">
                  <c:v>-0.94470468239746008</c:v>
                </c:pt>
                <c:pt idx="244">
                  <c:v>-0.91484131076933028</c:v>
                </c:pt>
                <c:pt idx="245">
                  <c:v>-1.0372532719240002</c:v>
                </c:pt>
                <c:pt idx="246">
                  <c:v>-1.0042844480568702</c:v>
                </c:pt>
                <c:pt idx="247">
                  <c:v>-1.0018102223501402</c:v>
                </c:pt>
                <c:pt idx="248">
                  <c:v>-0.99298162566333015</c:v>
                </c:pt>
                <c:pt idx="249">
                  <c:v>-0.97009228918863011</c:v>
                </c:pt>
                <c:pt idx="250">
                  <c:v>-0.96422860840293012</c:v>
                </c:pt>
                <c:pt idx="251">
                  <c:v>-0.95143755545538022</c:v>
                </c:pt>
                <c:pt idx="252">
                  <c:v>-0.91911703923219013</c:v>
                </c:pt>
                <c:pt idx="253">
                  <c:v>-0.90760901264948024</c:v>
                </c:pt>
                <c:pt idx="254">
                  <c:v>-0.88329536651342022</c:v>
                </c:pt>
                <c:pt idx="255">
                  <c:v>-0.87730285400853014</c:v>
                </c:pt>
                <c:pt idx="256">
                  <c:v>-0.81637727610829014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F57-BD79-7BE5721456C8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1.6177804335660018E-3</c:v>
                </c:pt>
                <c:pt idx="185">
                  <c:v>1.320264463242099E-2</c:v>
                </c:pt>
                <c:pt idx="186">
                  <c:v>-2.1548864698724995E-2</c:v>
                </c:pt>
                <c:pt idx="187">
                  <c:v>0.17619523982896901</c:v>
                </c:pt>
                <c:pt idx="188">
                  <c:v>0.264677804407142</c:v>
                </c:pt>
                <c:pt idx="189">
                  <c:v>-5.2148583774691198E-2</c:v>
                </c:pt>
                <c:pt idx="190">
                  <c:v>-0.1135536981817617</c:v>
                </c:pt>
                <c:pt idx="191">
                  <c:v>-0.48684483830478198</c:v>
                </c:pt>
                <c:pt idx="192">
                  <c:v>-0.92651604721732095</c:v>
                </c:pt>
                <c:pt idx="193">
                  <c:v>-0.95755109335276001</c:v>
                </c:pt>
                <c:pt idx="194">
                  <c:v>-0.91713559182804605</c:v>
                </c:pt>
                <c:pt idx="195">
                  <c:v>-0.84000873791487296</c:v>
                </c:pt>
                <c:pt idx="196">
                  <c:v>-0.74723805030167501</c:v>
                </c:pt>
                <c:pt idx="197">
                  <c:v>-0.63978496107843896</c:v>
                </c:pt>
                <c:pt idx="198">
                  <c:v>-0.51051270028789097</c:v>
                </c:pt>
                <c:pt idx="199">
                  <c:v>-0.50996953755625407</c:v>
                </c:pt>
                <c:pt idx="200">
                  <c:v>-0.35272195216230301</c:v>
                </c:pt>
                <c:pt idx="201">
                  <c:v>-0.26814309463416397</c:v>
                </c:pt>
                <c:pt idx="202">
                  <c:v>-0.47802007464810498</c:v>
                </c:pt>
                <c:pt idx="203">
                  <c:v>-0.32842885138434796</c:v>
                </c:pt>
                <c:pt idx="204">
                  <c:v>-0.480751579337238</c:v>
                </c:pt>
                <c:pt idx="205">
                  <c:v>-0.47804586634220297</c:v>
                </c:pt>
                <c:pt idx="206">
                  <c:v>-0.63350616679451699</c:v>
                </c:pt>
                <c:pt idx="207">
                  <c:v>-0.52933585191217902</c:v>
                </c:pt>
                <c:pt idx="208">
                  <c:v>-0.71707962614389698</c:v>
                </c:pt>
                <c:pt idx="209">
                  <c:v>-0.66473166014640706</c:v>
                </c:pt>
                <c:pt idx="210">
                  <c:v>-0.74426298340339603</c:v>
                </c:pt>
                <c:pt idx="211">
                  <c:v>-0.89767859507026804</c:v>
                </c:pt>
                <c:pt idx="212">
                  <c:v>-0.80539709304821505</c:v>
                </c:pt>
                <c:pt idx="213">
                  <c:v>-0.97275235745500099</c:v>
                </c:pt>
                <c:pt idx="214">
                  <c:v>-0.91261656923187195</c:v>
                </c:pt>
                <c:pt idx="215">
                  <c:v>-0.885140587705324</c:v>
                </c:pt>
                <c:pt idx="216">
                  <c:v>-0.78817518965717304</c:v>
                </c:pt>
                <c:pt idx="217">
                  <c:v>-0.68706551124627402</c:v>
                </c:pt>
                <c:pt idx="218">
                  <c:v>-0.72761663030211599</c:v>
                </c:pt>
                <c:pt idx="219">
                  <c:v>-0.67064695801944996</c:v>
                </c:pt>
                <c:pt idx="220">
                  <c:v>-0.84422855562633703</c:v>
                </c:pt>
                <c:pt idx="221">
                  <c:v>-0.80535013332694705</c:v>
                </c:pt>
                <c:pt idx="222">
                  <c:v>-0.75158021954898302</c:v>
                </c:pt>
                <c:pt idx="223">
                  <c:v>-0.72237986644005403</c:v>
                </c:pt>
                <c:pt idx="224">
                  <c:v>-0.59261149434173399</c:v>
                </c:pt>
                <c:pt idx="225">
                  <c:v>-0.60032433038644895</c:v>
                </c:pt>
                <c:pt idx="226">
                  <c:v>-0.59962308277255905</c:v>
                </c:pt>
                <c:pt idx="227">
                  <c:v>-0.65667980914122404</c:v>
                </c:pt>
                <c:pt idx="228">
                  <c:v>-0.65633676681249198</c:v>
                </c:pt>
                <c:pt idx="229">
                  <c:v>-0.635708350272566</c:v>
                </c:pt>
                <c:pt idx="230">
                  <c:v>-0.74113778512808604</c:v>
                </c:pt>
                <c:pt idx="231">
                  <c:v>-0.82133264967421105</c:v>
                </c:pt>
                <c:pt idx="232">
                  <c:v>-0.84888684302280804</c:v>
                </c:pt>
                <c:pt idx="233">
                  <c:v>-0.73789298533682202</c:v>
                </c:pt>
                <c:pt idx="234">
                  <c:v>-0.74130626846143499</c:v>
                </c:pt>
                <c:pt idx="235">
                  <c:v>-0.83444119939643902</c:v>
                </c:pt>
                <c:pt idx="236">
                  <c:v>-1.0568735122074528</c:v>
                </c:pt>
                <c:pt idx="237">
                  <c:v>-1.061910734919213</c:v>
                </c:pt>
                <c:pt idx="238">
                  <c:v>-1.0557162753775531</c:v>
                </c:pt>
                <c:pt idx="239">
                  <c:v>-1.058130799768586</c:v>
                </c:pt>
                <c:pt idx="240">
                  <c:v>-0.84673690766445198</c:v>
                </c:pt>
                <c:pt idx="241">
                  <c:v>-1.0146746385602818</c:v>
                </c:pt>
                <c:pt idx="242">
                  <c:v>-0.94966724983548501</c:v>
                </c:pt>
                <c:pt idx="243">
                  <c:v>-0.87258379892431104</c:v>
                </c:pt>
                <c:pt idx="244">
                  <c:v>-0.70424107401238401</c:v>
                </c:pt>
                <c:pt idx="245">
                  <c:v>-0.59216342208247008</c:v>
                </c:pt>
                <c:pt idx="246">
                  <c:v>-0.45207321856411498</c:v>
                </c:pt>
                <c:pt idx="247">
                  <c:v>-0.34462950923505697</c:v>
                </c:pt>
                <c:pt idx="248">
                  <c:v>-0.38582655221504197</c:v>
                </c:pt>
                <c:pt idx="249">
                  <c:v>-0.59529740501806194</c:v>
                </c:pt>
                <c:pt idx="250">
                  <c:v>-0.79056180730504999</c:v>
                </c:pt>
                <c:pt idx="251">
                  <c:v>-0.97153269450853297</c:v>
                </c:pt>
                <c:pt idx="252">
                  <c:v>-0.98558447893400503</c:v>
                </c:pt>
                <c:pt idx="253">
                  <c:v>-1.1457212448840122</c:v>
                </c:pt>
                <c:pt idx="254">
                  <c:v>-1.1115935936461381</c:v>
                </c:pt>
                <c:pt idx="255">
                  <c:v>-1.2038878244899718</c:v>
                </c:pt>
                <c:pt idx="256">
                  <c:v>-1.188533485643652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-1.8489303349600306E-3</c:v>
                </c:pt>
                <c:pt idx="185">
                  <c:v>1.7756860033300015E-2</c:v>
                </c:pt>
                <c:pt idx="186">
                  <c:v>-2.908052331771005E-2</c:v>
                </c:pt>
                <c:pt idx="187">
                  <c:v>0.16575969188928985</c:v>
                </c:pt>
                <c:pt idx="188">
                  <c:v>0.2720574101484301</c:v>
                </c:pt>
                <c:pt idx="189">
                  <c:v>-0.11833540853351998</c:v>
                </c:pt>
                <c:pt idx="190">
                  <c:v>-0.24141614843772996</c:v>
                </c:pt>
                <c:pt idx="191">
                  <c:v>-0.76232590433867986</c:v>
                </c:pt>
                <c:pt idx="192">
                  <c:v>-1.448277680325784</c:v>
                </c:pt>
                <c:pt idx="193">
                  <c:v>-1.3832209945015279</c:v>
                </c:pt>
                <c:pt idx="194">
                  <c:v>-1.3091163968472219</c:v>
                </c:pt>
                <c:pt idx="195">
                  <c:v>-1.244338432769009</c:v>
                </c:pt>
                <c:pt idx="196">
                  <c:v>-1.1877812240047489</c:v>
                </c:pt>
                <c:pt idx="197">
                  <c:v>-1.06808357165097</c:v>
                </c:pt>
                <c:pt idx="198">
                  <c:v>-0.99615165188193999</c:v>
                </c:pt>
                <c:pt idx="199">
                  <c:v>-1.01500734026467</c:v>
                </c:pt>
                <c:pt idx="200">
                  <c:v>-0.84999094463689007</c:v>
                </c:pt>
                <c:pt idx="201">
                  <c:v>-0.85694829621371005</c:v>
                </c:pt>
                <c:pt idx="202">
                  <c:v>-1.10455273818247</c:v>
                </c:pt>
                <c:pt idx="203">
                  <c:v>-1.0380987542022799</c:v>
                </c:pt>
                <c:pt idx="204">
                  <c:v>-1.23260321105167</c:v>
                </c:pt>
                <c:pt idx="205">
                  <c:v>-1.287881057839471</c:v>
                </c:pt>
                <c:pt idx="206">
                  <c:v>-1.4684463246397499</c:v>
                </c:pt>
                <c:pt idx="207">
                  <c:v>-1.4426939346882179</c:v>
                </c:pt>
                <c:pt idx="208">
                  <c:v>-1.675357151001341</c:v>
                </c:pt>
                <c:pt idx="209">
                  <c:v>-1.5825953394633361</c:v>
                </c:pt>
                <c:pt idx="210">
                  <c:v>-1.6837475640682769</c:v>
                </c:pt>
                <c:pt idx="211">
                  <c:v>-1.861084344084821</c:v>
                </c:pt>
                <c:pt idx="212">
                  <c:v>-1.778444708645647</c:v>
                </c:pt>
                <c:pt idx="213">
                  <c:v>-1.9631435529405139</c:v>
                </c:pt>
                <c:pt idx="214">
                  <c:v>-1.9052025899281411</c:v>
                </c:pt>
                <c:pt idx="215">
                  <c:v>-1.8905096740753109</c:v>
                </c:pt>
                <c:pt idx="216">
                  <c:v>-1.7715001737865319</c:v>
                </c:pt>
                <c:pt idx="217">
                  <c:v>-1.687184792003934</c:v>
                </c:pt>
                <c:pt idx="218">
                  <c:v>-1.7325154716729849</c:v>
                </c:pt>
                <c:pt idx="219">
                  <c:v>-1.6717547332548139</c:v>
                </c:pt>
                <c:pt idx="220">
                  <c:v>-1.829793669481012</c:v>
                </c:pt>
                <c:pt idx="221">
                  <c:v>-1.814760838619661</c:v>
                </c:pt>
                <c:pt idx="222">
                  <c:v>-1.75028726573023</c:v>
                </c:pt>
                <c:pt idx="223">
                  <c:v>-1.686180137560757</c:v>
                </c:pt>
                <c:pt idx="224">
                  <c:v>-1.5337202003303978</c:v>
                </c:pt>
                <c:pt idx="225">
                  <c:v>-1.520805865991369</c:v>
                </c:pt>
                <c:pt idx="226">
                  <c:v>-1.498502342397021</c:v>
                </c:pt>
                <c:pt idx="227">
                  <c:v>-1.520371375503077</c:v>
                </c:pt>
                <c:pt idx="228">
                  <c:v>-1.565228663540178</c:v>
                </c:pt>
                <c:pt idx="229">
                  <c:v>-1.523101087537891</c:v>
                </c:pt>
                <c:pt idx="230">
                  <c:v>-1.6454779294009969</c:v>
                </c:pt>
                <c:pt idx="231">
                  <c:v>-1.6798665292540609</c:v>
                </c:pt>
                <c:pt idx="232">
                  <c:v>-1.6705386452915381</c:v>
                </c:pt>
                <c:pt idx="233">
                  <c:v>-1.5714659614703361</c:v>
                </c:pt>
                <c:pt idx="234">
                  <c:v>-1.5886215904564769</c:v>
                </c:pt>
                <c:pt idx="235">
                  <c:v>-1.7021904914799308</c:v>
                </c:pt>
                <c:pt idx="236">
                  <c:v>-1.9693406174462811</c:v>
                </c:pt>
                <c:pt idx="237">
                  <c:v>-1.9790024905622738</c:v>
                </c:pt>
                <c:pt idx="238">
                  <c:v>-1.9657436085551341</c:v>
                </c:pt>
                <c:pt idx="239">
                  <c:v>-1.970720334230488</c:v>
                </c:pt>
                <c:pt idx="240">
                  <c:v>-1.7579726318754649</c:v>
                </c:pt>
                <c:pt idx="241">
                  <c:v>-1.8658271942994349</c:v>
                </c:pt>
                <c:pt idx="242">
                  <c:v>-1.8985157327271369</c:v>
                </c:pt>
                <c:pt idx="243">
                  <c:v>-1.7907727716848361</c:v>
                </c:pt>
                <c:pt idx="244">
                  <c:v>-1.593404871996797</c:v>
                </c:pt>
                <c:pt idx="245">
                  <c:v>-1.600303356165806</c:v>
                </c:pt>
                <c:pt idx="246">
                  <c:v>-1.4281696886065398</c:v>
                </c:pt>
                <c:pt idx="247">
                  <c:v>-1.318321199453298</c:v>
                </c:pt>
                <c:pt idx="248">
                  <c:v>-1.3509374443555111</c:v>
                </c:pt>
                <c:pt idx="249">
                  <c:v>-1.5381614122467939</c:v>
                </c:pt>
                <c:pt idx="250">
                  <c:v>-1.727726713917964</c:v>
                </c:pt>
                <c:pt idx="251">
                  <c:v>-1.896265563908891</c:v>
                </c:pt>
                <c:pt idx="252">
                  <c:v>-1.878903995417827</c:v>
                </c:pt>
                <c:pt idx="253">
                  <c:v>-2.0278557388911129</c:v>
                </c:pt>
                <c:pt idx="254">
                  <c:v>-1.970096870209628</c:v>
                </c:pt>
                <c:pt idx="255">
                  <c:v>-2.056566784731503</c:v>
                </c:pt>
                <c:pt idx="256">
                  <c:v>-1.9819969102480579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606-949E-7F2CFF597CE8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6-4606-949E-7F2CFF597CE8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6-4606-949E-7F2CFF597CE8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6-4606-949E-7F2CFF597CE8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6-4606-949E-7F2CFF597CE8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6-4606-949E-7F2CFF597CE8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6-4606-949E-7F2CFF597CE8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6-4606-949E-7F2CFF597CE8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6-4606-949E-7F2CFF597CE8}"/>
            </c:ext>
          </c:extLst>
        </c:ser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6-4606-949E-7F2CFF5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8D-8C19-B9505DFCB4B9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2-428D-8C19-B9505DFCB4B9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2-428D-8C19-B9505DFCB4B9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2-428D-8C19-B9505DFCB4B9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2-428D-8C19-B9505DFCB4B9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2-428D-8C19-B9505DFCB4B9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2-428D-8C19-B9505DFCB4B9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2-428D-8C19-B9505DFCB4B9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E39-4DF3-A5C1-C8947ED24ED4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E39-4DF3-A5C1-C8947ED24ED4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DF3-A5C1-C8947ED24ED4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DF3-A5C1-C8947ED2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catAx>
        <c:axId val="192611120"/>
        <c:scaling>
          <c:orientation val="minMax"/>
          <c:max val="22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Algn val="ctr"/>
        <c:lblOffset val="100"/>
        <c:tickLblSkip val="12"/>
        <c:noMultiLvlLbl val="0"/>
      </c:cat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5-4A01-A2A9-7CF1C6B7CF6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5-4A01-A2A9-7CF1C6B7CF62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5-4A01-A2A9-7CF1C6B7CF62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5-4A01-A2A9-7CF1C6B7CF62}"/>
            </c:ext>
          </c:extLst>
        </c:ser>
        <c:ser>
          <c:idx val="4"/>
          <c:order val="4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5-4A01-A2A9-7CF1C6B7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D-464B-979C-4DA3922992C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D-464B-979C-4DA3922992C2}"/>
            </c:ext>
          </c:extLst>
        </c:ser>
        <c:ser>
          <c:idx val="4"/>
          <c:order val="2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D-464B-979C-4DA39229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EA_output_withoutFG!$AN$1</c:f>
              <c:strCache>
                <c:ptCount val="1"/>
                <c:pt idx="0">
                  <c:v>Policy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EA_output_withoutFG!$AN$2:$AN$132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-1.8575685114030911E-2</c:v>
                </c:pt>
                <c:pt idx="8">
                  <c:v>0.90214998000552704</c:v>
                </c:pt>
                <c:pt idx="9">
                  <c:v>0.83287109139101556</c:v>
                </c:pt>
                <c:pt idx="10">
                  <c:v>1.0092537720314478</c:v>
                </c:pt>
                <c:pt idx="11">
                  <c:v>0.90782496452148465</c:v>
                </c:pt>
                <c:pt idx="12">
                  <c:v>1.6094831657544564</c:v>
                </c:pt>
                <c:pt idx="13">
                  <c:v>2.2621945436962019</c:v>
                </c:pt>
                <c:pt idx="14">
                  <c:v>2.1567004406837746</c:v>
                </c:pt>
                <c:pt idx="15">
                  <c:v>1.718750432179565</c:v>
                </c:pt>
                <c:pt idx="16">
                  <c:v>0.49981740844919287</c:v>
                </c:pt>
                <c:pt idx="17">
                  <c:v>-0.92156024720173946</c:v>
                </c:pt>
                <c:pt idx="18">
                  <c:v>0.15829158746017313</c:v>
                </c:pt>
                <c:pt idx="19">
                  <c:v>1.6474047422418785</c:v>
                </c:pt>
                <c:pt idx="20">
                  <c:v>2.4693913543152064</c:v>
                </c:pt>
                <c:pt idx="21">
                  <c:v>2.4791265948812899</c:v>
                </c:pt>
                <c:pt idx="22">
                  <c:v>2.7548043752446567</c:v>
                </c:pt>
                <c:pt idx="23">
                  <c:v>2.6400432592754868</c:v>
                </c:pt>
                <c:pt idx="24">
                  <c:v>1.7540482125088133</c:v>
                </c:pt>
                <c:pt idx="25">
                  <c:v>1.6105683198734368</c:v>
                </c:pt>
                <c:pt idx="26">
                  <c:v>1.5577735200795999</c:v>
                </c:pt>
                <c:pt idx="27">
                  <c:v>1.4451421238057769</c:v>
                </c:pt>
                <c:pt idx="28">
                  <c:v>0.70846196369280179</c:v>
                </c:pt>
                <c:pt idx="29">
                  <c:v>0.64541791805528348</c:v>
                </c:pt>
                <c:pt idx="30">
                  <c:v>0.98312798061998308</c:v>
                </c:pt>
                <c:pt idx="31">
                  <c:v>1.0967969545806895</c:v>
                </c:pt>
                <c:pt idx="32">
                  <c:v>0.80573364462581054</c:v>
                </c:pt>
                <c:pt idx="33">
                  <c:v>1.1335868786192691</c:v>
                </c:pt>
                <c:pt idx="34">
                  <c:v>1.2798817284178732</c:v>
                </c:pt>
                <c:pt idx="35">
                  <c:v>1.5732423116916046</c:v>
                </c:pt>
                <c:pt idx="36">
                  <c:v>1.9825191102659137</c:v>
                </c:pt>
                <c:pt idx="37">
                  <c:v>2.2653399081604189</c:v>
                </c:pt>
                <c:pt idx="38">
                  <c:v>2.3200103426339034</c:v>
                </c:pt>
                <c:pt idx="39">
                  <c:v>2.6832733974914387</c:v>
                </c:pt>
                <c:pt idx="40">
                  <c:v>2.8762754148416168</c:v>
                </c:pt>
                <c:pt idx="41">
                  <c:v>2.8125473202838407</c:v>
                </c:pt>
                <c:pt idx="42">
                  <c:v>2.9544085400304008</c:v>
                </c:pt>
                <c:pt idx="43">
                  <c:v>3.2473074179711956</c:v>
                </c:pt>
                <c:pt idx="44">
                  <c:v>3.5648878348778412</c:v>
                </c:pt>
                <c:pt idx="45">
                  <c:v>3.9491608971555658</c:v>
                </c:pt>
                <c:pt idx="46">
                  <c:v>3.9573284698805531</c:v>
                </c:pt>
                <c:pt idx="47">
                  <c:v>4.0667746777918445</c:v>
                </c:pt>
                <c:pt idx="48">
                  <c:v>3.9992834992105766</c:v>
                </c:pt>
                <c:pt idx="49">
                  <c:v>4.2891457443540082</c:v>
                </c:pt>
                <c:pt idx="50">
                  <c:v>4.9038290608570243</c:v>
                </c:pt>
                <c:pt idx="51">
                  <c:v>4.3709739539006973</c:v>
                </c:pt>
                <c:pt idx="52">
                  <c:v>2.8780868884609356</c:v>
                </c:pt>
                <c:pt idx="53">
                  <c:v>1.0431560178012855</c:v>
                </c:pt>
                <c:pt idx="54">
                  <c:v>0.45265383802127523</c:v>
                </c:pt>
                <c:pt idx="55">
                  <c:v>-1.8722692117698934</c:v>
                </c:pt>
                <c:pt idx="56">
                  <c:v>-2.8705702036238545</c:v>
                </c:pt>
                <c:pt idx="57">
                  <c:v>-0.40512894597626214</c:v>
                </c:pt>
                <c:pt idx="58">
                  <c:v>1.952166471254527</c:v>
                </c:pt>
                <c:pt idx="59">
                  <c:v>2.1239622668988023</c:v>
                </c:pt>
                <c:pt idx="60">
                  <c:v>2.6762335536221151</c:v>
                </c:pt>
                <c:pt idx="61">
                  <c:v>2.8311588034604256</c:v>
                </c:pt>
                <c:pt idx="62">
                  <c:v>3.2123654099128487</c:v>
                </c:pt>
                <c:pt idx="63">
                  <c:v>2.3631028400497165</c:v>
                </c:pt>
                <c:pt idx="64">
                  <c:v>1.6707259983425509</c:v>
                </c:pt>
                <c:pt idx="65">
                  <c:v>1.5179111866942421</c:v>
                </c:pt>
                <c:pt idx="66">
                  <c:v>1.3475738128533834</c:v>
                </c:pt>
                <c:pt idx="67">
                  <c:v>0.67856724340310848</c:v>
                </c:pt>
                <c:pt idx="68">
                  <c:v>1.0929664167908122</c:v>
                </c:pt>
                <c:pt idx="69">
                  <c:v>0.83538602875456647</c:v>
                </c:pt>
                <c:pt idx="70">
                  <c:v>0.87399293827689206</c:v>
                </c:pt>
                <c:pt idx="71">
                  <c:v>0.93341755565835882</c:v>
                </c:pt>
                <c:pt idx="72">
                  <c:v>0.96490763344167618</c:v>
                </c:pt>
                <c:pt idx="73">
                  <c:v>0.96883081462328846</c:v>
                </c:pt>
                <c:pt idx="74">
                  <c:v>0.95486681756346314</c:v>
                </c:pt>
                <c:pt idx="75">
                  <c:v>0.93135398898905386</c:v>
                </c:pt>
                <c:pt idx="76">
                  <c:v>0.90415358390820622</c:v>
                </c:pt>
                <c:pt idx="77">
                  <c:v>0.87660757625519459</c:v>
                </c:pt>
                <c:pt idx="78">
                  <c:v>0.84983398659319143</c:v>
                </c:pt>
                <c:pt idx="79">
                  <c:v>0.82410895596599154</c:v>
                </c:pt>
                <c:pt idx="80">
                  <c:v>0.79944395318150008</c:v>
                </c:pt>
                <c:pt idx="81">
                  <c:v>0.77577717877194274</c:v>
                </c:pt>
                <c:pt idx="82">
                  <c:v>0.7530320499947436</c:v>
                </c:pt>
                <c:pt idx="83">
                  <c:v>0.73113414999118298</c:v>
                </c:pt>
                <c:pt idx="84">
                  <c:v>0.71001568756945765</c:v>
                </c:pt>
                <c:pt idx="85">
                  <c:v>0.68961627214217636</c:v>
                </c:pt>
                <c:pt idx="86">
                  <c:v>0.66988262287910594</c:v>
                </c:pt>
                <c:pt idx="87">
                  <c:v>0.65076798715043616</c:v>
                </c:pt>
                <c:pt idx="88">
                  <c:v>0.63223149892945152</c:v>
                </c:pt>
                <c:pt idx="89">
                  <c:v>0.61423754723978163</c:v>
                </c:pt>
                <c:pt idx="90">
                  <c:v>0.59675517690134505</c:v>
                </c:pt>
                <c:pt idx="91">
                  <c:v>0.57975752910933842</c:v>
                </c:pt>
                <c:pt idx="92">
                  <c:v>0.5632213244369968</c:v>
                </c:pt>
                <c:pt idx="93">
                  <c:v>0.54712638887508014</c:v>
                </c:pt>
                <c:pt idx="94">
                  <c:v>0.531455222498602</c:v>
                </c:pt>
                <c:pt idx="95">
                  <c:v>0.51619260969505554</c:v>
                </c:pt>
                <c:pt idx="96">
                  <c:v>0.50132526941570354</c:v>
                </c:pt>
                <c:pt idx="97">
                  <c:v>0.48684154356159937</c:v>
                </c:pt>
                <c:pt idx="98">
                  <c:v>0.47273112136097595</c:v>
                </c:pt>
                <c:pt idx="99">
                  <c:v>0.458984797419693</c:v>
                </c:pt>
                <c:pt idx="100">
                  <c:v>0.4455942610196697</c:v>
                </c:pt>
                <c:pt idx="101">
                  <c:v>0.43255191418946826</c:v>
                </c:pt>
                <c:pt idx="102">
                  <c:v>0.4198507160697682</c:v>
                </c:pt>
                <c:pt idx="103">
                  <c:v>0.40748405113264852</c:v>
                </c:pt>
                <c:pt idx="104">
                  <c:v>0.39544561888320118</c:v>
                </c:pt>
                <c:pt idx="105">
                  <c:v>0.38372934276459958</c:v>
                </c:pt>
                <c:pt idx="106">
                  <c:v>0.37232929610130228</c:v>
                </c:pt>
                <c:pt idx="107">
                  <c:v>0.36123964304081735</c:v>
                </c:pt>
                <c:pt idx="108">
                  <c:v>0.35045459259031109</c:v>
                </c:pt>
                <c:pt idx="109">
                  <c:v>0.33996836398556773</c:v>
                </c:pt>
                <c:pt idx="110">
                  <c:v>0.32977516177306754</c:v>
                </c:pt>
                <c:pt idx="111">
                  <c:v>0.31986915912909897</c:v>
                </c:pt>
                <c:pt idx="112">
                  <c:v>0.31024448808004657</c:v>
                </c:pt>
                <c:pt idx="113">
                  <c:v>0.30089523542412699</c:v>
                </c:pt>
                <c:pt idx="114">
                  <c:v>0.29181544328503595</c:v>
                </c:pt>
                <c:pt idx="115">
                  <c:v>0.28299911335175487</c:v>
                </c:pt>
                <c:pt idx="116">
                  <c:v>0.27444021397435847</c:v>
                </c:pt>
                <c:pt idx="117">
                  <c:v>0.26613268939441692</c:v>
                </c:pt>
                <c:pt idx="118">
                  <c:v>0.25807047048775367</c:v>
                </c:pt>
                <c:pt idx="119">
                  <c:v>0.25024748648932249</c:v>
                </c:pt>
                <c:pt idx="120">
                  <c:v>0.24265767725320275</c:v>
                </c:pt>
                <c:pt idx="121">
                  <c:v>0.23529500567546036</c:v>
                </c:pt>
                <c:pt idx="122">
                  <c:v>0.22815346997562136</c:v>
                </c:pt>
                <c:pt idx="123">
                  <c:v>0.22122711559182973</c:v>
                </c:pt>
                <c:pt idx="124">
                  <c:v>0.21451004649803362</c:v>
                </c:pt>
                <c:pt idx="125">
                  <c:v>0.20799643579756655</c:v>
                </c:pt>
                <c:pt idx="126">
                  <c:v>0.20168053548741494</c:v>
                </c:pt>
                <c:pt idx="127">
                  <c:v>0.19555668532239379</c:v>
                </c:pt>
                <c:pt idx="128">
                  <c:v>0.18961932073716348</c:v>
                </c:pt>
                <c:pt idx="129">
                  <c:v>0.18386297980875055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1-43FB-8297-ECBFBA1D3B25}"/>
            </c:ext>
          </c:extLst>
        </c:ser>
        <c:ser>
          <c:idx val="3"/>
          <c:order val="1"/>
          <c:tx>
            <c:strRef>
              <c:f>EA_output_withoutFG!$AP$1</c:f>
              <c:strCache>
                <c:ptCount val="1"/>
                <c:pt idx="0">
                  <c:v>Policy Contribution (without FG)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EA_output_withoutFG!$AP$2:$AP$132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1.9564091237033381</c:v>
                </c:pt>
                <c:pt idx="8">
                  <c:v>1.4959082700873931</c:v>
                </c:pt>
                <c:pt idx="9">
                  <c:v>1.4183017714136796</c:v>
                </c:pt>
                <c:pt idx="10">
                  <c:v>1.2287200521416528</c:v>
                </c:pt>
                <c:pt idx="11">
                  <c:v>1.4290119834186541</c:v>
                </c:pt>
                <c:pt idx="12">
                  <c:v>1.8350912276464206</c:v>
                </c:pt>
                <c:pt idx="13">
                  <c:v>2.1591249408662501</c:v>
                </c:pt>
                <c:pt idx="14">
                  <c:v>2.333420998324943</c:v>
                </c:pt>
                <c:pt idx="15">
                  <c:v>2.7829232939431106</c:v>
                </c:pt>
                <c:pt idx="16">
                  <c:v>2.7536190276158017</c:v>
                </c:pt>
                <c:pt idx="17">
                  <c:v>2.7651698579616313</c:v>
                </c:pt>
                <c:pt idx="18">
                  <c:v>2.4224798314061196</c:v>
                </c:pt>
                <c:pt idx="19">
                  <c:v>2.3056490320237115</c:v>
                </c:pt>
                <c:pt idx="20">
                  <c:v>2.2561258352904723</c:v>
                </c:pt>
                <c:pt idx="21">
                  <c:v>1.7061116105750496</c:v>
                </c:pt>
                <c:pt idx="22">
                  <c:v>1.3355123723126368</c:v>
                </c:pt>
                <c:pt idx="23">
                  <c:v>1.2787318217562369</c:v>
                </c:pt>
                <c:pt idx="24">
                  <c:v>0.40630850111610961</c:v>
                </c:pt>
                <c:pt idx="25">
                  <c:v>0.22224983788006103</c:v>
                </c:pt>
                <c:pt idx="26">
                  <c:v>0.46494753988371151</c:v>
                </c:pt>
                <c:pt idx="27">
                  <c:v>0.46297700419121757</c:v>
                </c:pt>
                <c:pt idx="28">
                  <c:v>-0.2726884399076468</c:v>
                </c:pt>
                <c:pt idx="29">
                  <c:v>-0.16675937516060646</c:v>
                </c:pt>
                <c:pt idx="30">
                  <c:v>-8.6750418678798624E-2</c:v>
                </c:pt>
                <c:pt idx="31">
                  <c:v>-4.2912652165622234E-2</c:v>
                </c:pt>
                <c:pt idx="32">
                  <c:v>-0.42529627893276079</c:v>
                </c:pt>
                <c:pt idx="33">
                  <c:v>-0.1084529889173238</c:v>
                </c:pt>
                <c:pt idx="34">
                  <c:v>-9.1404034448711258E-2</c:v>
                </c:pt>
                <c:pt idx="35">
                  <c:v>-4.6667323626896184E-2</c:v>
                </c:pt>
                <c:pt idx="36">
                  <c:v>-1.1750123982967153E-2</c:v>
                </c:pt>
                <c:pt idx="37">
                  <c:v>2.5664790636819923E-2</c:v>
                </c:pt>
                <c:pt idx="38">
                  <c:v>2.141111747266411E-2</c:v>
                </c:pt>
                <c:pt idx="39">
                  <c:v>0.44237277283311549</c:v>
                </c:pt>
                <c:pt idx="40">
                  <c:v>0.64189684154108351</c:v>
                </c:pt>
                <c:pt idx="41">
                  <c:v>0.70354528603458988</c:v>
                </c:pt>
                <c:pt idx="42">
                  <c:v>0.96974928089228296</c:v>
                </c:pt>
                <c:pt idx="43">
                  <c:v>1.223375000758367</c:v>
                </c:pt>
                <c:pt idx="44">
                  <c:v>1.5637215208908803</c:v>
                </c:pt>
                <c:pt idx="45">
                  <c:v>1.8983330630511852</c:v>
                </c:pt>
                <c:pt idx="46">
                  <c:v>1.8290318005218587</c:v>
                </c:pt>
                <c:pt idx="47">
                  <c:v>1.8826171717974436</c:v>
                </c:pt>
                <c:pt idx="48">
                  <c:v>1.9887360739376714</c:v>
                </c:pt>
                <c:pt idx="49">
                  <c:v>2.1520395726485115</c:v>
                </c:pt>
                <c:pt idx="50">
                  <c:v>2.4854518261621532</c:v>
                </c:pt>
                <c:pt idx="51">
                  <c:v>1.9526985630250411</c:v>
                </c:pt>
                <c:pt idx="52">
                  <c:v>0.25486080521549948</c:v>
                </c:pt>
                <c:pt idx="53">
                  <c:v>-1.7118496550314433</c:v>
                </c:pt>
                <c:pt idx="54">
                  <c:v>-2.2493778614164208</c:v>
                </c:pt>
                <c:pt idx="55">
                  <c:v>-4.5691245349019836</c:v>
                </c:pt>
                <c:pt idx="56">
                  <c:v>-5.3304603372736228</c:v>
                </c:pt>
                <c:pt idx="57">
                  <c:v>-2.8391900280686646</c:v>
                </c:pt>
                <c:pt idx="58">
                  <c:v>-0.52071656851408932</c:v>
                </c:pt>
                <c:pt idx="59">
                  <c:v>-0.51199589412106006</c:v>
                </c:pt>
                <c:pt idx="60">
                  <c:v>8.8705838648963642E-3</c:v>
                </c:pt>
                <c:pt idx="61">
                  <c:v>0.54194032818294957</c:v>
                </c:pt>
                <c:pt idx="62">
                  <c:v>1.2376740007387443</c:v>
                </c:pt>
                <c:pt idx="63">
                  <c:v>0.60851654329935734</c:v>
                </c:pt>
                <c:pt idx="64">
                  <c:v>6.1012331987338353E-2</c:v>
                </c:pt>
                <c:pt idx="65">
                  <c:v>5.8289978653980334E-3</c:v>
                </c:pt>
                <c:pt idx="66">
                  <c:v>-9.2581776270446614E-2</c:v>
                </c:pt>
                <c:pt idx="67">
                  <c:v>-0.70886096774223661</c:v>
                </c:pt>
                <c:pt idx="68">
                  <c:v>-0.2620286124019624</c:v>
                </c:pt>
                <c:pt idx="69">
                  <c:v>-0.51222066392951437</c:v>
                </c:pt>
                <c:pt idx="70">
                  <c:v>-0.47321582134907053</c:v>
                </c:pt>
                <c:pt idx="71">
                  <c:v>-0.39718264079285376</c:v>
                </c:pt>
                <c:pt idx="72">
                  <c:v>-0.33811952997631833</c:v>
                </c:pt>
                <c:pt idx="73">
                  <c:v>-0.30086652911590278</c:v>
                </c:pt>
                <c:pt idx="74">
                  <c:v>-0.27893057419904055</c:v>
                </c:pt>
                <c:pt idx="75">
                  <c:v>-0.26589018460644831</c:v>
                </c:pt>
                <c:pt idx="76">
                  <c:v>-0.25702781631093996</c:v>
                </c:pt>
                <c:pt idx="77">
                  <c:v>-0.24958511042151857</c:v>
                </c:pt>
                <c:pt idx="78">
                  <c:v>-0.24258900900823402</c:v>
                </c:pt>
                <c:pt idx="79">
                  <c:v>-0.23574887027820002</c:v>
                </c:pt>
                <c:pt idx="80">
                  <c:v>-0.22899315030181769</c:v>
                </c:pt>
                <c:pt idx="81">
                  <c:v>-0.22231521392841688</c:v>
                </c:pt>
                <c:pt idx="82">
                  <c:v>-0.21572585879419948</c:v>
                </c:pt>
                <c:pt idx="83">
                  <c:v>-0.20923921619542529</c:v>
                </c:pt>
                <c:pt idx="84">
                  <c:v>-0.20286870183254926</c:v>
                </c:pt>
                <c:pt idx="85">
                  <c:v>-0.19662594629762298</c:v>
                </c:pt>
                <c:pt idx="86">
                  <c:v>-0.19052060423596498</c:v>
                </c:pt>
                <c:pt idx="87">
                  <c:v>-0.18456042197897929</c:v>
                </c:pt>
                <c:pt idx="88">
                  <c:v>-0.17875138005094038</c:v>
                </c:pt>
                <c:pt idx="89">
                  <c:v>-0.17309785522346582</c:v>
                </c:pt>
                <c:pt idx="90">
                  <c:v>-0.16760278458117228</c:v>
                </c:pt>
                <c:pt idx="91">
                  <c:v>-0.16226782536618078</c:v>
                </c:pt>
                <c:pt idx="92">
                  <c:v>-0.15709350791661431</c:v>
                </c:pt>
                <c:pt idx="93">
                  <c:v>-0.15207938027516887</c:v>
                </c:pt>
                <c:pt idx="94">
                  <c:v>-0.14722414361327979</c:v>
                </c:pt>
                <c:pt idx="95">
                  <c:v>-0.14252577795920013</c:v>
                </c:pt>
                <c:pt idx="96">
                  <c:v>-0.13798165797053746</c:v>
                </c:pt>
                <c:pt idx="97">
                  <c:v>-0.13358865869395153</c:v>
                </c:pt>
                <c:pt idx="98">
                  <c:v>-0.12934325142038461</c:v>
                </c:pt>
                <c:pt idx="99">
                  <c:v>-0.12524158987899103</c:v>
                </c:pt>
                <c:pt idx="100">
                  <c:v>-0.12127958712041099</c:v>
                </c:pt>
                <c:pt idx="101">
                  <c:v>-0.11745298352335919</c:v>
                </c:pt>
                <c:pt idx="102">
                  <c:v>-0.11375740642039736</c:v>
                </c:pt>
                <c:pt idx="103">
                  <c:v>-0.11018842188199314</c:v>
                </c:pt>
                <c:pt idx="104">
                  <c:v>-0.10674157922508146</c:v>
                </c:pt>
                <c:pt idx="105">
                  <c:v>-0.10341244882576914</c:v>
                </c:pt>
                <c:pt idx="106">
                  <c:v>-0.1001966538176781</c:v>
                </c:pt>
                <c:pt idx="107">
                  <c:v>-9.7089896249845223E-2</c:v>
                </c:pt>
                <c:pt idx="108">
                  <c:v>-9.4087978262765382E-2</c:v>
                </c:pt>
                <c:pt idx="109">
                  <c:v>-9.1186818819804089E-2</c:v>
                </c:pt>
                <c:pt idx="110">
                  <c:v>-8.8382466505163418E-2</c:v>
                </c:pt>
                <c:pt idx="111">
                  <c:v>-8.5671108870169807E-2</c:v>
                </c:pt>
                <c:pt idx="112">
                  <c:v>-8.3049078777884811E-2</c:v>
                </c:pt>
                <c:pt idx="113">
                  <c:v>-8.0512858162892859E-2</c:v>
                </c:pt>
                <c:pt idx="114">
                  <c:v>-7.8059079589328784E-2</c:v>
                </c:pt>
                <c:pt idx="115">
                  <c:v>-7.568452595645922E-2</c:v>
                </c:pt>
                <c:pt idx="116">
                  <c:v>-7.3386128667928527E-2</c:v>
                </c:pt>
                <c:pt idx="117">
                  <c:v>-7.1160964548550837E-2</c:v>
                </c:pt>
                <c:pt idx="118">
                  <c:v>-6.9006251761638993E-2</c:v>
                </c:pt>
                <c:pt idx="119">
                  <c:v>-6.6919344950511134E-2</c:v>
                </c:pt>
                <c:pt idx="120">
                  <c:v>-6.4897729800239348E-2</c:v>
                </c:pt>
                <c:pt idx="121">
                  <c:v>-6.2939017189980295E-2</c:v>
                </c:pt>
                <c:pt idx="122">
                  <c:v>-6.1040937082463317E-2</c:v>
                </c:pt>
                <c:pt idx="123">
                  <c:v>-5.9201332275392198E-2</c:v>
                </c:pt>
                <c:pt idx="124">
                  <c:v>-5.741815211967613E-2</c:v>
                </c:pt>
                <c:pt idx="125">
                  <c:v>-5.5689446291469304E-2</c:v>
                </c:pt>
                <c:pt idx="126">
                  <c:v>-5.401335868891699E-2</c:v>
                </c:pt>
                <c:pt idx="127">
                  <c:v>-5.2388121510211057E-2</c:v>
                </c:pt>
                <c:pt idx="128">
                  <c:v>-5.0812049556929868E-2</c:v>
                </c:pt>
                <c:pt idx="129">
                  <c:v>-4.9283534795592304E-2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11-43FB-8297-ECBFBA1D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EA_output_withoutFG!$AM$1</c:f>
              <c:strCache>
                <c:ptCount val="1"/>
                <c:pt idx="0">
                  <c:v>Convenience Yield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EA_output_withoutFG!$AM$2:$AM$132</c:f>
              <c:numCache>
                <c:formatCode>General</c:formatCode>
                <c:ptCount val="131"/>
                <c:pt idx="0">
                  <c:v>1.3593557034712402</c:v>
                </c:pt>
                <c:pt idx="1">
                  <c:v>1.9467684470453479</c:v>
                </c:pt>
                <c:pt idx="2">
                  <c:v>2.1407810301463455</c:v>
                </c:pt>
                <c:pt idx="3">
                  <c:v>2.4250480307113076</c:v>
                </c:pt>
                <c:pt idx="4">
                  <c:v>2.3103111788528032</c:v>
                </c:pt>
                <c:pt idx="5">
                  <c:v>2.4351026083021541</c:v>
                </c:pt>
                <c:pt idx="6">
                  <c:v>2.4268562430866618</c:v>
                </c:pt>
                <c:pt idx="7">
                  <c:v>1.0110992346359051</c:v>
                </c:pt>
                <c:pt idx="8">
                  <c:v>0.52196114308265962</c:v>
                </c:pt>
                <c:pt idx="9">
                  <c:v>-7.6297942616621484E-2</c:v>
                </c:pt>
                <c:pt idx="10">
                  <c:v>-0.46016735505141959</c:v>
                </c:pt>
                <c:pt idx="11">
                  <c:v>-0.1347635831244407</c:v>
                </c:pt>
                <c:pt idx="12">
                  <c:v>-0.24770423461477353</c:v>
                </c:pt>
                <c:pt idx="13">
                  <c:v>-0.69997523732768041</c:v>
                </c:pt>
                <c:pt idx="14">
                  <c:v>-0.60757604251040043</c:v>
                </c:pt>
                <c:pt idx="15">
                  <c:v>0.21767642780727847</c:v>
                </c:pt>
                <c:pt idx="16">
                  <c:v>1.3753465435805667</c:v>
                </c:pt>
                <c:pt idx="17">
                  <c:v>2.8084233516206245</c:v>
                </c:pt>
                <c:pt idx="18">
                  <c:v>1.2303828352815565</c:v>
                </c:pt>
                <c:pt idx="19">
                  <c:v>-0.59765206484205002</c:v>
                </c:pt>
                <c:pt idx="20">
                  <c:v>-1.6648263323609793</c:v>
                </c:pt>
                <c:pt idx="21">
                  <c:v>-2.2641844317140336</c:v>
                </c:pt>
                <c:pt idx="22">
                  <c:v>-3.0359449438015051</c:v>
                </c:pt>
                <c:pt idx="23">
                  <c:v>-3.2608099671471762</c:v>
                </c:pt>
                <c:pt idx="24">
                  <c:v>-3.1437907847844082</c:v>
                </c:pt>
                <c:pt idx="25">
                  <c:v>-3.2748357012937008</c:v>
                </c:pt>
                <c:pt idx="26">
                  <c:v>-3.0593998741351891</c:v>
                </c:pt>
                <c:pt idx="27">
                  <c:v>-2.9464658567275754</c:v>
                </c:pt>
                <c:pt idx="28">
                  <c:v>-3.0063656832564716</c:v>
                </c:pt>
                <c:pt idx="29">
                  <c:v>-2.9337960694506173</c:v>
                </c:pt>
                <c:pt idx="30">
                  <c:v>-3.2845492083461214</c:v>
                </c:pt>
                <c:pt idx="31">
                  <c:v>-3.396930989280178</c:v>
                </c:pt>
                <c:pt idx="32">
                  <c:v>-3.6237980690351801</c:v>
                </c:pt>
                <c:pt idx="33">
                  <c:v>-3.7345773797794886</c:v>
                </c:pt>
                <c:pt idx="34">
                  <c:v>-3.8818292331563322</c:v>
                </c:pt>
                <c:pt idx="35">
                  <c:v>-4.3575906040495536</c:v>
                </c:pt>
                <c:pt idx="36">
                  <c:v>-4.7604667694134477</c:v>
                </c:pt>
                <c:pt idx="37">
                  <c:v>-4.8324172799764513</c:v>
                </c:pt>
                <c:pt idx="38">
                  <c:v>-4.8823753694349223</c:v>
                </c:pt>
                <c:pt idx="39">
                  <c:v>-4.6323510772707204</c:v>
                </c:pt>
                <c:pt idx="40">
                  <c:v>-4.4286943916437105</c:v>
                </c:pt>
                <c:pt idx="41">
                  <c:v>-4.4312658076483915</c:v>
                </c:pt>
                <c:pt idx="42">
                  <c:v>-4.260242659417611</c:v>
                </c:pt>
                <c:pt idx="43">
                  <c:v>-4.3001960969051378</c:v>
                </c:pt>
                <c:pt idx="44">
                  <c:v>-4.192308168484753</c:v>
                </c:pt>
                <c:pt idx="45">
                  <c:v>-4.2092427914427502</c:v>
                </c:pt>
                <c:pt idx="46">
                  <c:v>-4.2484459366631153</c:v>
                </c:pt>
                <c:pt idx="47">
                  <c:v>-4.2708622257388562</c:v>
                </c:pt>
                <c:pt idx="48">
                  <c:v>-4.1257184147564558</c:v>
                </c:pt>
                <c:pt idx="49">
                  <c:v>-4.256511844727318</c:v>
                </c:pt>
                <c:pt idx="50">
                  <c:v>-4.4899116051161831</c:v>
                </c:pt>
                <c:pt idx="51">
                  <c:v>-4.5087648556792841</c:v>
                </c:pt>
                <c:pt idx="52">
                  <c:v>-4.9143285699431853</c:v>
                </c:pt>
                <c:pt idx="53">
                  <c:v>-5.3804873269715694</c:v>
                </c:pt>
                <c:pt idx="54">
                  <c:v>-5.3690418873173558</c:v>
                </c:pt>
                <c:pt idx="55">
                  <c:v>-5.9303485112243983</c:v>
                </c:pt>
                <c:pt idx="56">
                  <c:v>-5.8728047854171335</c:v>
                </c:pt>
                <c:pt idx="57">
                  <c:v>-5.1891943699480745</c:v>
                </c:pt>
                <c:pt idx="58">
                  <c:v>-4.6911609753205736</c:v>
                </c:pt>
                <c:pt idx="59">
                  <c:v>-4.7182809176694986</c:v>
                </c:pt>
                <c:pt idx="60">
                  <c:v>-4.4768905033045323</c:v>
                </c:pt>
                <c:pt idx="61">
                  <c:v>-3.616107793532898</c:v>
                </c:pt>
                <c:pt idx="62">
                  <c:v>-2.8997757193442117</c:v>
                </c:pt>
                <c:pt idx="63">
                  <c:v>-2.1824495982832492</c:v>
                </c:pt>
                <c:pt idx="64">
                  <c:v>-1.5072087445345963</c:v>
                </c:pt>
                <c:pt idx="65">
                  <c:v>-0.92599185783701121</c:v>
                </c:pt>
                <c:pt idx="66">
                  <c:v>-0.4079344217331895</c:v>
                </c:pt>
                <c:pt idx="67">
                  <c:v>-0.2100021249878492</c:v>
                </c:pt>
                <c:pt idx="68">
                  <c:v>-2.3025333777931589E-2</c:v>
                </c:pt>
                <c:pt idx="69">
                  <c:v>5.1079275884786668E-3</c:v>
                </c:pt>
                <c:pt idx="70">
                  <c:v>-4.9724328848756993E-2</c:v>
                </c:pt>
                <c:pt idx="71">
                  <c:v>-0.11934989926010076</c:v>
                </c:pt>
                <c:pt idx="72">
                  <c:v>-0.18530252939172742</c:v>
                </c:pt>
                <c:pt idx="73">
                  <c:v>-0.24341294069995589</c:v>
                </c:pt>
                <c:pt idx="74">
                  <c:v>-0.2934913532825445</c:v>
                </c:pt>
                <c:pt idx="75">
                  <c:v>-0.33634259867122873</c:v>
                </c:pt>
                <c:pt idx="76">
                  <c:v>-0.37292082853798192</c:v>
                </c:pt>
                <c:pt idx="77">
                  <c:v>-0.40410583188261784</c:v>
                </c:pt>
                <c:pt idx="78">
                  <c:v>-0.43065752398754231</c:v>
                </c:pt>
                <c:pt idx="79">
                  <c:v>-0.45321937755711206</c:v>
                </c:pt>
                <c:pt idx="80">
                  <c:v>-0.47233343404053718</c:v>
                </c:pt>
                <c:pt idx="81">
                  <c:v>-0.48845636596085873</c:v>
                </c:pt>
                <c:pt idx="82">
                  <c:v>-0.50197386581559122</c:v>
                </c:pt>
                <c:pt idx="83">
                  <c:v>-0.51321287513649194</c:v>
                </c:pt>
                <c:pt idx="84">
                  <c:v>-0.52245177945463395</c:v>
                </c:pt>
                <c:pt idx="85">
                  <c:v>-0.52992883549522229</c:v>
                </c:pt>
                <c:pt idx="86">
                  <c:v>-0.53584910399804109</c:v>
                </c:pt>
                <c:pt idx="87">
                  <c:v>-0.54039013390898694</c:v>
                </c:pt>
                <c:pt idx="88">
                  <c:v>-0.54370660987345998</c:v>
                </c:pt>
                <c:pt idx="89">
                  <c:v>-0.54593414292826559</c:v>
                </c:pt>
                <c:pt idx="90">
                  <c:v>-0.54719235593999649</c:v>
                </c:pt>
                <c:pt idx="91">
                  <c:v>-0.54758739083885777</c:v>
                </c:pt>
                <c:pt idx="92">
                  <c:v>-0.54721394373453558</c:v>
                </c:pt>
                <c:pt idx="93">
                  <c:v>-0.54615691616143769</c:v>
                </c:pt>
                <c:pt idx="94">
                  <c:v>-0.54449275557662213</c:v>
                </c:pt>
                <c:pt idx="95">
                  <c:v>-0.54229054545437627</c:v>
                </c:pt>
                <c:pt idx="96">
                  <c:v>-0.53961289455803163</c:v>
                </c:pt>
                <c:pt idx="97">
                  <c:v>-0.53651666593326164</c:v>
                </c:pt>
                <c:pt idx="98">
                  <c:v>-0.53305357860807501</c:v>
                </c:pt>
                <c:pt idx="99">
                  <c:v>-0.52927070868297266</c:v>
                </c:pt>
                <c:pt idx="100">
                  <c:v>-0.52521091126413477</c:v>
                </c:pt>
                <c:pt idx="101">
                  <c:v>-0.52091318036772405</c:v>
                </c:pt>
                <c:pt idx="102">
                  <c:v>-0.51641296036661766</c:v>
                </c:pt>
                <c:pt idx="103">
                  <c:v>-0.5117424196390572</c:v>
                </c:pt>
                <c:pt idx="104">
                  <c:v>-0.50693069471106433</c:v>
                </c:pt>
                <c:pt idx="105">
                  <c:v>-0.50200411127014011</c:v>
                </c:pt>
                <c:pt idx="106">
                  <c:v>-0.49698638689291741</c:v>
                </c:pt>
                <c:pt idx="107">
                  <c:v>-0.49189881910894639</c:v>
                </c:pt>
                <c:pt idx="108">
                  <c:v>-0.48676046146173313</c:v>
                </c:pt>
                <c:pt idx="109">
                  <c:v>-0.48158828948111942</c:v>
                </c:pt>
                <c:pt idx="110">
                  <c:v>-0.47639735790769167</c:v>
                </c:pt>
                <c:pt idx="111">
                  <c:v>-0.47120095007836826</c:v>
                </c:pt>
                <c:pt idx="112">
                  <c:v>-0.46601072006396471</c:v>
                </c:pt>
                <c:pt idx="113">
                  <c:v>-0.46083682792216596</c:v>
                </c:pt>
                <c:pt idx="114">
                  <c:v>-0.45568806827280328</c:v>
                </c:pt>
                <c:pt idx="115">
                  <c:v>-0.45057199230165845</c:v>
                </c:pt>
                <c:pt idx="116">
                  <c:v>-0.44549502324064272</c:v>
                </c:pt>
                <c:pt idx="117">
                  <c:v>-0.44046256534511619</c:v>
                </c:pt>
                <c:pt idx="118">
                  <c:v>-0.43547910638591403</c:v>
                </c:pt>
                <c:pt idx="119">
                  <c:v>-0.43054831368538071</c:v>
                </c:pt>
                <c:pt idx="120">
                  <c:v>-0.42567312375047273</c:v>
                </c:pt>
                <c:pt idx="121">
                  <c:v>-0.42085582558465884</c:v>
                </c:pt>
                <c:pt idx="122">
                  <c:v>-0.41609813779310167</c:v>
                </c:pt>
                <c:pt idx="123">
                  <c:v>-0.41140127962790918</c:v>
                </c:pt>
                <c:pt idx="124">
                  <c:v>-0.40676603615188989</c:v>
                </c:pt>
                <c:pt idx="125">
                  <c:v>-0.4021928177279066</c:v>
                </c:pt>
                <c:pt idx="126">
                  <c:v>-0.39768171406572028</c:v>
                </c:pt>
                <c:pt idx="127">
                  <c:v>-0.39323254307973388</c:v>
                </c:pt>
                <c:pt idx="128">
                  <c:v>-0.38884489482753959</c:v>
                </c:pt>
                <c:pt idx="129">
                  <c:v>-0.38451817081174888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7-4BAD-B2F2-FE99FCA114A6}"/>
            </c:ext>
          </c:extLst>
        </c:ser>
        <c:ser>
          <c:idx val="2"/>
          <c:order val="1"/>
          <c:tx>
            <c:strRef>
              <c:f>EA_output_withoutFG!$AO$1</c:f>
              <c:strCache>
                <c:ptCount val="1"/>
                <c:pt idx="0">
                  <c:v>Convenience Yield Contribution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EA_output_withoutFG!$AO$2:$AO$132</c:f>
              <c:numCache>
                <c:formatCode>General</c:formatCode>
                <c:ptCount val="131"/>
                <c:pt idx="0">
                  <c:v>1.2008962103696312</c:v>
                </c:pt>
                <c:pt idx="1">
                  <c:v>1.7872384762342701</c:v>
                </c:pt>
                <c:pt idx="2">
                  <c:v>1.9797826372245284</c:v>
                </c:pt>
                <c:pt idx="3">
                  <c:v>2.262035026845937</c:v>
                </c:pt>
                <c:pt idx="4">
                  <c:v>2.1445220059967207</c:v>
                </c:pt>
                <c:pt idx="5">
                  <c:v>2.265442531080736</c:v>
                </c:pt>
                <c:pt idx="6">
                  <c:v>2.2517783664111422</c:v>
                </c:pt>
                <c:pt idx="7">
                  <c:v>0.34969896682862256</c:v>
                </c:pt>
                <c:pt idx="8">
                  <c:v>-0.97005434581811301</c:v>
                </c:pt>
                <c:pt idx="9">
                  <c:v>-1.5490930840171737</c:v>
                </c:pt>
                <c:pt idx="10">
                  <c:v>-1.5780325375019855</c:v>
                </c:pt>
                <c:pt idx="11">
                  <c:v>-1.5374551236471516</c:v>
                </c:pt>
                <c:pt idx="12">
                  <c:v>-1.3629169681594737</c:v>
                </c:pt>
                <c:pt idx="13">
                  <c:v>-1.4991456726608536</c:v>
                </c:pt>
                <c:pt idx="14">
                  <c:v>-1.682752439151336</c:v>
                </c:pt>
                <c:pt idx="15">
                  <c:v>-1.7145515862473539</c:v>
                </c:pt>
                <c:pt idx="16">
                  <c:v>-1.7014858075182904</c:v>
                </c:pt>
                <c:pt idx="17">
                  <c:v>-1.6279555168043336</c:v>
                </c:pt>
                <c:pt idx="18">
                  <c:v>-1.8197810357395854</c:v>
                </c:pt>
                <c:pt idx="19">
                  <c:v>-2.1094818295838271</c:v>
                </c:pt>
                <c:pt idx="20">
                  <c:v>-2.3585954138447449</c:v>
                </c:pt>
                <c:pt idx="21">
                  <c:v>-2.444524851460971</c:v>
                </c:pt>
                <c:pt idx="22">
                  <c:v>-2.6229999375395732</c:v>
                </c:pt>
                <c:pt idx="23">
                  <c:v>-2.9287190219257444</c:v>
                </c:pt>
                <c:pt idx="24">
                  <c:v>-2.847184319144056</c:v>
                </c:pt>
                <c:pt idx="25">
                  <c:v>-2.9543117563042922</c:v>
                </c:pt>
                <c:pt idx="26">
                  <c:v>-3.0335056079878031</c:v>
                </c:pt>
                <c:pt idx="27">
                  <c:v>-3.0305914742080784</c:v>
                </c:pt>
                <c:pt idx="28">
                  <c:v>-3.0924531263954433</c:v>
                </c:pt>
                <c:pt idx="29">
                  <c:v>-3.1806734021371255</c:v>
                </c:pt>
                <c:pt idx="30">
                  <c:v>-3.2829847625258557</c:v>
                </c:pt>
                <c:pt idx="31">
                  <c:v>-3.3271657061883211</c:v>
                </c:pt>
                <c:pt idx="32">
                  <c:v>-3.4645488785791345</c:v>
                </c:pt>
                <c:pt idx="33">
                  <c:v>-3.5630091416982297</c:v>
                </c:pt>
                <c:pt idx="34">
                  <c:v>-3.5811818615621993</c:v>
                </c:pt>
                <c:pt idx="35">
                  <c:v>-3.8155693094503986</c:v>
                </c:pt>
                <c:pt idx="36">
                  <c:v>-3.8566742474950191</c:v>
                </c:pt>
                <c:pt idx="37">
                  <c:v>-3.6932938633286634</c:v>
                </c:pt>
                <c:pt idx="38">
                  <c:v>-3.6868849896887212</c:v>
                </c:pt>
                <c:pt idx="39">
                  <c:v>-3.4922764401105026</c:v>
                </c:pt>
                <c:pt idx="40">
                  <c:v>-3.2927259148007293</c:v>
                </c:pt>
                <c:pt idx="41">
                  <c:v>-3.412741487776195</c:v>
                </c:pt>
                <c:pt idx="42">
                  <c:v>-3.3537790969443382</c:v>
                </c:pt>
                <c:pt idx="43">
                  <c:v>-3.3504196843724028</c:v>
                </c:pt>
                <c:pt idx="44">
                  <c:v>-3.2595069245817685</c:v>
                </c:pt>
                <c:pt idx="45">
                  <c:v>-3.2248650530452831</c:v>
                </c:pt>
                <c:pt idx="46">
                  <c:v>-3.1873336935648076</c:v>
                </c:pt>
                <c:pt idx="47">
                  <c:v>-3.1562132423856291</c:v>
                </c:pt>
                <c:pt idx="48">
                  <c:v>-3.170349937717003</c:v>
                </c:pt>
                <c:pt idx="49">
                  <c:v>-3.1741858424685292</c:v>
                </c:pt>
                <c:pt idx="50">
                  <c:v>-3.1304762781857538</c:v>
                </c:pt>
                <c:pt idx="51">
                  <c:v>-3.1539836565232404</c:v>
                </c:pt>
                <c:pt idx="52">
                  <c:v>-3.4924847720692891</c:v>
                </c:pt>
                <c:pt idx="53">
                  <c:v>-3.9516315380124527</c:v>
                </c:pt>
                <c:pt idx="54">
                  <c:v>-3.961837241081609</c:v>
                </c:pt>
                <c:pt idx="55">
                  <c:v>-4.53016615481254</c:v>
                </c:pt>
                <c:pt idx="56">
                  <c:v>-4.7001710284230303</c:v>
                </c:pt>
                <c:pt idx="57">
                  <c:v>-4.0394166730661283</c:v>
                </c:pt>
                <c:pt idx="58">
                  <c:v>-3.5029868441684604</c:v>
                </c:pt>
                <c:pt idx="59">
                  <c:v>-3.3790602302386339</c:v>
                </c:pt>
                <c:pt idx="60">
                  <c:v>-3.1138983419792092</c:v>
                </c:pt>
                <c:pt idx="61">
                  <c:v>-2.6133906700942706</c:v>
                </c:pt>
                <c:pt idx="62">
                  <c:v>-2.1931019938455107</c:v>
                </c:pt>
                <c:pt idx="63">
                  <c:v>-1.681223107273393</c:v>
                </c:pt>
                <c:pt idx="64">
                  <c:v>-1.1404726942185535</c:v>
                </c:pt>
                <c:pt idx="65">
                  <c:v>-0.64986618163987808</c:v>
                </c:pt>
                <c:pt idx="66">
                  <c:v>-0.1992035454880714</c:v>
                </c:pt>
                <c:pt idx="67">
                  <c:v>-5.1632092089761716E-2</c:v>
                </c:pt>
                <c:pt idx="68">
                  <c:v>0.10317811690809009</c:v>
                </c:pt>
                <c:pt idx="69">
                  <c:v>0.12184162197331005</c:v>
                </c:pt>
                <c:pt idx="70">
                  <c:v>9.329978753528767E-2</c:v>
                </c:pt>
                <c:pt idx="71">
                  <c:v>5.6040415750717276E-2</c:v>
                </c:pt>
                <c:pt idx="72">
                  <c:v>2.0526154802396501E-2</c:v>
                </c:pt>
                <c:pt idx="73">
                  <c:v>-1.0863053151563218E-2</c:v>
                </c:pt>
                <c:pt idx="74">
                  <c:v>-3.7998039395664929E-2</c:v>
                </c:pt>
                <c:pt idx="75">
                  <c:v>-6.1311362678480474E-2</c:v>
                </c:pt>
                <c:pt idx="76">
                  <c:v>-8.1319207937843974E-2</c:v>
                </c:pt>
                <c:pt idx="77">
                  <c:v>-9.8495301517037781E-2</c:v>
                </c:pt>
                <c:pt idx="78">
                  <c:v>-0.11324569119024019</c:v>
                </c:pt>
                <c:pt idx="79">
                  <c:v>-0.12591116119603685</c:v>
                </c:pt>
                <c:pt idx="80">
                  <c:v>-0.13677610822256048</c:v>
                </c:pt>
                <c:pt idx="81">
                  <c:v>-0.14607791759617328</c:v>
                </c:pt>
                <c:pt idx="82">
                  <c:v>-0.15401530636512195</c:v>
                </c:pt>
                <c:pt idx="83">
                  <c:v>-0.16075536984125316</c:v>
                </c:pt>
                <c:pt idx="84">
                  <c:v>-0.16643941500224679</c:v>
                </c:pt>
                <c:pt idx="85">
                  <c:v>-0.17118774297300821</c:v>
                </c:pt>
                <c:pt idx="86">
                  <c:v>-0.17510354564754316</c:v>
                </c:pt>
                <c:pt idx="87">
                  <c:v>-0.17827606459543066</c:v>
                </c:pt>
                <c:pt idx="88">
                  <c:v>-0.18078314001061146</c:v>
                </c:pt>
                <c:pt idx="89">
                  <c:v>-0.18269325816092419</c:v>
                </c:pt>
                <c:pt idx="90">
                  <c:v>-0.18406718868289307</c:v>
                </c:pt>
                <c:pt idx="91">
                  <c:v>-0.18495928824242513</c:v>
                </c:pt>
                <c:pt idx="92">
                  <c:v>-0.18541853436771216</c:v>
                </c:pt>
                <c:pt idx="93">
                  <c:v>-0.18548934241940884</c:v>
                </c:pt>
                <c:pt idx="94">
                  <c:v>-0.18521220945621453</c:v>
                </c:pt>
                <c:pt idx="95">
                  <c:v>-0.18462422096584952</c:v>
                </c:pt>
                <c:pt idx="96">
                  <c:v>-0.18375944986438597</c:v>
                </c:pt>
                <c:pt idx="97">
                  <c:v>-0.18264927165356193</c:v>
                </c:pt>
                <c:pt idx="98">
                  <c:v>-0.18132261501258151</c:v>
                </c:pt>
                <c:pt idx="99">
                  <c:v>-0.17980616325915344</c:v>
                </c:pt>
                <c:pt idx="100">
                  <c:v>-0.17812451892956904</c:v>
                </c:pt>
                <c:pt idx="101">
                  <c:v>-0.17630034110008941</c:v>
                </c:pt>
                <c:pt idx="102">
                  <c:v>-0.17435446291811552</c:v>
                </c:pt>
                <c:pt idx="103">
                  <c:v>-0.17230599505593069</c:v>
                </c:pt>
                <c:pt idx="104">
                  <c:v>-0.17017241938017946</c:v>
                </c:pt>
                <c:pt idx="105">
                  <c:v>-0.16796967599154478</c:v>
                </c:pt>
                <c:pt idx="106">
                  <c:v>-0.16571224588501243</c:v>
                </c:pt>
                <c:pt idx="107">
                  <c:v>-0.163413230771285</c:v>
                </c:pt>
                <c:pt idx="108">
                  <c:v>-0.16108443105079173</c:v>
                </c:pt>
                <c:pt idx="109">
                  <c:v>-0.15873642251442277</c:v>
                </c:pt>
                <c:pt idx="110">
                  <c:v>-0.15637863203439384</c:v>
                </c:pt>
                <c:pt idx="111">
                  <c:v>-0.1540194122854297</c:v>
                </c:pt>
                <c:pt idx="112">
                  <c:v>-0.15166611538111274</c:v>
                </c:pt>
                <c:pt idx="113">
                  <c:v>-0.14932516521098638</c:v>
                </c:pt>
                <c:pt idx="114">
                  <c:v>-0.1470021282060392</c:v>
                </c:pt>
                <c:pt idx="115">
                  <c:v>-0.14470178223561181</c:v>
                </c:pt>
                <c:pt idx="116">
                  <c:v>-0.14242818333838647</c:v>
                </c:pt>
                <c:pt idx="117">
                  <c:v>-0.14018473000687903</c:v>
                </c:pt>
                <c:pt idx="118">
                  <c:v>-0.13797422477467558</c:v>
                </c:pt>
                <c:pt idx="119">
                  <c:v>-0.13579893289260569</c:v>
                </c:pt>
                <c:pt idx="120">
                  <c:v>-0.13366063792178462</c:v>
                </c:pt>
                <c:pt idx="121">
                  <c:v>-0.13156069411523896</c:v>
                </c:pt>
                <c:pt idx="122">
                  <c:v>-0.12950007550250131</c:v>
                </c:pt>
                <c:pt idx="123">
                  <c:v>-0.12747942163388437</c:v>
                </c:pt>
                <c:pt idx="124">
                  <c:v>-0.12549907997919663</c:v>
                </c:pt>
                <c:pt idx="125">
                  <c:v>-0.12355914501126897</c:v>
                </c:pt>
                <c:pt idx="126">
                  <c:v>-0.12165949403574761</c:v>
                </c:pt>
                <c:pt idx="127">
                  <c:v>-0.11979981985573107</c:v>
                </c:pt>
                <c:pt idx="128">
                  <c:v>-0.11797966038264929</c:v>
                </c:pt>
                <c:pt idx="129">
                  <c:v>-0.11619842532333324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7-4BAD-B2F2-FE99FCA11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E-421C-BEB8-2B7693F52EF5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E-421C-BEB8-2B7693F52EF5}"/>
            </c:ext>
          </c:extLst>
        </c:ser>
        <c:ser>
          <c:idx val="4"/>
          <c:order val="2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E-421C-BEB8-2B7693F52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609-A37E-17CE11A9A36D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609-A37E-17CE11A9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B-4B7F-972F-E583F143FA59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B-4B7F-972F-E583F143F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55C-A49C-942EF4049C8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55C-A49C-942EF4049C8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B-455C-A49C-942EF4049C8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B-455C-A49C-942EF4049C8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B-455C-A49C-942EF4049C8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B-455C-A49C-942EF4049C8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B-455C-A49C-942EF4049C8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B-455C-A49C-942EF4049C8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B-455C-A49C-942EF4049C80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B-455C-A49C-942EF40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051-BFF3-8571AA4822E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051-BFF3-8571AA4822E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051-BFF3-8571AA4822E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D-4051-BFF3-8571AA4822E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D-4051-BFF3-8571AA4822E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D-4051-BFF3-8571AA4822E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D-4051-BFF3-8571AA4822E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FD-4051-BFF3-8571AA4822E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4.3582389556338104</c:v>
                </c:pt>
                <c:pt idx="8">
                  <c:v>4.5600258082402201</c:v>
                </c:pt>
                <c:pt idx="9">
                  <c:v>4.8776429948570899</c:v>
                </c:pt>
                <c:pt idx="10">
                  <c:v>5.0491176404998797</c:v>
                </c:pt>
                <c:pt idx="11">
                  <c:v>5.3206418437926102</c:v>
                </c:pt>
                <c:pt idx="12">
                  <c:v>5.6157993577871297</c:v>
                </c:pt>
                <c:pt idx="13">
                  <c:v>5.8438707147756404</c:v>
                </c:pt>
                <c:pt idx="14">
                  <c:v>6.0315234106720998</c:v>
                </c:pt>
                <c:pt idx="15">
                  <c:v>6.3086389522118598</c:v>
                </c:pt>
                <c:pt idx="16">
                  <c:v>6.4440152650148397</c:v>
                </c:pt>
                <c:pt idx="17">
                  <c:v>6.3311299925518698</c:v>
                </c:pt>
                <c:pt idx="18">
                  <c:v>6.0908902484082903</c:v>
                </c:pt>
                <c:pt idx="19">
                  <c:v>6.1009632046388198</c:v>
                </c:pt>
                <c:pt idx="20">
                  <c:v>6.1321330401769698</c:v>
                </c:pt>
                <c:pt idx="21">
                  <c:v>6.2106548453287402</c:v>
                </c:pt>
                <c:pt idx="22">
                  <c:v>6.3205717861339199</c:v>
                </c:pt>
                <c:pt idx="23">
                  <c:v>6.5529957173699103</c:v>
                </c:pt>
                <c:pt idx="24">
                  <c:v>6.6353545150127502</c:v>
                </c:pt>
                <c:pt idx="25">
                  <c:v>6.7248995135549503</c:v>
                </c:pt>
                <c:pt idx="26">
                  <c:v>6.6810395729063101</c:v>
                </c:pt>
                <c:pt idx="27">
                  <c:v>6.62228922188691</c:v>
                </c:pt>
                <c:pt idx="28">
                  <c:v>6.60631610625585</c:v>
                </c:pt>
                <c:pt idx="29">
                  <c:v>6.6062730448386002</c:v>
                </c:pt>
                <c:pt idx="30">
                  <c:v>6.4539345659564997</c:v>
                </c:pt>
                <c:pt idx="31">
                  <c:v>6.4857272484321999</c:v>
                </c:pt>
                <c:pt idx="32">
                  <c:v>6.6264941549750898</c:v>
                </c:pt>
                <c:pt idx="33">
                  <c:v>6.7351193091350501</c:v>
                </c:pt>
                <c:pt idx="34">
                  <c:v>6.6777333500173697</c:v>
                </c:pt>
                <c:pt idx="35">
                  <c:v>7.0477258491416199</c:v>
                </c:pt>
                <c:pt idx="36">
                  <c:v>7.1801629522212798</c:v>
                </c:pt>
                <c:pt idx="37">
                  <c:v>7.4700432903841198</c:v>
                </c:pt>
                <c:pt idx="38">
                  <c:v>7.6481164645367903</c:v>
                </c:pt>
                <c:pt idx="39">
                  <c:v>7.5459269519944403</c:v>
                </c:pt>
                <c:pt idx="40">
                  <c:v>7.5552346057342596</c:v>
                </c:pt>
                <c:pt idx="41">
                  <c:v>7.77578055066801</c:v>
                </c:pt>
                <c:pt idx="42">
                  <c:v>7.9183159674345802</c:v>
                </c:pt>
                <c:pt idx="43">
                  <c:v>8.3404554775861293</c:v>
                </c:pt>
                <c:pt idx="44">
                  <c:v>8.3980137723659301</c:v>
                </c:pt>
                <c:pt idx="45">
                  <c:v>8.2007750824983603</c:v>
                </c:pt>
                <c:pt idx="46">
                  <c:v>7.9693905013564796</c:v>
                </c:pt>
                <c:pt idx="47">
                  <c:v>7.8298192014162096</c:v>
                </c:pt>
                <c:pt idx="48">
                  <c:v>7.6243524769955702</c:v>
                </c:pt>
                <c:pt idx="49">
                  <c:v>7.41227498689641</c:v>
                </c:pt>
                <c:pt idx="50">
                  <c:v>7.1610094265358004</c:v>
                </c:pt>
                <c:pt idx="51">
                  <c:v>7.1514939575176797</c:v>
                </c:pt>
                <c:pt idx="52">
                  <c:v>7.1122463980722896</c:v>
                </c:pt>
                <c:pt idx="53">
                  <c:v>6.9746049820914404</c:v>
                </c:pt>
                <c:pt idx="54">
                  <c:v>6.7658649310071297</c:v>
                </c:pt>
                <c:pt idx="55">
                  <c:v>6.5174286340739602</c:v>
                </c:pt>
                <c:pt idx="56">
                  <c:v>6.4874237692030103</c:v>
                </c:pt>
                <c:pt idx="57">
                  <c:v>6.3227352228623799</c:v>
                </c:pt>
                <c:pt idx="58">
                  <c:v>6.1609045145369201</c:v>
                </c:pt>
                <c:pt idx="59">
                  <c:v>6.0668446379159198</c:v>
                </c:pt>
                <c:pt idx="60">
                  <c:v>5.9285525189071899</c:v>
                </c:pt>
                <c:pt idx="61">
                  <c:v>5.71394078324282</c:v>
                </c:pt>
                <c:pt idx="62">
                  <c:v>5.55452286853287</c:v>
                </c:pt>
                <c:pt idx="63">
                  <c:v>5.2445249320526202</c:v>
                </c:pt>
                <c:pt idx="64">
                  <c:v>5.1358416396536901</c:v>
                </c:pt>
                <c:pt idx="65">
                  <c:v>5.2011197104540701</c:v>
                </c:pt>
                <c:pt idx="66">
                  <c:v>5.2565724155901501</c:v>
                </c:pt>
                <c:pt idx="67">
                  <c:v>5.3831368317047898</c:v>
                </c:pt>
                <c:pt idx="68">
                  <c:v>5.4599058104770704</c:v>
                </c:pt>
                <c:pt idx="69">
                  <c:v>5.3885710689640396</c:v>
                </c:pt>
                <c:pt idx="70">
                  <c:v>5.1472060208494401</c:v>
                </c:pt>
                <c:pt idx="71">
                  <c:v>5.1281320160950301</c:v>
                </c:pt>
                <c:pt idx="72">
                  <c:v>5.1982465675162501</c:v>
                </c:pt>
                <c:pt idx="73">
                  <c:v>5.1517971056910996</c:v>
                </c:pt>
                <c:pt idx="74">
                  <c:v>5.3022700930527202</c:v>
                </c:pt>
                <c:pt idx="75">
                  <c:v>5.3089377672639104</c:v>
                </c:pt>
                <c:pt idx="76">
                  <c:v>5.3391333789721704</c:v>
                </c:pt>
                <c:pt idx="77">
                  <c:v>5.46532327060046</c:v>
                </c:pt>
                <c:pt idx="78">
                  <c:v>5.5773891030054799</c:v>
                </c:pt>
                <c:pt idx="79">
                  <c:v>5.4753874209507902</c:v>
                </c:pt>
                <c:pt idx="80">
                  <c:v>5.4893282751492301</c:v>
                </c:pt>
                <c:pt idx="81">
                  <c:v>5.5528242014036397</c:v>
                </c:pt>
                <c:pt idx="82">
                  <c:v>5.4011853024798198</c:v>
                </c:pt>
                <c:pt idx="83">
                  <c:v>5.33337060309122</c:v>
                </c:pt>
                <c:pt idx="84">
                  <c:v>5.3229086429153103</c:v>
                </c:pt>
                <c:pt idx="85">
                  <c:v>5.2456361719475604</c:v>
                </c:pt>
                <c:pt idx="86">
                  <c:v>5.1205949135387598</c:v>
                </c:pt>
                <c:pt idx="87">
                  <c:v>5.0663175337364903</c:v>
                </c:pt>
                <c:pt idx="88">
                  <c:v>5.1739412345392397</c:v>
                </c:pt>
                <c:pt idx="89">
                  <c:v>4.9452233585189997</c:v>
                </c:pt>
                <c:pt idx="90">
                  <c:v>4.5797445421270098</c:v>
                </c:pt>
                <c:pt idx="91">
                  <c:v>4.3521153674157196</c:v>
                </c:pt>
                <c:pt idx="92">
                  <c:v>3.9946421903809401</c:v>
                </c:pt>
                <c:pt idx="93">
                  <c:v>3.7366569049554501</c:v>
                </c:pt>
                <c:pt idx="94">
                  <c:v>3.56930492776914</c:v>
                </c:pt>
                <c:pt idx="95">
                  <c:v>3.6410563845070598</c:v>
                </c:pt>
                <c:pt idx="96">
                  <c:v>3.7064728049992</c:v>
                </c:pt>
                <c:pt idx="97">
                  <c:v>3.6986365241246402</c:v>
                </c:pt>
                <c:pt idx="98">
                  <c:v>3.65452280487444</c:v>
                </c:pt>
                <c:pt idx="99">
                  <c:v>3.5305326295485799</c:v>
                </c:pt>
                <c:pt idx="100">
                  <c:v>3.2614310783366798</c:v>
                </c:pt>
                <c:pt idx="101">
                  <c:v>3.1340325880633002</c:v>
                </c:pt>
                <c:pt idx="102">
                  <c:v>2.8814428620697301</c:v>
                </c:pt>
                <c:pt idx="103">
                  <c:v>2.76617368124576</c:v>
                </c:pt>
                <c:pt idx="104">
                  <c:v>2.7046313453446098</c:v>
                </c:pt>
                <c:pt idx="105">
                  <c:v>2.5182882179590198</c:v>
                </c:pt>
                <c:pt idx="106">
                  <c:v>2.4470355550976102</c:v>
                </c:pt>
                <c:pt idx="107">
                  <c:v>2.37613554595778</c:v>
                </c:pt>
                <c:pt idx="108">
                  <c:v>2.1550489061484002</c:v>
                </c:pt>
                <c:pt idx="109">
                  <c:v>2.00002066362077</c:v>
                </c:pt>
                <c:pt idx="110">
                  <c:v>1.7512299007962799</c:v>
                </c:pt>
                <c:pt idx="111">
                  <c:v>1.6123460073425699</c:v>
                </c:pt>
                <c:pt idx="112">
                  <c:v>1.57153097442517</c:v>
                </c:pt>
                <c:pt idx="113">
                  <c:v>1.40688578731997</c:v>
                </c:pt>
                <c:pt idx="114">
                  <c:v>1.1680835062372401</c:v>
                </c:pt>
                <c:pt idx="115">
                  <c:v>1.1157548085903499</c:v>
                </c:pt>
                <c:pt idx="116">
                  <c:v>1.08346487083314</c:v>
                </c:pt>
                <c:pt idx="117">
                  <c:v>1.0120904817154801</c:v>
                </c:pt>
                <c:pt idx="118">
                  <c:v>0.89997374891367798</c:v>
                </c:pt>
                <c:pt idx="119">
                  <c:v>0.94304778465252903</c:v>
                </c:pt>
                <c:pt idx="120">
                  <c:v>0.99159027539478395</c:v>
                </c:pt>
                <c:pt idx="121">
                  <c:v>1.1521683886703999</c:v>
                </c:pt>
                <c:pt idx="122">
                  <c:v>1.0970524832436299</c:v>
                </c:pt>
                <c:pt idx="123">
                  <c:v>1.1504888853912201</c:v>
                </c:pt>
                <c:pt idx="124">
                  <c:v>1.2429122463491</c:v>
                </c:pt>
                <c:pt idx="125">
                  <c:v>1.3407570619522899</c:v>
                </c:pt>
                <c:pt idx="126">
                  <c:v>1.4658605286521</c:v>
                </c:pt>
                <c:pt idx="127">
                  <c:v>1.47893858315902</c:v>
                </c:pt>
                <c:pt idx="128">
                  <c:v>1.2297253871701299</c:v>
                </c:pt>
                <c:pt idx="129">
                  <c:v>1.01591523934828</c:v>
                </c:pt>
                <c:pt idx="130">
                  <c:v>0.49907643444594801</c:v>
                </c:pt>
                <c:pt idx="131">
                  <c:v>0.25008959114630802</c:v>
                </c:pt>
                <c:pt idx="132">
                  <c:v>0.35985729415336198</c:v>
                </c:pt>
                <c:pt idx="133">
                  <c:v>0.52472513344336202</c:v>
                </c:pt>
                <c:pt idx="134">
                  <c:v>0.53926465214178299</c:v>
                </c:pt>
                <c:pt idx="135">
                  <c:v>0.67170495122554796</c:v>
                </c:pt>
                <c:pt idx="136">
                  <c:v>0.64457528959076804</c:v>
                </c:pt>
                <c:pt idx="137">
                  <c:v>0.425873348789988</c:v>
                </c:pt>
                <c:pt idx="138">
                  <c:v>0.191532228981242</c:v>
                </c:pt>
                <c:pt idx="139">
                  <c:v>3.5748195273906901E-2</c:v>
                </c:pt>
                <c:pt idx="140">
                  <c:v>-0.369167529351489</c:v>
                </c:pt>
                <c:pt idx="141">
                  <c:v>-0.54143290826949197</c:v>
                </c:pt>
                <c:pt idx="142">
                  <c:v>-0.42191528723727001</c:v>
                </c:pt>
                <c:pt idx="143">
                  <c:v>-0.35898157816299198</c:v>
                </c:pt>
                <c:pt idx="144">
                  <c:v>-0.28346342929297602</c:v>
                </c:pt>
                <c:pt idx="145">
                  <c:v>-0.30185580770322501</c:v>
                </c:pt>
                <c:pt idx="146">
                  <c:v>-0.41814200255531397</c:v>
                </c:pt>
                <c:pt idx="147">
                  <c:v>-0.43991621749450699</c:v>
                </c:pt>
                <c:pt idx="148">
                  <c:v>-0.31254989481760498</c:v>
                </c:pt>
                <c:pt idx="149">
                  <c:v>-0.54183576342300899</c:v>
                </c:pt>
                <c:pt idx="150">
                  <c:v>-0.34866572333562001</c:v>
                </c:pt>
                <c:pt idx="151">
                  <c:v>-0.52883918867519297</c:v>
                </c:pt>
                <c:pt idx="152">
                  <c:v>-0.242731623970185</c:v>
                </c:pt>
                <c:pt idx="153">
                  <c:v>0.17088530869219901</c:v>
                </c:pt>
                <c:pt idx="154">
                  <c:v>-9.3275860080957507E-2</c:v>
                </c:pt>
                <c:pt idx="155">
                  <c:v>-0.16468143668634699</c:v>
                </c:pt>
                <c:pt idx="156">
                  <c:v>-0.262401299605861</c:v>
                </c:pt>
                <c:pt idx="157">
                  <c:v>-0.54372534813264595</c:v>
                </c:pt>
                <c:pt idx="158">
                  <c:v>-0.51686851587409699</c:v>
                </c:pt>
                <c:pt idx="159">
                  <c:v>-0.54161125539793398</c:v>
                </c:pt>
                <c:pt idx="160">
                  <c:v>-0.60108882929980001</c:v>
                </c:pt>
                <c:pt idx="161">
                  <c:v>-0.728277395690481</c:v>
                </c:pt>
                <c:pt idx="162">
                  <c:v>-0.57154791813928296</c:v>
                </c:pt>
                <c:pt idx="163">
                  <c:v>-0.45969654115541198</c:v>
                </c:pt>
                <c:pt idx="164">
                  <c:v>-0.317765249068032</c:v>
                </c:pt>
                <c:pt idx="165">
                  <c:v>-0.26260630206886798</c:v>
                </c:pt>
                <c:pt idx="166">
                  <c:v>-0.44902807476989798</c:v>
                </c:pt>
                <c:pt idx="167">
                  <c:v>-0.42448527053302698</c:v>
                </c:pt>
                <c:pt idx="168">
                  <c:v>-0.60560072246132901</c:v>
                </c:pt>
                <c:pt idx="169">
                  <c:v>-0.88844642626154502</c:v>
                </c:pt>
                <c:pt idx="170">
                  <c:v>-0.87837401473542998</c:v>
                </c:pt>
                <c:pt idx="171">
                  <c:v>-0.87416661753292102</c:v>
                </c:pt>
                <c:pt idx="172">
                  <c:v>-0.91284758658865495</c:v>
                </c:pt>
                <c:pt idx="173">
                  <c:v>-1.10886083701688</c:v>
                </c:pt>
                <c:pt idx="174">
                  <c:v>-1.29785742065131</c:v>
                </c:pt>
                <c:pt idx="175">
                  <c:v>-1.5827401288635301</c:v>
                </c:pt>
                <c:pt idx="176">
                  <c:v>-1.44543742444712</c:v>
                </c:pt>
                <c:pt idx="177">
                  <c:v>-1.6574305935187801</c:v>
                </c:pt>
                <c:pt idx="178">
                  <c:v>-1.8257583586581001</c:v>
                </c:pt>
                <c:pt idx="179">
                  <c:v>-1.7878620926682101</c:v>
                </c:pt>
                <c:pt idx="180">
                  <c:v>-1.72226134327974</c:v>
                </c:pt>
                <c:pt idx="181">
                  <c:v>-1.6766352039730199</c:v>
                </c:pt>
                <c:pt idx="182">
                  <c:v>-1.7540092738748501</c:v>
                </c:pt>
                <c:pt idx="183">
                  <c:v>-1.7258829545190499</c:v>
                </c:pt>
                <c:pt idx="184">
                  <c:v>-1.7463256855054901</c:v>
                </c:pt>
                <c:pt idx="185">
                  <c:v>-1.6636341851562499</c:v>
                </c:pt>
                <c:pt idx="186">
                  <c:v>-1.6323358532772101</c:v>
                </c:pt>
                <c:pt idx="187">
                  <c:v>-1.73240326089684</c:v>
                </c:pt>
                <c:pt idx="188">
                  <c:v>-1.84497568783043</c:v>
                </c:pt>
                <c:pt idx="189">
                  <c:v>-1.68097961590735</c:v>
                </c:pt>
                <c:pt idx="190">
                  <c:v>-1.62366213003676</c:v>
                </c:pt>
                <c:pt idx="191">
                  <c:v>-1.50474574236794</c:v>
                </c:pt>
                <c:pt idx="192">
                  <c:v>-1.41956192793194</c:v>
                </c:pt>
                <c:pt idx="193">
                  <c:v>-1.33147518164155</c:v>
                </c:pt>
                <c:pt idx="194">
                  <c:v>-1.5500481503024199</c:v>
                </c:pt>
                <c:pt idx="195">
                  <c:v>-1.6129888059356401</c:v>
                </c:pt>
                <c:pt idx="196">
                  <c:v>-1.9079505421415199</c:v>
                </c:pt>
                <c:pt idx="197">
                  <c:v>-1.8391200086022299</c:v>
                </c:pt>
                <c:pt idx="198">
                  <c:v>-2.0923715992276901</c:v>
                </c:pt>
                <c:pt idx="199">
                  <c:v>-2.9409133467572</c:v>
                </c:pt>
                <c:pt idx="200">
                  <c:v>-1.2232183681395601</c:v>
                </c:pt>
                <c:pt idx="201">
                  <c:v>-1.9127318970040801</c:v>
                </c:pt>
                <c:pt idx="202">
                  <c:v>-2.1121030287649001</c:v>
                </c:pt>
                <c:pt idx="203">
                  <c:v>-1.7586039249077801</c:v>
                </c:pt>
                <c:pt idx="204">
                  <c:v>-1.7961844886574201</c:v>
                </c:pt>
                <c:pt idx="205">
                  <c:v>-1.6882842257989299</c:v>
                </c:pt>
                <c:pt idx="206">
                  <c:v>-1.4356217915079701</c:v>
                </c:pt>
                <c:pt idx="207">
                  <c:v>-1.00842040324351</c:v>
                </c:pt>
                <c:pt idx="208">
                  <c:v>-0.70500089839327196</c:v>
                </c:pt>
                <c:pt idx="209">
                  <c:v>-0.64385343556057895</c:v>
                </c:pt>
                <c:pt idx="210">
                  <c:v>-0.66542553274536398</c:v>
                </c:pt>
                <c:pt idx="211">
                  <c:v>-0.48307586355080001</c:v>
                </c:pt>
                <c:pt idx="212">
                  <c:v>-0.33242312519639799</c:v>
                </c:pt>
                <c:pt idx="213">
                  <c:v>-0.31512674637329502</c:v>
                </c:pt>
                <c:pt idx="214">
                  <c:v>-0.56999138521278003</c:v>
                </c:pt>
                <c:pt idx="215">
                  <c:v>-0.58918860886056201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3.9598827635439702</c:v>
                </c:pt>
                <c:pt idx="8">
                  <c:v>4.14433635029095</c:v>
                </c:pt>
                <c:pt idx="9">
                  <c:v>4.5440660855748396</c:v>
                </c:pt>
                <c:pt idx="10">
                  <c:v>4.71624134270645</c:v>
                </c:pt>
                <c:pt idx="11">
                  <c:v>4.9699498329585099</c:v>
                </c:pt>
                <c:pt idx="12">
                  <c:v>5.3107753647435301</c:v>
                </c:pt>
                <c:pt idx="13">
                  <c:v>5.5327165603075299</c:v>
                </c:pt>
                <c:pt idx="14">
                  <c:v>5.7449842317517197</c:v>
                </c:pt>
                <c:pt idx="15">
                  <c:v>6.0035346012316202</c:v>
                </c:pt>
                <c:pt idx="16">
                  <c:v>6.1874619234213197</c:v>
                </c:pt>
                <c:pt idx="17">
                  <c:v>6.0131881502723203</c:v>
                </c:pt>
                <c:pt idx="18">
                  <c:v>5.7422431400705998</c:v>
                </c:pt>
                <c:pt idx="19">
                  <c:v>5.7578696470077499</c:v>
                </c:pt>
                <c:pt idx="20">
                  <c:v>5.8119820681920702</c:v>
                </c:pt>
                <c:pt idx="21">
                  <c:v>5.9238277106021497</c:v>
                </c:pt>
                <c:pt idx="22">
                  <c:v>6.00578881194593</c:v>
                </c:pt>
                <c:pt idx="23">
                  <c:v>6.2951646980693097</c:v>
                </c:pt>
                <c:pt idx="24">
                  <c:v>6.34548640696792</c:v>
                </c:pt>
                <c:pt idx="25">
                  <c:v>6.4583667638145998</c:v>
                </c:pt>
                <c:pt idx="26">
                  <c:v>6.3834803390198704</c:v>
                </c:pt>
                <c:pt idx="27">
                  <c:v>6.2534734231204396</c:v>
                </c:pt>
                <c:pt idx="28">
                  <c:v>6.2619733240026996</c:v>
                </c:pt>
                <c:pt idx="29">
                  <c:v>6.2753863091541504</c:v>
                </c:pt>
                <c:pt idx="30">
                  <c:v>6.0792164271313496</c:v>
                </c:pt>
                <c:pt idx="31">
                  <c:v>6.1050691269227997</c:v>
                </c:pt>
                <c:pt idx="32">
                  <c:v>6.2649077700423002</c:v>
                </c:pt>
                <c:pt idx="33">
                  <c:v>6.3811170371267298</c:v>
                </c:pt>
                <c:pt idx="34">
                  <c:v>6.2362754604917399</c:v>
                </c:pt>
                <c:pt idx="35">
                  <c:v>6.7230322885818401</c:v>
                </c:pt>
                <c:pt idx="36">
                  <c:v>6.8270452359482299</c:v>
                </c:pt>
                <c:pt idx="37">
                  <c:v>7.1396238229112399</c:v>
                </c:pt>
                <c:pt idx="38">
                  <c:v>7.3146532449893602</c:v>
                </c:pt>
                <c:pt idx="39">
                  <c:v>7.1356630524918199</c:v>
                </c:pt>
                <c:pt idx="40">
                  <c:v>7.1288042319255096</c:v>
                </c:pt>
                <c:pt idx="41">
                  <c:v>7.3787211613076797</c:v>
                </c:pt>
                <c:pt idx="42">
                  <c:v>7.5378239356553802</c:v>
                </c:pt>
                <c:pt idx="43">
                  <c:v>8.0577972440411898</c:v>
                </c:pt>
                <c:pt idx="44">
                  <c:v>8.1030192545976192</c:v>
                </c:pt>
                <c:pt idx="45">
                  <c:v>7.8505259862791297</c:v>
                </c:pt>
                <c:pt idx="46">
                  <c:v>7.6569825279408104</c:v>
                </c:pt>
                <c:pt idx="47">
                  <c:v>7.5337075517700702</c:v>
                </c:pt>
                <c:pt idx="48">
                  <c:v>7.3202415355488704</c:v>
                </c:pt>
                <c:pt idx="49">
                  <c:v>7.1075674424275102</c:v>
                </c:pt>
                <c:pt idx="50">
                  <c:v>6.8792460108578801</c:v>
                </c:pt>
                <c:pt idx="51">
                  <c:v>6.91783955155186</c:v>
                </c:pt>
                <c:pt idx="52">
                  <c:v>6.9290494649537999</c:v>
                </c:pt>
                <c:pt idx="53">
                  <c:v>6.7543539572249296</c:v>
                </c:pt>
                <c:pt idx="54">
                  <c:v>6.5685456615957696</c:v>
                </c:pt>
                <c:pt idx="55">
                  <c:v>6.2690000540697604</c:v>
                </c:pt>
                <c:pt idx="56">
                  <c:v>6.3411047842463004</c:v>
                </c:pt>
                <c:pt idx="57">
                  <c:v>6.1977509898046401</c:v>
                </c:pt>
                <c:pt idx="58">
                  <c:v>6.0031388196987399</c:v>
                </c:pt>
                <c:pt idx="59">
                  <c:v>5.9808929505267798</c:v>
                </c:pt>
                <c:pt idx="60">
                  <c:v>5.8546056433854297</c:v>
                </c:pt>
                <c:pt idx="61">
                  <c:v>5.6265793303906397</c:v>
                </c:pt>
                <c:pt idx="62">
                  <c:v>5.4092167053246296</c:v>
                </c:pt>
                <c:pt idx="63">
                  <c:v>5.1548150995248001</c:v>
                </c:pt>
                <c:pt idx="64">
                  <c:v>5.0266482313704604</c:v>
                </c:pt>
                <c:pt idx="65">
                  <c:v>5.0944615532778199</c:v>
                </c:pt>
                <c:pt idx="66">
                  <c:v>5.1063194284028501</c:v>
                </c:pt>
                <c:pt idx="67">
                  <c:v>5.3469465705570904</c:v>
                </c:pt>
                <c:pt idx="68">
                  <c:v>5.4378745533605599</c:v>
                </c:pt>
                <c:pt idx="69">
                  <c:v>5.3639944796379604</c:v>
                </c:pt>
                <c:pt idx="70">
                  <c:v>5.0837365648535497</c:v>
                </c:pt>
                <c:pt idx="71">
                  <c:v>5.0804839782256996</c:v>
                </c:pt>
                <c:pt idx="72">
                  <c:v>5.1773400198631903</c:v>
                </c:pt>
                <c:pt idx="73">
                  <c:v>5.1234709480923302</c:v>
                </c:pt>
                <c:pt idx="74">
                  <c:v>5.3162051611822001</c:v>
                </c:pt>
                <c:pt idx="75">
                  <c:v>5.2904344021538696</c:v>
                </c:pt>
                <c:pt idx="76">
                  <c:v>5.3064346284806598</c:v>
                </c:pt>
                <c:pt idx="77">
                  <c:v>5.5003099854504596</c:v>
                </c:pt>
                <c:pt idx="78">
                  <c:v>5.6673616008472099</c:v>
                </c:pt>
                <c:pt idx="79">
                  <c:v>5.4893863107928897</c:v>
                </c:pt>
                <c:pt idx="80">
                  <c:v>5.5302688029392701</c:v>
                </c:pt>
                <c:pt idx="81">
                  <c:v>5.62600875543637</c:v>
                </c:pt>
                <c:pt idx="82">
                  <c:v>5.4345671283746597</c:v>
                </c:pt>
                <c:pt idx="83">
                  <c:v>5.39571229151304</c:v>
                </c:pt>
                <c:pt idx="84">
                  <c:v>5.38833407212549</c:v>
                </c:pt>
                <c:pt idx="85">
                  <c:v>5.3228501065053901</c:v>
                </c:pt>
                <c:pt idx="86">
                  <c:v>5.2387459438596196</c:v>
                </c:pt>
                <c:pt idx="87">
                  <c:v>5.0997688733654698</c:v>
                </c:pt>
                <c:pt idx="88">
                  <c:v>5.2475810463586603</c:v>
                </c:pt>
                <c:pt idx="89">
                  <c:v>4.9804346251061</c:v>
                </c:pt>
                <c:pt idx="90">
                  <c:v>4.5596853455835697</c:v>
                </c:pt>
                <c:pt idx="91">
                  <c:v>4.3433291750610703</c:v>
                </c:pt>
                <c:pt idx="92">
                  <c:v>3.99467415996972</c:v>
                </c:pt>
                <c:pt idx="93">
                  <c:v>3.6973221965614602</c:v>
                </c:pt>
                <c:pt idx="94">
                  <c:v>3.5835533945929301</c:v>
                </c:pt>
                <c:pt idx="95">
                  <c:v>3.6976060074002102</c:v>
                </c:pt>
                <c:pt idx="96">
                  <c:v>3.78162282920144</c:v>
                </c:pt>
                <c:pt idx="97">
                  <c:v>3.8291479119564502</c:v>
                </c:pt>
                <c:pt idx="98">
                  <c:v>3.7416482352679101</c:v>
                </c:pt>
                <c:pt idx="99">
                  <c:v>3.6522688586885002</c:v>
                </c:pt>
                <c:pt idx="100">
                  <c:v>3.3408788770911202</c:v>
                </c:pt>
                <c:pt idx="101">
                  <c:v>3.24910042997017</c:v>
                </c:pt>
                <c:pt idx="102">
                  <c:v>2.9593188380012401</c:v>
                </c:pt>
                <c:pt idx="103">
                  <c:v>2.9417387364318301</c:v>
                </c:pt>
                <c:pt idx="104">
                  <c:v>2.8635342263347598</c:v>
                </c:pt>
                <c:pt idx="105">
                  <c:v>2.6573533089468602</c:v>
                </c:pt>
                <c:pt idx="106">
                  <c:v>2.60022594139468</c:v>
                </c:pt>
                <c:pt idx="107">
                  <c:v>2.6430565787720002</c:v>
                </c:pt>
                <c:pt idx="108">
                  <c:v>2.3457259858873898</c:v>
                </c:pt>
                <c:pt idx="109">
                  <c:v>2.2351047324893001</c:v>
                </c:pt>
                <c:pt idx="110">
                  <c:v>2.0162836525641401</c:v>
                </c:pt>
                <c:pt idx="111">
                  <c:v>1.8587514562190199</c:v>
                </c:pt>
                <c:pt idx="112">
                  <c:v>1.8496090440613699</c:v>
                </c:pt>
                <c:pt idx="113">
                  <c:v>1.6690922864581501</c:v>
                </c:pt>
                <c:pt idx="114">
                  <c:v>1.46295773696547</c:v>
                </c:pt>
                <c:pt idx="115">
                  <c:v>1.4152389672688199</c:v>
                </c:pt>
                <c:pt idx="116">
                  <c:v>1.4100643527752901</c:v>
                </c:pt>
                <c:pt idx="117">
                  <c:v>1.3247696405059699</c:v>
                </c:pt>
                <c:pt idx="118">
                  <c:v>1.2367220743516301</c:v>
                </c:pt>
                <c:pt idx="119">
                  <c:v>1.2085182732686599</c:v>
                </c:pt>
                <c:pt idx="120">
                  <c:v>1.26270890601623</c:v>
                </c:pt>
                <c:pt idx="121">
                  <c:v>1.41892886697632</c:v>
                </c:pt>
                <c:pt idx="122">
                  <c:v>1.37769871889397</c:v>
                </c:pt>
                <c:pt idx="123">
                  <c:v>1.4319242815236</c:v>
                </c:pt>
                <c:pt idx="124">
                  <c:v>1.53879079173785</c:v>
                </c:pt>
                <c:pt idx="125">
                  <c:v>1.6997971776223399</c:v>
                </c:pt>
                <c:pt idx="126">
                  <c:v>1.9306833169983</c:v>
                </c:pt>
                <c:pt idx="127">
                  <c:v>2.0138075552648602</c:v>
                </c:pt>
                <c:pt idx="128">
                  <c:v>1.68963188288296</c:v>
                </c:pt>
                <c:pt idx="129">
                  <c:v>1.4498544894216501</c:v>
                </c:pt>
                <c:pt idx="130">
                  <c:v>0.87559618651509896</c:v>
                </c:pt>
                <c:pt idx="131">
                  <c:v>0.66150399923416403</c:v>
                </c:pt>
                <c:pt idx="132">
                  <c:v>0.90981268422810802</c:v>
                </c:pt>
                <c:pt idx="133">
                  <c:v>1.17800988497422</c:v>
                </c:pt>
                <c:pt idx="134">
                  <c:v>1.2628743454873399</c:v>
                </c:pt>
                <c:pt idx="135">
                  <c:v>1.4799129879831501</c:v>
                </c:pt>
                <c:pt idx="136">
                  <c:v>1.4719799363155901</c:v>
                </c:pt>
                <c:pt idx="137">
                  <c:v>1.2154712637831599</c:v>
                </c:pt>
                <c:pt idx="138">
                  <c:v>0.93629909717662796</c:v>
                </c:pt>
                <c:pt idx="139">
                  <c:v>0.76024881199320105</c:v>
                </c:pt>
                <c:pt idx="140">
                  <c:v>0.23777782322541399</c:v>
                </c:pt>
                <c:pt idx="141">
                  <c:v>1.1261900769487101E-2</c:v>
                </c:pt>
                <c:pt idx="142">
                  <c:v>0.22256197978342099</c:v>
                </c:pt>
                <c:pt idx="143">
                  <c:v>0.32283770370894699</c:v>
                </c:pt>
                <c:pt idx="144">
                  <c:v>0.44351461219277</c:v>
                </c:pt>
                <c:pt idx="145">
                  <c:v>0.480769509996893</c:v>
                </c:pt>
                <c:pt idx="146">
                  <c:v>0.37352064993399398</c:v>
                </c:pt>
                <c:pt idx="147">
                  <c:v>0.282160583141493</c:v>
                </c:pt>
                <c:pt idx="148">
                  <c:v>0.42607069180952101</c:v>
                </c:pt>
                <c:pt idx="149">
                  <c:v>0.18151671461683899</c:v>
                </c:pt>
                <c:pt idx="150">
                  <c:v>0.371750485208305</c:v>
                </c:pt>
                <c:pt idx="151">
                  <c:v>0.19644573012828201</c:v>
                </c:pt>
                <c:pt idx="152">
                  <c:v>0.52131688805369103</c:v>
                </c:pt>
                <c:pt idx="153">
                  <c:v>0.79898803383753403</c:v>
                </c:pt>
                <c:pt idx="154">
                  <c:v>0.679732770526704</c:v>
                </c:pt>
                <c:pt idx="155">
                  <c:v>0.76967919360485404</c:v>
                </c:pt>
                <c:pt idx="156">
                  <c:v>0.862439648153005</c:v>
                </c:pt>
                <c:pt idx="157">
                  <c:v>0.60348044451845595</c:v>
                </c:pt>
                <c:pt idx="158">
                  <c:v>0.74165403028077204</c:v>
                </c:pt>
                <c:pt idx="159">
                  <c:v>0.77024204088645798</c:v>
                </c:pt>
                <c:pt idx="160">
                  <c:v>0.65756311701819803</c:v>
                </c:pt>
                <c:pt idx="161">
                  <c:v>0.50334183293871004</c:v>
                </c:pt>
                <c:pt idx="162">
                  <c:v>0.72505895115890195</c:v>
                </c:pt>
                <c:pt idx="163">
                  <c:v>0.87554099506509997</c:v>
                </c:pt>
                <c:pt idx="164">
                  <c:v>1.16232504024395</c:v>
                </c:pt>
                <c:pt idx="165">
                  <c:v>1.2997430275978501</c:v>
                </c:pt>
                <c:pt idx="166">
                  <c:v>1.1092327951166601</c:v>
                </c:pt>
                <c:pt idx="167">
                  <c:v>1.2044920160286201</c:v>
                </c:pt>
                <c:pt idx="168">
                  <c:v>0.98424555854181905</c:v>
                </c:pt>
                <c:pt idx="169">
                  <c:v>0.57780076647204304</c:v>
                </c:pt>
                <c:pt idx="170">
                  <c:v>0.686701203839167</c:v>
                </c:pt>
                <c:pt idx="171">
                  <c:v>0.68252138758515402</c:v>
                </c:pt>
                <c:pt idx="172">
                  <c:v>0.59130824533906201</c:v>
                </c:pt>
                <c:pt idx="173">
                  <c:v>0.34793921372057002</c:v>
                </c:pt>
                <c:pt idx="174">
                  <c:v>0.143545563638244</c:v>
                </c:pt>
                <c:pt idx="175">
                  <c:v>-0.31912919345146101</c:v>
                </c:pt>
                <c:pt idx="176">
                  <c:v>-0.159577659689771</c:v>
                </c:pt>
                <c:pt idx="177">
                  <c:v>-0.45867982950831698</c:v>
                </c:pt>
                <c:pt idx="178">
                  <c:v>-0.62717364024247002</c:v>
                </c:pt>
                <c:pt idx="179">
                  <c:v>-0.61356231270773898</c:v>
                </c:pt>
                <c:pt idx="180">
                  <c:v>-0.60010686478808095</c:v>
                </c:pt>
                <c:pt idx="181">
                  <c:v>-0.51844413029498204</c:v>
                </c:pt>
                <c:pt idx="182">
                  <c:v>-0.61935940190924299</c:v>
                </c:pt>
                <c:pt idx="183">
                  <c:v>-0.54526151407725898</c:v>
                </c:pt>
                <c:pt idx="184">
                  <c:v>-0.52743257404834898</c:v>
                </c:pt>
                <c:pt idx="185">
                  <c:v>-0.412465096988334</c:v>
                </c:pt>
                <c:pt idx="186">
                  <c:v>-0.329471907185656</c:v>
                </c:pt>
                <c:pt idx="187">
                  <c:v>-0.47632625613638901</c:v>
                </c:pt>
                <c:pt idx="188">
                  <c:v>-0.67925321703213404</c:v>
                </c:pt>
                <c:pt idx="189">
                  <c:v>-0.51142124375490505</c:v>
                </c:pt>
                <c:pt idx="190">
                  <c:v>-0.38909074703737401</c:v>
                </c:pt>
                <c:pt idx="191">
                  <c:v>-0.30340702288480598</c:v>
                </c:pt>
                <c:pt idx="192">
                  <c:v>-0.13946565150121201</c:v>
                </c:pt>
                <c:pt idx="193">
                  <c:v>-3.2340120734376698E-2</c:v>
                </c:pt>
                <c:pt idx="194">
                  <c:v>-0.34379358004326799</c:v>
                </c:pt>
                <c:pt idx="195">
                  <c:v>-0.40120021385806598</c:v>
                </c:pt>
                <c:pt idx="196">
                  <c:v>-0.86442180692348103</c:v>
                </c:pt>
                <c:pt idx="197">
                  <c:v>-0.71113901286316195</c:v>
                </c:pt>
                <c:pt idx="198">
                  <c:v>-0.89780151539485997</c:v>
                </c:pt>
                <c:pt idx="199">
                  <c:v>-1.7562164954394499</c:v>
                </c:pt>
                <c:pt idx="200">
                  <c:v>-0.365047487619723</c:v>
                </c:pt>
                <c:pt idx="201">
                  <c:v>-0.95934266448133099</c:v>
                </c:pt>
                <c:pt idx="202">
                  <c:v>-1.20173611461202</c:v>
                </c:pt>
                <c:pt idx="203">
                  <c:v>-0.90531011368146896</c:v>
                </c:pt>
                <c:pt idx="204">
                  <c:v>-0.96798191350362695</c:v>
                </c:pt>
                <c:pt idx="205">
                  <c:v>-0.81551356422432697</c:v>
                </c:pt>
                <c:pt idx="206">
                  <c:v>-0.57916445337114197</c:v>
                </c:pt>
                <c:pt idx="207">
                  <c:v>-0.105861131572211</c:v>
                </c:pt>
                <c:pt idx="208">
                  <c:v>0.152079319475702</c:v>
                </c:pt>
                <c:pt idx="209">
                  <c:v>0.13091906361493</c:v>
                </c:pt>
                <c:pt idx="210">
                  <c:v>0.104178692005774</c:v>
                </c:pt>
                <c:pt idx="211">
                  <c:v>0.22286030735778001</c:v>
                </c:pt>
                <c:pt idx="212">
                  <c:v>0.395931912428934</c:v>
                </c:pt>
                <c:pt idx="213">
                  <c:v>0.44688245725359099</c:v>
                </c:pt>
                <c:pt idx="214">
                  <c:v>0.121468345666378</c:v>
                </c:pt>
                <c:pt idx="215">
                  <c:v>0.13553051623669801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4.3582389556338104</c:v>
                </c:pt>
                <c:pt idx="8">
                  <c:v>4.5600258082402201</c:v>
                </c:pt>
                <c:pt idx="9">
                  <c:v>4.8776429948570899</c:v>
                </c:pt>
                <c:pt idx="10">
                  <c:v>5.0491176404998797</c:v>
                </c:pt>
                <c:pt idx="11">
                  <c:v>5.3206418437926102</c:v>
                </c:pt>
                <c:pt idx="12">
                  <c:v>5.6157993577871297</c:v>
                </c:pt>
                <c:pt idx="13">
                  <c:v>5.8438707147756404</c:v>
                </c:pt>
                <c:pt idx="14">
                  <c:v>6.0315234106720998</c:v>
                </c:pt>
                <c:pt idx="15">
                  <c:v>6.3086389522118598</c:v>
                </c:pt>
                <c:pt idx="16">
                  <c:v>6.4440152650148397</c:v>
                </c:pt>
                <c:pt idx="17">
                  <c:v>6.3311299925518698</c:v>
                </c:pt>
                <c:pt idx="18">
                  <c:v>6.0908902484082903</c:v>
                </c:pt>
                <c:pt idx="19">
                  <c:v>6.1009632046388198</c:v>
                </c:pt>
                <c:pt idx="20">
                  <c:v>6.1321330401769698</c:v>
                </c:pt>
                <c:pt idx="21">
                  <c:v>6.2106548453287402</c:v>
                </c:pt>
                <c:pt idx="22">
                  <c:v>6.3205717861339199</c:v>
                </c:pt>
                <c:pt idx="23">
                  <c:v>6.5529957173699103</c:v>
                </c:pt>
                <c:pt idx="24">
                  <c:v>6.6353545150127502</c:v>
                </c:pt>
                <c:pt idx="25">
                  <c:v>6.7248995135549503</c:v>
                </c:pt>
                <c:pt idx="26">
                  <c:v>6.6810395729063101</c:v>
                </c:pt>
                <c:pt idx="27">
                  <c:v>6.62228922188691</c:v>
                </c:pt>
                <c:pt idx="28">
                  <c:v>6.60631610625585</c:v>
                </c:pt>
                <c:pt idx="29">
                  <c:v>6.6062730448386002</c:v>
                </c:pt>
                <c:pt idx="30">
                  <c:v>6.4539345659564997</c:v>
                </c:pt>
                <c:pt idx="31">
                  <c:v>6.4857272484321999</c:v>
                </c:pt>
                <c:pt idx="32">
                  <c:v>6.6264941549750898</c:v>
                </c:pt>
                <c:pt idx="33">
                  <c:v>6.7351193091350501</c:v>
                </c:pt>
                <c:pt idx="34">
                  <c:v>6.6777333500173697</c:v>
                </c:pt>
                <c:pt idx="35">
                  <c:v>7.0477258491416199</c:v>
                </c:pt>
                <c:pt idx="36">
                  <c:v>7.1801629522212798</c:v>
                </c:pt>
                <c:pt idx="37">
                  <c:v>7.4700432903841198</c:v>
                </c:pt>
                <c:pt idx="38">
                  <c:v>7.6481164645367903</c:v>
                </c:pt>
                <c:pt idx="39">
                  <c:v>7.5459269519944403</c:v>
                </c:pt>
                <c:pt idx="40">
                  <c:v>7.5552346057342596</c:v>
                </c:pt>
                <c:pt idx="41">
                  <c:v>7.77578055066801</c:v>
                </c:pt>
                <c:pt idx="42">
                  <c:v>7.9183159674345802</c:v>
                </c:pt>
                <c:pt idx="43">
                  <c:v>8.3404554775861293</c:v>
                </c:pt>
                <c:pt idx="44">
                  <c:v>8.3980137723659301</c:v>
                </c:pt>
                <c:pt idx="45">
                  <c:v>8.2007750824983603</c:v>
                </c:pt>
                <c:pt idx="46">
                  <c:v>7.9693905013564796</c:v>
                </c:pt>
                <c:pt idx="47">
                  <c:v>7.8298192014162096</c:v>
                </c:pt>
                <c:pt idx="48">
                  <c:v>7.6243524769955702</c:v>
                </c:pt>
                <c:pt idx="49">
                  <c:v>7.41227498689641</c:v>
                </c:pt>
                <c:pt idx="50">
                  <c:v>7.1610094265358004</c:v>
                </c:pt>
                <c:pt idx="51">
                  <c:v>7.1514939575176797</c:v>
                </c:pt>
                <c:pt idx="52">
                  <c:v>7.1122463980722896</c:v>
                </c:pt>
                <c:pt idx="53">
                  <c:v>6.9746049820914404</c:v>
                </c:pt>
                <c:pt idx="54">
                  <c:v>6.7658649310071297</c:v>
                </c:pt>
                <c:pt idx="55">
                  <c:v>6.5174286340739602</c:v>
                </c:pt>
                <c:pt idx="56">
                  <c:v>6.4874237692030103</c:v>
                </c:pt>
                <c:pt idx="57">
                  <c:v>6.3227352228623799</c:v>
                </c:pt>
                <c:pt idx="58">
                  <c:v>6.1609045145369201</c:v>
                </c:pt>
                <c:pt idx="59">
                  <c:v>6.0668446379159198</c:v>
                </c:pt>
                <c:pt idx="60">
                  <c:v>5.9285525189071899</c:v>
                </c:pt>
                <c:pt idx="61">
                  <c:v>5.71394078324282</c:v>
                </c:pt>
                <c:pt idx="62">
                  <c:v>5.55452286853287</c:v>
                </c:pt>
                <c:pt idx="63">
                  <c:v>5.2445249320526202</c:v>
                </c:pt>
                <c:pt idx="64">
                  <c:v>5.1358416396536901</c:v>
                </c:pt>
                <c:pt idx="65">
                  <c:v>5.2011197104540701</c:v>
                </c:pt>
                <c:pt idx="66">
                  <c:v>5.2565724155901501</c:v>
                </c:pt>
                <c:pt idx="67">
                  <c:v>5.3831368317047898</c:v>
                </c:pt>
                <c:pt idx="68">
                  <c:v>5.4599058104770704</c:v>
                </c:pt>
                <c:pt idx="69">
                  <c:v>5.3885710689640396</c:v>
                </c:pt>
                <c:pt idx="70">
                  <c:v>5.1472060208494401</c:v>
                </c:pt>
                <c:pt idx="71">
                  <c:v>5.1281320160950301</c:v>
                </c:pt>
                <c:pt idx="72">
                  <c:v>5.1982465675162501</c:v>
                </c:pt>
                <c:pt idx="73">
                  <c:v>5.1517971056910996</c:v>
                </c:pt>
                <c:pt idx="74">
                  <c:v>5.3022700930527202</c:v>
                </c:pt>
                <c:pt idx="75">
                  <c:v>5.3089377672639104</c:v>
                </c:pt>
                <c:pt idx="76">
                  <c:v>5.3391333789721704</c:v>
                </c:pt>
                <c:pt idx="77">
                  <c:v>5.46532327060046</c:v>
                </c:pt>
                <c:pt idx="78">
                  <c:v>5.5773891030054799</c:v>
                </c:pt>
                <c:pt idx="79">
                  <c:v>5.4753874209507902</c:v>
                </c:pt>
                <c:pt idx="80">
                  <c:v>5.4893282751492301</c:v>
                </c:pt>
                <c:pt idx="81">
                  <c:v>5.5528242014036397</c:v>
                </c:pt>
                <c:pt idx="82">
                  <c:v>5.4011853024798198</c:v>
                </c:pt>
                <c:pt idx="83">
                  <c:v>5.33337060309122</c:v>
                </c:pt>
                <c:pt idx="84">
                  <c:v>5.3229086429153103</c:v>
                </c:pt>
                <c:pt idx="85">
                  <c:v>5.2456361719475604</c:v>
                </c:pt>
                <c:pt idx="86">
                  <c:v>5.1205949135387598</c:v>
                </c:pt>
                <c:pt idx="87">
                  <c:v>5.0663175337364903</c:v>
                </c:pt>
                <c:pt idx="88">
                  <c:v>5.1739412345392397</c:v>
                </c:pt>
                <c:pt idx="89">
                  <c:v>4.9452233585189997</c:v>
                </c:pt>
                <c:pt idx="90">
                  <c:v>4.5797445421270098</c:v>
                </c:pt>
                <c:pt idx="91">
                  <c:v>4.3521153674157196</c:v>
                </c:pt>
                <c:pt idx="92">
                  <c:v>3.9946421903809401</c:v>
                </c:pt>
                <c:pt idx="93">
                  <c:v>3.7366569049554501</c:v>
                </c:pt>
                <c:pt idx="94">
                  <c:v>3.56930492776914</c:v>
                </c:pt>
                <c:pt idx="95">
                  <c:v>3.6410563845070598</c:v>
                </c:pt>
                <c:pt idx="96">
                  <c:v>3.7064728049992</c:v>
                </c:pt>
                <c:pt idx="97">
                  <c:v>3.6986365241246402</c:v>
                </c:pt>
                <c:pt idx="98">
                  <c:v>3.65452280487444</c:v>
                </c:pt>
                <c:pt idx="99">
                  <c:v>3.5305326295485799</c:v>
                </c:pt>
                <c:pt idx="100">
                  <c:v>3.2614310783366798</c:v>
                </c:pt>
                <c:pt idx="101">
                  <c:v>3.1340325880633002</c:v>
                </c:pt>
                <c:pt idx="102">
                  <c:v>2.8814428620697301</c:v>
                </c:pt>
                <c:pt idx="103">
                  <c:v>2.76617368124576</c:v>
                </c:pt>
                <c:pt idx="104">
                  <c:v>2.7046313453446098</c:v>
                </c:pt>
                <c:pt idx="105">
                  <c:v>2.5182882179590198</c:v>
                </c:pt>
                <c:pt idx="106">
                  <c:v>2.4470355550976102</c:v>
                </c:pt>
                <c:pt idx="107">
                  <c:v>2.37613554595778</c:v>
                </c:pt>
                <c:pt idx="108">
                  <c:v>2.1550489061484002</c:v>
                </c:pt>
                <c:pt idx="109">
                  <c:v>2.00002066362077</c:v>
                </c:pt>
                <c:pt idx="110">
                  <c:v>1.7512299007962799</c:v>
                </c:pt>
                <c:pt idx="111">
                  <c:v>1.6123460073425699</c:v>
                </c:pt>
                <c:pt idx="112">
                  <c:v>1.57153097442517</c:v>
                </c:pt>
                <c:pt idx="113">
                  <c:v>1.40688578731997</c:v>
                </c:pt>
                <c:pt idx="114">
                  <c:v>1.1680835062372401</c:v>
                </c:pt>
                <c:pt idx="115">
                  <c:v>1.1157548085903499</c:v>
                </c:pt>
                <c:pt idx="116">
                  <c:v>1.08346487083314</c:v>
                </c:pt>
                <c:pt idx="117">
                  <c:v>1.0120904817154801</c:v>
                </c:pt>
                <c:pt idx="118">
                  <c:v>0.89997374891367798</c:v>
                </c:pt>
                <c:pt idx="119">
                  <c:v>0.94304778465252903</c:v>
                </c:pt>
                <c:pt idx="120">
                  <c:v>0.99159027539478395</c:v>
                </c:pt>
                <c:pt idx="121">
                  <c:v>1.1521683886703999</c:v>
                </c:pt>
                <c:pt idx="122">
                  <c:v>1.0970524832436299</c:v>
                </c:pt>
                <c:pt idx="123">
                  <c:v>1.1504888853912201</c:v>
                </c:pt>
                <c:pt idx="124">
                  <c:v>1.2429122463491</c:v>
                </c:pt>
                <c:pt idx="125">
                  <c:v>1.3407570619522899</c:v>
                </c:pt>
                <c:pt idx="126">
                  <c:v>1.4658605286521</c:v>
                </c:pt>
                <c:pt idx="127">
                  <c:v>1.47893858315902</c:v>
                </c:pt>
                <c:pt idx="128">
                  <c:v>1.2297253871701299</c:v>
                </c:pt>
                <c:pt idx="129">
                  <c:v>1.01591523934828</c:v>
                </c:pt>
                <c:pt idx="130">
                  <c:v>0.49907643444594801</c:v>
                </c:pt>
                <c:pt idx="131">
                  <c:v>0.25008959114630802</c:v>
                </c:pt>
                <c:pt idx="132">
                  <c:v>0.35985729415336198</c:v>
                </c:pt>
                <c:pt idx="133">
                  <c:v>0.52472513344336202</c:v>
                </c:pt>
                <c:pt idx="134">
                  <c:v>0.53926465214178299</c:v>
                </c:pt>
                <c:pt idx="135">
                  <c:v>0.67170495122554796</c:v>
                </c:pt>
                <c:pt idx="136">
                  <c:v>0.64457528959076804</c:v>
                </c:pt>
                <c:pt idx="137">
                  <c:v>0.425873348789988</c:v>
                </c:pt>
                <c:pt idx="138">
                  <c:v>0.191532228981242</c:v>
                </c:pt>
                <c:pt idx="139">
                  <c:v>3.5748195273906901E-2</c:v>
                </c:pt>
                <c:pt idx="140">
                  <c:v>-0.369167529351489</c:v>
                </c:pt>
                <c:pt idx="141">
                  <c:v>-0.54143290826949197</c:v>
                </c:pt>
                <c:pt idx="142">
                  <c:v>-0.42191528723727001</c:v>
                </c:pt>
                <c:pt idx="143">
                  <c:v>-0.35898157816299198</c:v>
                </c:pt>
                <c:pt idx="144">
                  <c:v>-0.28346342929297602</c:v>
                </c:pt>
                <c:pt idx="145">
                  <c:v>-0.30185580770322501</c:v>
                </c:pt>
                <c:pt idx="146">
                  <c:v>-0.41814200255531397</c:v>
                </c:pt>
                <c:pt idx="147">
                  <c:v>-0.43991621749450699</c:v>
                </c:pt>
                <c:pt idx="148">
                  <c:v>-0.31254989481760498</c:v>
                </c:pt>
                <c:pt idx="149">
                  <c:v>-0.54183576342300899</c:v>
                </c:pt>
                <c:pt idx="150">
                  <c:v>-0.34866572333562001</c:v>
                </c:pt>
                <c:pt idx="151">
                  <c:v>-0.52883918867519297</c:v>
                </c:pt>
                <c:pt idx="152">
                  <c:v>-0.242731623970185</c:v>
                </c:pt>
                <c:pt idx="153">
                  <c:v>0.17088530869219901</c:v>
                </c:pt>
                <c:pt idx="154">
                  <c:v>-9.3275860080957507E-2</c:v>
                </c:pt>
                <c:pt idx="155">
                  <c:v>-0.16468143668634699</c:v>
                </c:pt>
                <c:pt idx="156">
                  <c:v>-0.262401299605861</c:v>
                </c:pt>
                <c:pt idx="157">
                  <c:v>-0.54372534813264595</c:v>
                </c:pt>
                <c:pt idx="158">
                  <c:v>-0.51686851587409699</c:v>
                </c:pt>
                <c:pt idx="159">
                  <c:v>-0.54161125539793398</c:v>
                </c:pt>
                <c:pt idx="160">
                  <c:v>-0.60108882929980001</c:v>
                </c:pt>
                <c:pt idx="161">
                  <c:v>-0.728277395690481</c:v>
                </c:pt>
                <c:pt idx="162">
                  <c:v>-0.57154791813928296</c:v>
                </c:pt>
                <c:pt idx="163">
                  <c:v>-0.45969654115541198</c:v>
                </c:pt>
                <c:pt idx="164">
                  <c:v>-0.317765249068032</c:v>
                </c:pt>
                <c:pt idx="165">
                  <c:v>-0.26260630206886798</c:v>
                </c:pt>
                <c:pt idx="166">
                  <c:v>-0.44902807476989798</c:v>
                </c:pt>
                <c:pt idx="167">
                  <c:v>-0.42448527053302698</c:v>
                </c:pt>
                <c:pt idx="168">
                  <c:v>-0.60560072246132901</c:v>
                </c:pt>
                <c:pt idx="169">
                  <c:v>-0.88844642626154502</c:v>
                </c:pt>
                <c:pt idx="170">
                  <c:v>-0.87837401473542998</c:v>
                </c:pt>
                <c:pt idx="171">
                  <c:v>-0.87416661753292102</c:v>
                </c:pt>
                <c:pt idx="172">
                  <c:v>-0.91284758658865495</c:v>
                </c:pt>
                <c:pt idx="173">
                  <c:v>-1.10886083701688</c:v>
                </c:pt>
                <c:pt idx="174">
                  <c:v>-1.29785742065131</c:v>
                </c:pt>
                <c:pt idx="175">
                  <c:v>-1.5827401288635301</c:v>
                </c:pt>
                <c:pt idx="176">
                  <c:v>-1.44543742444712</c:v>
                </c:pt>
                <c:pt idx="177">
                  <c:v>-1.6574305935187801</c:v>
                </c:pt>
                <c:pt idx="178">
                  <c:v>-1.8257583586581001</c:v>
                </c:pt>
                <c:pt idx="179">
                  <c:v>-1.7878620926682101</c:v>
                </c:pt>
                <c:pt idx="180">
                  <c:v>-1.72226134327974</c:v>
                </c:pt>
                <c:pt idx="181">
                  <c:v>-1.6766352039730199</c:v>
                </c:pt>
                <c:pt idx="182">
                  <c:v>-1.7540092738748501</c:v>
                </c:pt>
                <c:pt idx="183">
                  <c:v>-1.7258829545190499</c:v>
                </c:pt>
                <c:pt idx="184">
                  <c:v>-1.7463256855054901</c:v>
                </c:pt>
                <c:pt idx="185">
                  <c:v>-1.6636341851562499</c:v>
                </c:pt>
                <c:pt idx="186">
                  <c:v>-1.6323358532772101</c:v>
                </c:pt>
                <c:pt idx="187">
                  <c:v>-1.73240326089684</c:v>
                </c:pt>
                <c:pt idx="188">
                  <c:v>-1.84497568783043</c:v>
                </c:pt>
                <c:pt idx="189">
                  <c:v>-1.68097961590735</c:v>
                </c:pt>
                <c:pt idx="190">
                  <c:v>-1.62366213003676</c:v>
                </c:pt>
                <c:pt idx="191">
                  <c:v>-1.50474574236794</c:v>
                </c:pt>
                <c:pt idx="192">
                  <c:v>-1.41956192793194</c:v>
                </c:pt>
                <c:pt idx="193">
                  <c:v>-1.33147518164155</c:v>
                </c:pt>
                <c:pt idx="194">
                  <c:v>-1.5500481503024199</c:v>
                </c:pt>
                <c:pt idx="195">
                  <c:v>-1.6129888059356401</c:v>
                </c:pt>
                <c:pt idx="196">
                  <c:v>-1.9079505421415199</c:v>
                </c:pt>
                <c:pt idx="197">
                  <c:v>-1.8391200086022299</c:v>
                </c:pt>
                <c:pt idx="198">
                  <c:v>-2.0923715992276901</c:v>
                </c:pt>
                <c:pt idx="199">
                  <c:v>-2.9409133467572</c:v>
                </c:pt>
                <c:pt idx="200">
                  <c:v>-1.2232183681395601</c:v>
                </c:pt>
                <c:pt idx="201">
                  <c:v>-1.9127318970040801</c:v>
                </c:pt>
                <c:pt idx="202">
                  <c:v>-2.1121030287649001</c:v>
                </c:pt>
                <c:pt idx="203">
                  <c:v>-1.7586039249077801</c:v>
                </c:pt>
                <c:pt idx="204">
                  <c:v>-1.7961844886574201</c:v>
                </c:pt>
                <c:pt idx="205">
                  <c:v>-1.6882842257989299</c:v>
                </c:pt>
                <c:pt idx="206">
                  <c:v>-1.4356217915079701</c:v>
                </c:pt>
                <c:pt idx="207">
                  <c:v>-1.00842040324351</c:v>
                </c:pt>
                <c:pt idx="208">
                  <c:v>-0.70500089839327196</c:v>
                </c:pt>
                <c:pt idx="209">
                  <c:v>-0.64385343556057895</c:v>
                </c:pt>
                <c:pt idx="210">
                  <c:v>-0.66542553274536398</c:v>
                </c:pt>
                <c:pt idx="211">
                  <c:v>-0.48307586355080001</c:v>
                </c:pt>
                <c:pt idx="212">
                  <c:v>-0.33242312519639799</c:v>
                </c:pt>
                <c:pt idx="213">
                  <c:v>-0.31512674637329502</c:v>
                </c:pt>
                <c:pt idx="214">
                  <c:v>-0.56999138521278003</c:v>
                </c:pt>
                <c:pt idx="215">
                  <c:v>-0.58918860886056201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3.9598827635439702</c:v>
                </c:pt>
                <c:pt idx="8">
                  <c:v>4.14433635029095</c:v>
                </c:pt>
                <c:pt idx="9">
                  <c:v>4.5440660855748396</c:v>
                </c:pt>
                <c:pt idx="10">
                  <c:v>4.71624134270645</c:v>
                </c:pt>
                <c:pt idx="11">
                  <c:v>4.9699498329585099</c:v>
                </c:pt>
                <c:pt idx="12">
                  <c:v>5.3107753647435301</c:v>
                </c:pt>
                <c:pt idx="13">
                  <c:v>5.5327165603075299</c:v>
                </c:pt>
                <c:pt idx="14">
                  <c:v>5.7449842317517197</c:v>
                </c:pt>
                <c:pt idx="15">
                  <c:v>6.0035346012316202</c:v>
                </c:pt>
                <c:pt idx="16">
                  <c:v>6.1874619234213197</c:v>
                </c:pt>
                <c:pt idx="17">
                  <c:v>6.0131881502723203</c:v>
                </c:pt>
                <c:pt idx="18">
                  <c:v>5.7422431400705998</c:v>
                </c:pt>
                <c:pt idx="19">
                  <c:v>5.7578696470077499</c:v>
                </c:pt>
                <c:pt idx="20">
                  <c:v>5.8119820681920702</c:v>
                </c:pt>
                <c:pt idx="21">
                  <c:v>5.9238277106021497</c:v>
                </c:pt>
                <c:pt idx="22">
                  <c:v>6.00578881194593</c:v>
                </c:pt>
                <c:pt idx="23">
                  <c:v>6.2951646980693097</c:v>
                </c:pt>
                <c:pt idx="24">
                  <c:v>6.34548640696792</c:v>
                </c:pt>
                <c:pt idx="25">
                  <c:v>6.4583667638145998</c:v>
                </c:pt>
                <c:pt idx="26">
                  <c:v>6.3834803390198704</c:v>
                </c:pt>
                <c:pt idx="27">
                  <c:v>6.2534734231204396</c:v>
                </c:pt>
                <c:pt idx="28">
                  <c:v>6.2619733240026996</c:v>
                </c:pt>
                <c:pt idx="29">
                  <c:v>6.2753863091541504</c:v>
                </c:pt>
                <c:pt idx="30">
                  <c:v>6.0792164271313496</c:v>
                </c:pt>
                <c:pt idx="31">
                  <c:v>6.1050691269227997</c:v>
                </c:pt>
                <c:pt idx="32">
                  <c:v>6.2649077700423002</c:v>
                </c:pt>
                <c:pt idx="33">
                  <c:v>6.3811170371267298</c:v>
                </c:pt>
                <c:pt idx="34">
                  <c:v>6.2362754604917399</c:v>
                </c:pt>
                <c:pt idx="35">
                  <c:v>6.7230322885818401</c:v>
                </c:pt>
                <c:pt idx="36">
                  <c:v>6.8270452359482299</c:v>
                </c:pt>
                <c:pt idx="37">
                  <c:v>7.1396238229112399</c:v>
                </c:pt>
                <c:pt idx="38">
                  <c:v>7.3146532449893602</c:v>
                </c:pt>
                <c:pt idx="39">
                  <c:v>7.1356630524918199</c:v>
                </c:pt>
                <c:pt idx="40">
                  <c:v>7.1288042319255096</c:v>
                </c:pt>
                <c:pt idx="41">
                  <c:v>7.3787211613076797</c:v>
                </c:pt>
                <c:pt idx="42">
                  <c:v>7.5378239356553802</c:v>
                </c:pt>
                <c:pt idx="43">
                  <c:v>8.0577972440411898</c:v>
                </c:pt>
                <c:pt idx="44">
                  <c:v>8.1030192545976192</c:v>
                </c:pt>
                <c:pt idx="45">
                  <c:v>7.8505259862791297</c:v>
                </c:pt>
                <c:pt idx="46">
                  <c:v>7.6569825279408104</c:v>
                </c:pt>
                <c:pt idx="47">
                  <c:v>7.5337075517700702</c:v>
                </c:pt>
                <c:pt idx="48">
                  <c:v>7.3202415355488704</c:v>
                </c:pt>
                <c:pt idx="49">
                  <c:v>7.1075674424275102</c:v>
                </c:pt>
                <c:pt idx="50">
                  <c:v>6.8792460108578801</c:v>
                </c:pt>
                <c:pt idx="51">
                  <c:v>6.91783955155186</c:v>
                </c:pt>
                <c:pt idx="52">
                  <c:v>6.9290494649537999</c:v>
                </c:pt>
                <c:pt idx="53">
                  <c:v>6.7543539572249296</c:v>
                </c:pt>
                <c:pt idx="54">
                  <c:v>6.5685456615957696</c:v>
                </c:pt>
                <c:pt idx="55">
                  <c:v>6.2690000540697604</c:v>
                </c:pt>
                <c:pt idx="56">
                  <c:v>6.3411047842463004</c:v>
                </c:pt>
                <c:pt idx="57">
                  <c:v>6.1977509898046401</c:v>
                </c:pt>
                <c:pt idx="58">
                  <c:v>6.0031388196987399</c:v>
                </c:pt>
                <c:pt idx="59">
                  <c:v>5.9808929505267798</c:v>
                </c:pt>
                <c:pt idx="60">
                  <c:v>5.8546056433854297</c:v>
                </c:pt>
                <c:pt idx="61">
                  <c:v>5.6265793303906397</c:v>
                </c:pt>
                <c:pt idx="62">
                  <c:v>5.4092167053246296</c:v>
                </c:pt>
                <c:pt idx="63">
                  <c:v>5.1548150995248001</c:v>
                </c:pt>
                <c:pt idx="64">
                  <c:v>5.0266482313704604</c:v>
                </c:pt>
                <c:pt idx="65">
                  <c:v>5.0944615532778199</c:v>
                </c:pt>
                <c:pt idx="66">
                  <c:v>5.1063194284028501</c:v>
                </c:pt>
                <c:pt idx="67">
                  <c:v>5.3469465705570904</c:v>
                </c:pt>
                <c:pt idx="68">
                  <c:v>5.4378745533605599</c:v>
                </c:pt>
                <c:pt idx="69">
                  <c:v>5.3639944796379604</c:v>
                </c:pt>
                <c:pt idx="70">
                  <c:v>5.0837365648535497</c:v>
                </c:pt>
                <c:pt idx="71">
                  <c:v>5.0804839782256996</c:v>
                </c:pt>
                <c:pt idx="72">
                  <c:v>5.1773400198631903</c:v>
                </c:pt>
                <c:pt idx="73">
                  <c:v>5.1234709480923302</c:v>
                </c:pt>
                <c:pt idx="74">
                  <c:v>5.3162051611822001</c:v>
                </c:pt>
                <c:pt idx="75">
                  <c:v>5.2904344021538696</c:v>
                </c:pt>
                <c:pt idx="76">
                  <c:v>5.3064346284806598</c:v>
                </c:pt>
                <c:pt idx="77">
                  <c:v>5.5003099854504596</c:v>
                </c:pt>
                <c:pt idx="78">
                  <c:v>5.6673616008472099</c:v>
                </c:pt>
                <c:pt idx="79">
                  <c:v>5.4893863107928897</c:v>
                </c:pt>
                <c:pt idx="80">
                  <c:v>5.5302688029392701</c:v>
                </c:pt>
                <c:pt idx="81">
                  <c:v>5.62600875543637</c:v>
                </c:pt>
                <c:pt idx="82">
                  <c:v>5.4345671283746597</c:v>
                </c:pt>
                <c:pt idx="83">
                  <c:v>5.39571229151304</c:v>
                </c:pt>
                <c:pt idx="84">
                  <c:v>5.38833407212549</c:v>
                </c:pt>
                <c:pt idx="85">
                  <c:v>5.3228501065053901</c:v>
                </c:pt>
                <c:pt idx="86">
                  <c:v>5.2387459438596196</c:v>
                </c:pt>
                <c:pt idx="87">
                  <c:v>5.0997688733654698</c:v>
                </c:pt>
                <c:pt idx="88">
                  <c:v>5.2475810463586603</c:v>
                </c:pt>
                <c:pt idx="89">
                  <c:v>4.9804346251061</c:v>
                </c:pt>
                <c:pt idx="90">
                  <c:v>4.5596853455835697</c:v>
                </c:pt>
                <c:pt idx="91">
                  <c:v>4.3433291750610703</c:v>
                </c:pt>
                <c:pt idx="92">
                  <c:v>3.99467415996972</c:v>
                </c:pt>
                <c:pt idx="93">
                  <c:v>3.6973221965614602</c:v>
                </c:pt>
                <c:pt idx="94">
                  <c:v>3.5835533945929301</c:v>
                </c:pt>
                <c:pt idx="95">
                  <c:v>3.6976060074002102</c:v>
                </c:pt>
                <c:pt idx="96">
                  <c:v>3.78162282920144</c:v>
                </c:pt>
                <c:pt idx="97">
                  <c:v>3.8291479119564502</c:v>
                </c:pt>
                <c:pt idx="98">
                  <c:v>3.7416482352679101</c:v>
                </c:pt>
                <c:pt idx="99">
                  <c:v>3.6522688586885002</c:v>
                </c:pt>
                <c:pt idx="100">
                  <c:v>3.3408788770911202</c:v>
                </c:pt>
                <c:pt idx="101">
                  <c:v>3.24910042997017</c:v>
                </c:pt>
                <c:pt idx="102">
                  <c:v>2.9593188380012401</c:v>
                </c:pt>
                <c:pt idx="103">
                  <c:v>2.9417387364318301</c:v>
                </c:pt>
                <c:pt idx="104">
                  <c:v>2.8635342263347598</c:v>
                </c:pt>
                <c:pt idx="105">
                  <c:v>2.6573533089468602</c:v>
                </c:pt>
                <c:pt idx="106">
                  <c:v>2.60022594139468</c:v>
                </c:pt>
                <c:pt idx="107">
                  <c:v>2.6430565787720002</c:v>
                </c:pt>
                <c:pt idx="108">
                  <c:v>2.3457259858873898</c:v>
                </c:pt>
                <c:pt idx="109">
                  <c:v>2.2351047324893001</c:v>
                </c:pt>
                <c:pt idx="110">
                  <c:v>2.0162836525641401</c:v>
                </c:pt>
                <c:pt idx="111">
                  <c:v>1.8587514562190199</c:v>
                </c:pt>
                <c:pt idx="112">
                  <c:v>1.8496090440613699</c:v>
                </c:pt>
                <c:pt idx="113">
                  <c:v>1.6690922864581501</c:v>
                </c:pt>
                <c:pt idx="114">
                  <c:v>1.46295773696547</c:v>
                </c:pt>
                <c:pt idx="115">
                  <c:v>1.4152389672688199</c:v>
                </c:pt>
                <c:pt idx="116">
                  <c:v>1.4100643527752901</c:v>
                </c:pt>
                <c:pt idx="117">
                  <c:v>1.3247696405059699</c:v>
                </c:pt>
                <c:pt idx="118">
                  <c:v>1.2367220743516301</c:v>
                </c:pt>
                <c:pt idx="119">
                  <c:v>1.2085182732686599</c:v>
                </c:pt>
                <c:pt idx="120">
                  <c:v>1.26270890601623</c:v>
                </c:pt>
                <c:pt idx="121">
                  <c:v>1.41892886697632</c:v>
                </c:pt>
                <c:pt idx="122">
                  <c:v>1.37769871889397</c:v>
                </c:pt>
                <c:pt idx="123">
                  <c:v>1.4319242815236</c:v>
                </c:pt>
                <c:pt idx="124">
                  <c:v>1.53879079173785</c:v>
                </c:pt>
                <c:pt idx="125">
                  <c:v>1.6997971776223399</c:v>
                </c:pt>
                <c:pt idx="126">
                  <c:v>1.9306833169983</c:v>
                </c:pt>
                <c:pt idx="127">
                  <c:v>2.0138075552648602</c:v>
                </c:pt>
                <c:pt idx="128">
                  <c:v>1.68963188288296</c:v>
                </c:pt>
                <c:pt idx="129">
                  <c:v>1.4498544894216501</c:v>
                </c:pt>
                <c:pt idx="130">
                  <c:v>0.87559618651509896</c:v>
                </c:pt>
                <c:pt idx="131">
                  <c:v>0.66150399923416403</c:v>
                </c:pt>
                <c:pt idx="132">
                  <c:v>0.90981268422810802</c:v>
                </c:pt>
                <c:pt idx="133">
                  <c:v>1.17800988497422</c:v>
                </c:pt>
                <c:pt idx="134">
                  <c:v>1.2628743454873399</c:v>
                </c:pt>
                <c:pt idx="135">
                  <c:v>1.4799129879831501</c:v>
                </c:pt>
                <c:pt idx="136">
                  <c:v>1.4719799363155901</c:v>
                </c:pt>
                <c:pt idx="137">
                  <c:v>1.2154712637831599</c:v>
                </c:pt>
                <c:pt idx="138">
                  <c:v>0.93629909717662796</c:v>
                </c:pt>
                <c:pt idx="139">
                  <c:v>0.76024881199320105</c:v>
                </c:pt>
                <c:pt idx="140">
                  <c:v>0.23777782322541399</c:v>
                </c:pt>
                <c:pt idx="141">
                  <c:v>1.1261900769487101E-2</c:v>
                </c:pt>
                <c:pt idx="142">
                  <c:v>0.22256197978342099</c:v>
                </c:pt>
                <c:pt idx="143">
                  <c:v>0.32283770370894699</c:v>
                </c:pt>
                <c:pt idx="144">
                  <c:v>0.44351461219277</c:v>
                </c:pt>
                <c:pt idx="145">
                  <c:v>0.480769509996893</c:v>
                </c:pt>
                <c:pt idx="146">
                  <c:v>0.37352064993399398</c:v>
                </c:pt>
                <c:pt idx="147">
                  <c:v>0.282160583141493</c:v>
                </c:pt>
                <c:pt idx="148">
                  <c:v>0.42607069180952101</c:v>
                </c:pt>
                <c:pt idx="149">
                  <c:v>0.18151671461683899</c:v>
                </c:pt>
                <c:pt idx="150">
                  <c:v>0.371750485208305</c:v>
                </c:pt>
                <c:pt idx="151">
                  <c:v>0.19644573012828201</c:v>
                </c:pt>
                <c:pt idx="152">
                  <c:v>0.52131688805369103</c:v>
                </c:pt>
                <c:pt idx="153">
                  <c:v>0.79898803383753403</c:v>
                </c:pt>
                <c:pt idx="154">
                  <c:v>0.679732770526704</c:v>
                </c:pt>
                <c:pt idx="155">
                  <c:v>0.76967919360485404</c:v>
                </c:pt>
                <c:pt idx="156">
                  <c:v>0.862439648153005</c:v>
                </c:pt>
                <c:pt idx="157">
                  <c:v>0.60348044451845595</c:v>
                </c:pt>
                <c:pt idx="158">
                  <c:v>0.74165403028077204</c:v>
                </c:pt>
                <c:pt idx="159">
                  <c:v>0.77024204088645798</c:v>
                </c:pt>
                <c:pt idx="160">
                  <c:v>0.65756311701819803</c:v>
                </c:pt>
                <c:pt idx="161">
                  <c:v>0.50334183293871004</c:v>
                </c:pt>
                <c:pt idx="162">
                  <c:v>0.72505895115890195</c:v>
                </c:pt>
                <c:pt idx="163">
                  <c:v>0.87554099506509997</c:v>
                </c:pt>
                <c:pt idx="164">
                  <c:v>1.16232504024395</c:v>
                </c:pt>
                <c:pt idx="165">
                  <c:v>1.2997430275978501</c:v>
                </c:pt>
                <c:pt idx="166">
                  <c:v>1.1092327951166601</c:v>
                </c:pt>
                <c:pt idx="167">
                  <c:v>1.2044920160286201</c:v>
                </c:pt>
                <c:pt idx="168">
                  <c:v>0.98424555854181905</c:v>
                </c:pt>
                <c:pt idx="169">
                  <c:v>0.57780076647204304</c:v>
                </c:pt>
                <c:pt idx="170">
                  <c:v>0.686701203839167</c:v>
                </c:pt>
                <c:pt idx="171">
                  <c:v>0.68252138758515402</c:v>
                </c:pt>
                <c:pt idx="172">
                  <c:v>0.59130824533906201</c:v>
                </c:pt>
                <c:pt idx="173">
                  <c:v>0.34793921372057002</c:v>
                </c:pt>
                <c:pt idx="174">
                  <c:v>0.143545563638244</c:v>
                </c:pt>
                <c:pt idx="175">
                  <c:v>-0.31912919345146101</c:v>
                </c:pt>
                <c:pt idx="176">
                  <c:v>-0.159577659689771</c:v>
                </c:pt>
                <c:pt idx="177">
                  <c:v>-0.45867982950831698</c:v>
                </c:pt>
                <c:pt idx="178">
                  <c:v>-0.62717364024247002</c:v>
                </c:pt>
                <c:pt idx="179">
                  <c:v>-0.61356231270773898</c:v>
                </c:pt>
                <c:pt idx="180">
                  <c:v>-0.60010686478808095</c:v>
                </c:pt>
                <c:pt idx="181">
                  <c:v>-0.51844413029498204</c:v>
                </c:pt>
                <c:pt idx="182">
                  <c:v>-0.61935940190924299</c:v>
                </c:pt>
                <c:pt idx="183">
                  <c:v>-0.54526151407725898</c:v>
                </c:pt>
                <c:pt idx="184">
                  <c:v>-0.52743257404834898</c:v>
                </c:pt>
                <c:pt idx="185">
                  <c:v>-0.412465096988334</c:v>
                </c:pt>
                <c:pt idx="186">
                  <c:v>-0.329471907185656</c:v>
                </c:pt>
                <c:pt idx="187">
                  <c:v>-0.47632625613638901</c:v>
                </c:pt>
                <c:pt idx="188">
                  <c:v>-0.67925321703213404</c:v>
                </c:pt>
                <c:pt idx="189">
                  <c:v>-0.51142124375490505</c:v>
                </c:pt>
                <c:pt idx="190">
                  <c:v>-0.38909074703737401</c:v>
                </c:pt>
                <c:pt idx="191">
                  <c:v>-0.30340702288480598</c:v>
                </c:pt>
                <c:pt idx="192">
                  <c:v>-0.13946565150121201</c:v>
                </c:pt>
                <c:pt idx="193">
                  <c:v>-3.2340120734376698E-2</c:v>
                </c:pt>
                <c:pt idx="194">
                  <c:v>-0.34379358004326799</c:v>
                </c:pt>
                <c:pt idx="195">
                  <c:v>-0.40120021385806598</c:v>
                </c:pt>
                <c:pt idx="196">
                  <c:v>-0.86442180692348103</c:v>
                </c:pt>
                <c:pt idx="197">
                  <c:v>-0.71113901286316195</c:v>
                </c:pt>
                <c:pt idx="198">
                  <c:v>-0.89780151539485997</c:v>
                </c:pt>
                <c:pt idx="199">
                  <c:v>-1.7562164954394499</c:v>
                </c:pt>
                <c:pt idx="200">
                  <c:v>-0.365047487619723</c:v>
                </c:pt>
                <c:pt idx="201">
                  <c:v>-0.95934266448133099</c:v>
                </c:pt>
                <c:pt idx="202">
                  <c:v>-1.20173611461202</c:v>
                </c:pt>
                <c:pt idx="203">
                  <c:v>-0.90531011368146896</c:v>
                </c:pt>
                <c:pt idx="204">
                  <c:v>-0.96798191350362695</c:v>
                </c:pt>
                <c:pt idx="205">
                  <c:v>-0.81551356422432697</c:v>
                </c:pt>
                <c:pt idx="206">
                  <c:v>-0.57916445337114197</c:v>
                </c:pt>
                <c:pt idx="207">
                  <c:v>-0.105861131572211</c:v>
                </c:pt>
                <c:pt idx="208">
                  <c:v>0.152079319475702</c:v>
                </c:pt>
                <c:pt idx="209">
                  <c:v>0.13091906361493</c:v>
                </c:pt>
                <c:pt idx="210">
                  <c:v>0.104178692005774</c:v>
                </c:pt>
                <c:pt idx="211">
                  <c:v>0.22286030735778001</c:v>
                </c:pt>
                <c:pt idx="212">
                  <c:v>0.395931912428934</c:v>
                </c:pt>
                <c:pt idx="213">
                  <c:v>0.44688245725359099</c:v>
                </c:pt>
                <c:pt idx="214">
                  <c:v>0.121468345666378</c:v>
                </c:pt>
                <c:pt idx="215">
                  <c:v>0.13553051623669801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B-4490-A1FE-36332DF2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4.3582389556338104</c:v>
                </c:pt>
                <c:pt idx="8">
                  <c:v>4.5600258082402201</c:v>
                </c:pt>
                <c:pt idx="9">
                  <c:v>4.8776429948570899</c:v>
                </c:pt>
                <c:pt idx="10">
                  <c:v>5.0491176404998797</c:v>
                </c:pt>
                <c:pt idx="11">
                  <c:v>5.3206418437926102</c:v>
                </c:pt>
                <c:pt idx="12">
                  <c:v>5.6157993577871297</c:v>
                </c:pt>
                <c:pt idx="13">
                  <c:v>5.8438707147756404</c:v>
                </c:pt>
                <c:pt idx="14">
                  <c:v>6.0315234106720998</c:v>
                </c:pt>
                <c:pt idx="15">
                  <c:v>6.3086389522118598</c:v>
                </c:pt>
                <c:pt idx="16">
                  <c:v>6.4440152650148397</c:v>
                </c:pt>
                <c:pt idx="17">
                  <c:v>6.3311299925518698</c:v>
                </c:pt>
                <c:pt idx="18">
                  <c:v>6.0908902484082903</c:v>
                </c:pt>
                <c:pt idx="19">
                  <c:v>6.1009632046388198</c:v>
                </c:pt>
                <c:pt idx="20">
                  <c:v>6.1321330401769698</c:v>
                </c:pt>
                <c:pt idx="21">
                  <c:v>6.2106548453287402</c:v>
                </c:pt>
                <c:pt idx="22">
                  <c:v>6.3205717861339199</c:v>
                </c:pt>
                <c:pt idx="23">
                  <c:v>6.5529957173699103</c:v>
                </c:pt>
                <c:pt idx="24">
                  <c:v>6.6353545150127502</c:v>
                </c:pt>
                <c:pt idx="25">
                  <c:v>6.7248995135549503</c:v>
                </c:pt>
                <c:pt idx="26">
                  <c:v>6.6810395729063101</c:v>
                </c:pt>
                <c:pt idx="27">
                  <c:v>6.62228922188691</c:v>
                </c:pt>
                <c:pt idx="28">
                  <c:v>6.60631610625585</c:v>
                </c:pt>
                <c:pt idx="29">
                  <c:v>6.6062730448386002</c:v>
                </c:pt>
                <c:pt idx="30">
                  <c:v>6.4539345659564997</c:v>
                </c:pt>
                <c:pt idx="31">
                  <c:v>6.4857272484321999</c:v>
                </c:pt>
                <c:pt idx="32">
                  <c:v>6.6264941549750898</c:v>
                </c:pt>
                <c:pt idx="33">
                  <c:v>6.7351193091350501</c:v>
                </c:pt>
                <c:pt idx="34">
                  <c:v>6.6777333500173697</c:v>
                </c:pt>
                <c:pt idx="35">
                  <c:v>7.0477258491416199</c:v>
                </c:pt>
                <c:pt idx="36">
                  <c:v>7.1801629522212798</c:v>
                </c:pt>
                <c:pt idx="37">
                  <c:v>7.4700432903841198</c:v>
                </c:pt>
                <c:pt idx="38">
                  <c:v>7.6481164645367903</c:v>
                </c:pt>
                <c:pt idx="39">
                  <c:v>7.5459269519944403</c:v>
                </c:pt>
                <c:pt idx="40">
                  <c:v>7.5552346057342596</c:v>
                </c:pt>
                <c:pt idx="41">
                  <c:v>7.77578055066801</c:v>
                </c:pt>
                <c:pt idx="42">
                  <c:v>7.9183159674345802</c:v>
                </c:pt>
                <c:pt idx="43">
                  <c:v>8.3404554775861293</c:v>
                </c:pt>
                <c:pt idx="44">
                  <c:v>8.3980137723659301</c:v>
                </c:pt>
                <c:pt idx="45">
                  <c:v>8.2007750824983603</c:v>
                </c:pt>
                <c:pt idx="46">
                  <c:v>7.9693905013564796</c:v>
                </c:pt>
                <c:pt idx="47">
                  <c:v>7.8298192014162096</c:v>
                </c:pt>
                <c:pt idx="48">
                  <c:v>7.6243524769955702</c:v>
                </c:pt>
                <c:pt idx="49">
                  <c:v>7.41227498689641</c:v>
                </c:pt>
                <c:pt idx="50">
                  <c:v>7.1610094265358004</c:v>
                </c:pt>
                <c:pt idx="51">
                  <c:v>7.1514939575176797</c:v>
                </c:pt>
                <c:pt idx="52">
                  <c:v>7.1122463980722896</c:v>
                </c:pt>
                <c:pt idx="53">
                  <c:v>6.9746049820914404</c:v>
                </c:pt>
                <c:pt idx="54">
                  <c:v>6.7658649310071297</c:v>
                </c:pt>
                <c:pt idx="55">
                  <c:v>6.5174286340739602</c:v>
                </c:pt>
                <c:pt idx="56">
                  <c:v>6.4874237692030103</c:v>
                </c:pt>
                <c:pt idx="57">
                  <c:v>6.3227352228623799</c:v>
                </c:pt>
                <c:pt idx="58">
                  <c:v>6.1609045145369201</c:v>
                </c:pt>
                <c:pt idx="59">
                  <c:v>6.0668446379159198</c:v>
                </c:pt>
                <c:pt idx="60">
                  <c:v>5.9285525189071899</c:v>
                </c:pt>
                <c:pt idx="61">
                  <c:v>5.71394078324282</c:v>
                </c:pt>
                <c:pt idx="62">
                  <c:v>5.55452286853287</c:v>
                </c:pt>
                <c:pt idx="63">
                  <c:v>5.2445249320526202</c:v>
                </c:pt>
                <c:pt idx="64">
                  <c:v>5.1358416396536901</c:v>
                </c:pt>
                <c:pt idx="65">
                  <c:v>5.2011197104540701</c:v>
                </c:pt>
                <c:pt idx="66">
                  <c:v>5.2565724155901501</c:v>
                </c:pt>
                <c:pt idx="67">
                  <c:v>5.3831368317047898</c:v>
                </c:pt>
                <c:pt idx="68">
                  <c:v>5.4599058104770704</c:v>
                </c:pt>
                <c:pt idx="69">
                  <c:v>5.3885710689640396</c:v>
                </c:pt>
                <c:pt idx="70">
                  <c:v>5.1472060208494401</c:v>
                </c:pt>
                <c:pt idx="71">
                  <c:v>5.1281320160950301</c:v>
                </c:pt>
                <c:pt idx="72">
                  <c:v>5.1982465675162501</c:v>
                </c:pt>
                <c:pt idx="73">
                  <c:v>5.1517971056910996</c:v>
                </c:pt>
                <c:pt idx="74">
                  <c:v>5.3022700930527202</c:v>
                </c:pt>
                <c:pt idx="75">
                  <c:v>5.3089377672639104</c:v>
                </c:pt>
                <c:pt idx="76">
                  <c:v>5.3391333789721704</c:v>
                </c:pt>
                <c:pt idx="77">
                  <c:v>5.46532327060046</c:v>
                </c:pt>
                <c:pt idx="78">
                  <c:v>5.5773891030054799</c:v>
                </c:pt>
                <c:pt idx="79">
                  <c:v>5.4753874209507902</c:v>
                </c:pt>
                <c:pt idx="80">
                  <c:v>5.4893282751492301</c:v>
                </c:pt>
                <c:pt idx="81">
                  <c:v>5.5528242014036397</c:v>
                </c:pt>
                <c:pt idx="82">
                  <c:v>5.4011853024798198</c:v>
                </c:pt>
                <c:pt idx="83">
                  <c:v>5.33337060309122</c:v>
                </c:pt>
                <c:pt idx="84">
                  <c:v>5.3229086429153103</c:v>
                </c:pt>
                <c:pt idx="85">
                  <c:v>5.2456361719475604</c:v>
                </c:pt>
                <c:pt idx="86">
                  <c:v>5.1205949135387598</c:v>
                </c:pt>
                <c:pt idx="87">
                  <c:v>5.0663175337364903</c:v>
                </c:pt>
                <c:pt idx="88">
                  <c:v>5.1739412345392397</c:v>
                </c:pt>
                <c:pt idx="89">
                  <c:v>4.9452233585189997</c:v>
                </c:pt>
                <c:pt idx="90">
                  <c:v>4.5797445421270098</c:v>
                </c:pt>
                <c:pt idx="91">
                  <c:v>4.3521153674157196</c:v>
                </c:pt>
                <c:pt idx="92">
                  <c:v>3.9946421903809401</c:v>
                </c:pt>
                <c:pt idx="93">
                  <c:v>3.7366569049554501</c:v>
                </c:pt>
                <c:pt idx="94">
                  <c:v>3.56930492776914</c:v>
                </c:pt>
                <c:pt idx="95">
                  <c:v>3.6410563845070598</c:v>
                </c:pt>
                <c:pt idx="96">
                  <c:v>3.7064728049992</c:v>
                </c:pt>
                <c:pt idx="97">
                  <c:v>3.6986365241246402</c:v>
                </c:pt>
                <c:pt idx="98">
                  <c:v>3.65452280487444</c:v>
                </c:pt>
                <c:pt idx="99">
                  <c:v>3.5305326295485799</c:v>
                </c:pt>
                <c:pt idx="100">
                  <c:v>3.2614310783366798</c:v>
                </c:pt>
                <c:pt idx="101">
                  <c:v>3.1340325880633002</c:v>
                </c:pt>
                <c:pt idx="102">
                  <c:v>2.8814428620697301</c:v>
                </c:pt>
                <c:pt idx="103">
                  <c:v>2.76617368124576</c:v>
                </c:pt>
                <c:pt idx="104">
                  <c:v>2.7046313453446098</c:v>
                </c:pt>
                <c:pt idx="105">
                  <c:v>2.5182882179590198</c:v>
                </c:pt>
                <c:pt idx="106">
                  <c:v>2.4470355550976102</c:v>
                </c:pt>
                <c:pt idx="107">
                  <c:v>2.37613554595778</c:v>
                </c:pt>
                <c:pt idx="108">
                  <c:v>2.1550489061484002</c:v>
                </c:pt>
                <c:pt idx="109">
                  <c:v>2.00002066362077</c:v>
                </c:pt>
                <c:pt idx="110">
                  <c:v>1.7512299007962799</c:v>
                </c:pt>
                <c:pt idx="111">
                  <c:v>1.6123460073425699</c:v>
                </c:pt>
                <c:pt idx="112">
                  <c:v>1.57153097442517</c:v>
                </c:pt>
                <c:pt idx="113">
                  <c:v>1.40688578731997</c:v>
                </c:pt>
                <c:pt idx="114">
                  <c:v>1.1680835062372401</c:v>
                </c:pt>
                <c:pt idx="115">
                  <c:v>1.1157548085903499</c:v>
                </c:pt>
                <c:pt idx="116">
                  <c:v>1.08346487083314</c:v>
                </c:pt>
                <c:pt idx="117">
                  <c:v>1.0120904817154801</c:v>
                </c:pt>
                <c:pt idx="118">
                  <c:v>0.89997374891367798</c:v>
                </c:pt>
                <c:pt idx="119">
                  <c:v>0.94304778465252903</c:v>
                </c:pt>
                <c:pt idx="120">
                  <c:v>0.99159027539478395</c:v>
                </c:pt>
                <c:pt idx="121">
                  <c:v>1.1521683886703999</c:v>
                </c:pt>
                <c:pt idx="122">
                  <c:v>1.0970524832436299</c:v>
                </c:pt>
                <c:pt idx="123">
                  <c:v>1.1504888853912201</c:v>
                </c:pt>
                <c:pt idx="124">
                  <c:v>1.2429122463491</c:v>
                </c:pt>
                <c:pt idx="125">
                  <c:v>1.3407570619522899</c:v>
                </c:pt>
                <c:pt idx="126">
                  <c:v>1.4658605286521</c:v>
                </c:pt>
                <c:pt idx="127">
                  <c:v>1.47893858315902</c:v>
                </c:pt>
                <c:pt idx="128">
                  <c:v>1.2297253871701299</c:v>
                </c:pt>
                <c:pt idx="129">
                  <c:v>1.01591523934828</c:v>
                </c:pt>
                <c:pt idx="130">
                  <c:v>0.49907643444594801</c:v>
                </c:pt>
                <c:pt idx="131">
                  <c:v>0.25008959114630802</c:v>
                </c:pt>
                <c:pt idx="132">
                  <c:v>0.35985729415336198</c:v>
                </c:pt>
                <c:pt idx="133">
                  <c:v>0.52472513344336202</c:v>
                </c:pt>
                <c:pt idx="134">
                  <c:v>0.53926465214178299</c:v>
                </c:pt>
                <c:pt idx="135">
                  <c:v>0.67170495122554796</c:v>
                </c:pt>
                <c:pt idx="136">
                  <c:v>0.64457528959076804</c:v>
                </c:pt>
                <c:pt idx="137">
                  <c:v>0.425873348789988</c:v>
                </c:pt>
                <c:pt idx="138">
                  <c:v>0.191532228981242</c:v>
                </c:pt>
                <c:pt idx="139">
                  <c:v>3.5748195273906901E-2</c:v>
                </c:pt>
                <c:pt idx="140">
                  <c:v>-0.369167529351489</c:v>
                </c:pt>
                <c:pt idx="141">
                  <c:v>-0.54143290826949197</c:v>
                </c:pt>
                <c:pt idx="142">
                  <c:v>-0.42191528723727001</c:v>
                </c:pt>
                <c:pt idx="143">
                  <c:v>-0.35898157816299198</c:v>
                </c:pt>
                <c:pt idx="144">
                  <c:v>-0.28346342929297602</c:v>
                </c:pt>
                <c:pt idx="145">
                  <c:v>-0.30185580770322501</c:v>
                </c:pt>
                <c:pt idx="146">
                  <c:v>-0.41814200255531397</c:v>
                </c:pt>
                <c:pt idx="147">
                  <c:v>-0.43991621749450699</c:v>
                </c:pt>
                <c:pt idx="148">
                  <c:v>-0.31254989481760498</c:v>
                </c:pt>
                <c:pt idx="149">
                  <c:v>-0.54183576342300899</c:v>
                </c:pt>
                <c:pt idx="150">
                  <c:v>-0.34866572333562001</c:v>
                </c:pt>
                <c:pt idx="151">
                  <c:v>-0.52883918867519297</c:v>
                </c:pt>
                <c:pt idx="152">
                  <c:v>-0.242731623970185</c:v>
                </c:pt>
                <c:pt idx="153">
                  <c:v>0.17088530869219901</c:v>
                </c:pt>
                <c:pt idx="154">
                  <c:v>-9.3275860080957507E-2</c:v>
                </c:pt>
                <c:pt idx="155">
                  <c:v>-0.16468143668634699</c:v>
                </c:pt>
                <c:pt idx="156">
                  <c:v>-0.262401299605861</c:v>
                </c:pt>
                <c:pt idx="157">
                  <c:v>-0.54372534813264595</c:v>
                </c:pt>
                <c:pt idx="158">
                  <c:v>-0.51686851587409699</c:v>
                </c:pt>
                <c:pt idx="159">
                  <c:v>-0.54161125539793398</c:v>
                </c:pt>
                <c:pt idx="160">
                  <c:v>-0.60108882929980001</c:v>
                </c:pt>
                <c:pt idx="161">
                  <c:v>-0.728277395690481</c:v>
                </c:pt>
                <c:pt idx="162">
                  <c:v>-0.57154791813928296</c:v>
                </c:pt>
                <c:pt idx="163">
                  <c:v>-0.45969654115541198</c:v>
                </c:pt>
                <c:pt idx="164">
                  <c:v>-0.317765249068032</c:v>
                </c:pt>
                <c:pt idx="165">
                  <c:v>-0.26260630206886798</c:v>
                </c:pt>
                <c:pt idx="166">
                  <c:v>-0.44902807476989798</c:v>
                </c:pt>
                <c:pt idx="167">
                  <c:v>-0.42448527053302698</c:v>
                </c:pt>
                <c:pt idx="168">
                  <c:v>-0.60560072246132901</c:v>
                </c:pt>
                <c:pt idx="169">
                  <c:v>-0.88844642626154502</c:v>
                </c:pt>
                <c:pt idx="170">
                  <c:v>-0.87837401473542998</c:v>
                </c:pt>
                <c:pt idx="171">
                  <c:v>-0.87416661753292102</c:v>
                </c:pt>
                <c:pt idx="172">
                  <c:v>-0.91284758658865495</c:v>
                </c:pt>
                <c:pt idx="173">
                  <c:v>-1.10886083701688</c:v>
                </c:pt>
                <c:pt idx="174">
                  <c:v>-1.29785742065131</c:v>
                </c:pt>
                <c:pt idx="175">
                  <c:v>-1.5827401288635301</c:v>
                </c:pt>
                <c:pt idx="176">
                  <c:v>-1.44543742444712</c:v>
                </c:pt>
                <c:pt idx="177">
                  <c:v>-1.6574305935187801</c:v>
                </c:pt>
                <c:pt idx="178">
                  <c:v>-1.8257583586581001</c:v>
                </c:pt>
                <c:pt idx="179">
                  <c:v>-1.7878620926682101</c:v>
                </c:pt>
                <c:pt idx="180">
                  <c:v>-1.72226134327974</c:v>
                </c:pt>
                <c:pt idx="181">
                  <c:v>-1.6766352039730199</c:v>
                </c:pt>
                <c:pt idx="182">
                  <c:v>-1.7540092738748501</c:v>
                </c:pt>
                <c:pt idx="183">
                  <c:v>-1.7258829545190499</c:v>
                </c:pt>
                <c:pt idx="184">
                  <c:v>-1.7463256855054901</c:v>
                </c:pt>
                <c:pt idx="185">
                  <c:v>-1.6636341851562499</c:v>
                </c:pt>
                <c:pt idx="186">
                  <c:v>-1.6323358532772101</c:v>
                </c:pt>
                <c:pt idx="187">
                  <c:v>-1.73240326089684</c:v>
                </c:pt>
                <c:pt idx="188">
                  <c:v>-1.84497568783043</c:v>
                </c:pt>
                <c:pt idx="189">
                  <c:v>-1.68097961590735</c:v>
                </c:pt>
                <c:pt idx="190">
                  <c:v>-1.62366213003676</c:v>
                </c:pt>
                <c:pt idx="191">
                  <c:v>-1.50474574236794</c:v>
                </c:pt>
                <c:pt idx="192">
                  <c:v>-1.41956192793194</c:v>
                </c:pt>
                <c:pt idx="193">
                  <c:v>-1.33147518164155</c:v>
                </c:pt>
                <c:pt idx="194">
                  <c:v>-1.5500481503024199</c:v>
                </c:pt>
                <c:pt idx="195">
                  <c:v>-1.6129888059356401</c:v>
                </c:pt>
                <c:pt idx="196">
                  <c:v>-1.9079505421415199</c:v>
                </c:pt>
                <c:pt idx="197">
                  <c:v>-1.8391200086022299</c:v>
                </c:pt>
                <c:pt idx="198">
                  <c:v>-2.0923715992276901</c:v>
                </c:pt>
                <c:pt idx="199">
                  <c:v>-2.9409133467572</c:v>
                </c:pt>
                <c:pt idx="200">
                  <c:v>-1.2232183681395601</c:v>
                </c:pt>
                <c:pt idx="201">
                  <c:v>-1.9127318970040801</c:v>
                </c:pt>
                <c:pt idx="202">
                  <c:v>-2.1121030287649001</c:v>
                </c:pt>
                <c:pt idx="203">
                  <c:v>-1.7586039249077801</c:v>
                </c:pt>
                <c:pt idx="204">
                  <c:v>-1.7961844886574201</c:v>
                </c:pt>
                <c:pt idx="205">
                  <c:v>-1.6882842257989299</c:v>
                </c:pt>
                <c:pt idx="206">
                  <c:v>-1.4356217915079701</c:v>
                </c:pt>
                <c:pt idx="207">
                  <c:v>-1.00842040324351</c:v>
                </c:pt>
                <c:pt idx="208">
                  <c:v>-0.70500089839327196</c:v>
                </c:pt>
                <c:pt idx="209">
                  <c:v>-0.64385343556057895</c:v>
                </c:pt>
                <c:pt idx="210">
                  <c:v>-0.66542553274536398</c:v>
                </c:pt>
                <c:pt idx="211">
                  <c:v>-0.48307586355080001</c:v>
                </c:pt>
                <c:pt idx="212">
                  <c:v>-0.33242312519639799</c:v>
                </c:pt>
                <c:pt idx="213">
                  <c:v>-0.31512674637329502</c:v>
                </c:pt>
                <c:pt idx="214">
                  <c:v>-0.56999138521278003</c:v>
                </c:pt>
                <c:pt idx="215">
                  <c:v>-0.58918860886056201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D47-AC3E-994E3D18793E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3.9598827635439702</c:v>
                </c:pt>
                <c:pt idx="8">
                  <c:v>4.14433635029095</c:v>
                </c:pt>
                <c:pt idx="9">
                  <c:v>4.5440660855748396</c:v>
                </c:pt>
                <c:pt idx="10">
                  <c:v>4.71624134270645</c:v>
                </c:pt>
                <c:pt idx="11">
                  <c:v>4.9699498329585099</c:v>
                </c:pt>
                <c:pt idx="12">
                  <c:v>5.3107753647435301</c:v>
                </c:pt>
                <c:pt idx="13">
                  <c:v>5.5327165603075299</c:v>
                </c:pt>
                <c:pt idx="14">
                  <c:v>5.7449842317517197</c:v>
                </c:pt>
                <c:pt idx="15">
                  <c:v>6.0035346012316202</c:v>
                </c:pt>
                <c:pt idx="16">
                  <c:v>6.1874619234213197</c:v>
                </c:pt>
                <c:pt idx="17">
                  <c:v>6.0131881502723203</c:v>
                </c:pt>
                <c:pt idx="18">
                  <c:v>5.7422431400705998</c:v>
                </c:pt>
                <c:pt idx="19">
                  <c:v>5.7578696470077499</c:v>
                </c:pt>
                <c:pt idx="20">
                  <c:v>5.8119820681920702</c:v>
                </c:pt>
                <c:pt idx="21">
                  <c:v>5.9238277106021497</c:v>
                </c:pt>
                <c:pt idx="22">
                  <c:v>6.00578881194593</c:v>
                </c:pt>
                <c:pt idx="23">
                  <c:v>6.2951646980693097</c:v>
                </c:pt>
                <c:pt idx="24">
                  <c:v>6.34548640696792</c:v>
                </c:pt>
                <c:pt idx="25">
                  <c:v>6.4583667638145998</c:v>
                </c:pt>
                <c:pt idx="26">
                  <c:v>6.3834803390198704</c:v>
                </c:pt>
                <c:pt idx="27">
                  <c:v>6.2534734231204396</c:v>
                </c:pt>
                <c:pt idx="28">
                  <c:v>6.2619733240026996</c:v>
                </c:pt>
                <c:pt idx="29">
                  <c:v>6.2753863091541504</c:v>
                </c:pt>
                <c:pt idx="30">
                  <c:v>6.0792164271313496</c:v>
                </c:pt>
                <c:pt idx="31">
                  <c:v>6.1050691269227997</c:v>
                </c:pt>
                <c:pt idx="32">
                  <c:v>6.2649077700423002</c:v>
                </c:pt>
                <c:pt idx="33">
                  <c:v>6.3811170371267298</c:v>
                </c:pt>
                <c:pt idx="34">
                  <c:v>6.2362754604917399</c:v>
                </c:pt>
                <c:pt idx="35">
                  <c:v>6.7230322885818401</c:v>
                </c:pt>
                <c:pt idx="36">
                  <c:v>6.8270452359482299</c:v>
                </c:pt>
                <c:pt idx="37">
                  <c:v>7.1396238229112399</c:v>
                </c:pt>
                <c:pt idx="38">
                  <c:v>7.3146532449893602</c:v>
                </c:pt>
                <c:pt idx="39">
                  <c:v>7.1356630524918199</c:v>
                </c:pt>
                <c:pt idx="40">
                  <c:v>7.1288042319255096</c:v>
                </c:pt>
                <c:pt idx="41">
                  <c:v>7.3787211613076797</c:v>
                </c:pt>
                <c:pt idx="42">
                  <c:v>7.5378239356553802</c:v>
                </c:pt>
                <c:pt idx="43">
                  <c:v>8.0577972440411898</c:v>
                </c:pt>
                <c:pt idx="44">
                  <c:v>8.1030192545976192</c:v>
                </c:pt>
                <c:pt idx="45">
                  <c:v>7.8505259862791297</c:v>
                </c:pt>
                <c:pt idx="46">
                  <c:v>7.6569825279408104</c:v>
                </c:pt>
                <c:pt idx="47">
                  <c:v>7.5337075517700702</c:v>
                </c:pt>
                <c:pt idx="48">
                  <c:v>7.3202415355488704</c:v>
                </c:pt>
                <c:pt idx="49">
                  <c:v>7.1075674424275102</c:v>
                </c:pt>
                <c:pt idx="50">
                  <c:v>6.8792460108578801</c:v>
                </c:pt>
                <c:pt idx="51">
                  <c:v>6.91783955155186</c:v>
                </c:pt>
                <c:pt idx="52">
                  <c:v>6.9290494649537999</c:v>
                </c:pt>
                <c:pt idx="53">
                  <c:v>6.7543539572249296</c:v>
                </c:pt>
                <c:pt idx="54">
                  <c:v>6.5685456615957696</c:v>
                </c:pt>
                <c:pt idx="55">
                  <c:v>6.2690000540697604</c:v>
                </c:pt>
                <c:pt idx="56">
                  <c:v>6.3411047842463004</c:v>
                </c:pt>
                <c:pt idx="57">
                  <c:v>6.1977509898046401</c:v>
                </c:pt>
                <c:pt idx="58">
                  <c:v>6.0031388196987399</c:v>
                </c:pt>
                <c:pt idx="59">
                  <c:v>5.9808929505267798</c:v>
                </c:pt>
                <c:pt idx="60">
                  <c:v>5.8546056433854297</c:v>
                </c:pt>
                <c:pt idx="61">
                  <c:v>5.6265793303906397</c:v>
                </c:pt>
                <c:pt idx="62">
                  <c:v>5.4092167053246296</c:v>
                </c:pt>
                <c:pt idx="63">
                  <c:v>5.1548150995248001</c:v>
                </c:pt>
                <c:pt idx="64">
                  <c:v>5.0266482313704604</c:v>
                </c:pt>
                <c:pt idx="65">
                  <c:v>5.0944615532778199</c:v>
                </c:pt>
                <c:pt idx="66">
                  <c:v>5.1063194284028501</c:v>
                </c:pt>
                <c:pt idx="67">
                  <c:v>5.3469465705570904</c:v>
                </c:pt>
                <c:pt idx="68">
                  <c:v>5.4378745533605599</c:v>
                </c:pt>
                <c:pt idx="69">
                  <c:v>5.3639944796379604</c:v>
                </c:pt>
                <c:pt idx="70">
                  <c:v>5.0837365648535497</c:v>
                </c:pt>
                <c:pt idx="71">
                  <c:v>5.0804839782256996</c:v>
                </c:pt>
                <c:pt idx="72">
                  <c:v>5.1773400198631903</c:v>
                </c:pt>
                <c:pt idx="73">
                  <c:v>5.1234709480923302</c:v>
                </c:pt>
                <c:pt idx="74">
                  <c:v>5.3162051611822001</c:v>
                </c:pt>
                <c:pt idx="75">
                  <c:v>5.2904344021538696</c:v>
                </c:pt>
                <c:pt idx="76">
                  <c:v>5.3064346284806598</c:v>
                </c:pt>
                <c:pt idx="77">
                  <c:v>5.5003099854504596</c:v>
                </c:pt>
                <c:pt idx="78">
                  <c:v>5.6673616008472099</c:v>
                </c:pt>
                <c:pt idx="79">
                  <c:v>5.4893863107928897</c:v>
                </c:pt>
                <c:pt idx="80">
                  <c:v>5.5302688029392701</c:v>
                </c:pt>
                <c:pt idx="81">
                  <c:v>5.62600875543637</c:v>
                </c:pt>
                <c:pt idx="82">
                  <c:v>5.4345671283746597</c:v>
                </c:pt>
                <c:pt idx="83">
                  <c:v>5.39571229151304</c:v>
                </c:pt>
                <c:pt idx="84">
                  <c:v>5.38833407212549</c:v>
                </c:pt>
                <c:pt idx="85">
                  <c:v>5.3228501065053901</c:v>
                </c:pt>
                <c:pt idx="86">
                  <c:v>5.2387459438596196</c:v>
                </c:pt>
                <c:pt idx="87">
                  <c:v>5.0997688733654698</c:v>
                </c:pt>
                <c:pt idx="88">
                  <c:v>5.2475810463586603</c:v>
                </c:pt>
                <c:pt idx="89">
                  <c:v>4.9804346251061</c:v>
                </c:pt>
                <c:pt idx="90">
                  <c:v>4.5596853455835697</c:v>
                </c:pt>
                <c:pt idx="91">
                  <c:v>4.3433291750610703</c:v>
                </c:pt>
                <c:pt idx="92">
                  <c:v>3.99467415996972</c:v>
                </c:pt>
                <c:pt idx="93">
                  <c:v>3.6973221965614602</c:v>
                </c:pt>
                <c:pt idx="94">
                  <c:v>3.5835533945929301</c:v>
                </c:pt>
                <c:pt idx="95">
                  <c:v>3.6976060074002102</c:v>
                </c:pt>
                <c:pt idx="96">
                  <c:v>3.78162282920144</c:v>
                </c:pt>
                <c:pt idx="97">
                  <c:v>3.8291479119564502</c:v>
                </c:pt>
                <c:pt idx="98">
                  <c:v>3.7416482352679101</c:v>
                </c:pt>
                <c:pt idx="99">
                  <c:v>3.6522688586885002</c:v>
                </c:pt>
                <c:pt idx="100">
                  <c:v>3.3408788770911202</c:v>
                </c:pt>
                <c:pt idx="101">
                  <c:v>3.24910042997017</c:v>
                </c:pt>
                <c:pt idx="102">
                  <c:v>2.9593188380012401</c:v>
                </c:pt>
                <c:pt idx="103">
                  <c:v>2.9417387364318301</c:v>
                </c:pt>
                <c:pt idx="104">
                  <c:v>2.8635342263347598</c:v>
                </c:pt>
                <c:pt idx="105">
                  <c:v>2.6573533089468602</c:v>
                </c:pt>
                <c:pt idx="106">
                  <c:v>2.60022594139468</c:v>
                </c:pt>
                <c:pt idx="107">
                  <c:v>2.6430565787720002</c:v>
                </c:pt>
                <c:pt idx="108">
                  <c:v>2.3457259858873898</c:v>
                </c:pt>
                <c:pt idx="109">
                  <c:v>2.2351047324893001</c:v>
                </c:pt>
                <c:pt idx="110">
                  <c:v>2.0162836525641401</c:v>
                </c:pt>
                <c:pt idx="111">
                  <c:v>1.8587514562190199</c:v>
                </c:pt>
                <c:pt idx="112">
                  <c:v>1.8496090440613699</c:v>
                </c:pt>
                <c:pt idx="113">
                  <c:v>1.6690922864581501</c:v>
                </c:pt>
                <c:pt idx="114">
                  <c:v>1.46295773696547</c:v>
                </c:pt>
                <c:pt idx="115">
                  <c:v>1.4152389672688199</c:v>
                </c:pt>
                <c:pt idx="116">
                  <c:v>1.4100643527752901</c:v>
                </c:pt>
                <c:pt idx="117">
                  <c:v>1.3247696405059699</c:v>
                </c:pt>
                <c:pt idx="118">
                  <c:v>1.2367220743516301</c:v>
                </c:pt>
                <c:pt idx="119">
                  <c:v>1.2085182732686599</c:v>
                </c:pt>
                <c:pt idx="120">
                  <c:v>1.26270890601623</c:v>
                </c:pt>
                <c:pt idx="121">
                  <c:v>1.41892886697632</c:v>
                </c:pt>
                <c:pt idx="122">
                  <c:v>1.37769871889397</c:v>
                </c:pt>
                <c:pt idx="123">
                  <c:v>1.4319242815236</c:v>
                </c:pt>
                <c:pt idx="124">
                  <c:v>1.53879079173785</c:v>
                </c:pt>
                <c:pt idx="125">
                  <c:v>1.6997971776223399</c:v>
                </c:pt>
                <c:pt idx="126">
                  <c:v>1.9306833169983</c:v>
                </c:pt>
                <c:pt idx="127">
                  <c:v>2.0138075552648602</c:v>
                </c:pt>
                <c:pt idx="128">
                  <c:v>1.68963188288296</c:v>
                </c:pt>
                <c:pt idx="129">
                  <c:v>1.4498544894216501</c:v>
                </c:pt>
                <c:pt idx="130">
                  <c:v>0.87559618651509896</c:v>
                </c:pt>
                <c:pt idx="131">
                  <c:v>0.66150399923416403</c:v>
                </c:pt>
                <c:pt idx="132">
                  <c:v>0.90981268422810802</c:v>
                </c:pt>
                <c:pt idx="133">
                  <c:v>1.17800988497422</c:v>
                </c:pt>
                <c:pt idx="134">
                  <c:v>1.2628743454873399</c:v>
                </c:pt>
                <c:pt idx="135">
                  <c:v>1.4799129879831501</c:v>
                </c:pt>
                <c:pt idx="136">
                  <c:v>1.4719799363155901</c:v>
                </c:pt>
                <c:pt idx="137">
                  <c:v>1.2154712637831599</c:v>
                </c:pt>
                <c:pt idx="138">
                  <c:v>0.93629909717662796</c:v>
                </c:pt>
                <c:pt idx="139">
                  <c:v>0.76024881199320105</c:v>
                </c:pt>
                <c:pt idx="140">
                  <c:v>0.23777782322541399</c:v>
                </c:pt>
                <c:pt idx="141">
                  <c:v>1.1261900769487101E-2</c:v>
                </c:pt>
                <c:pt idx="142">
                  <c:v>0.22256197978342099</c:v>
                </c:pt>
                <c:pt idx="143">
                  <c:v>0.32283770370894699</c:v>
                </c:pt>
                <c:pt idx="144">
                  <c:v>0.44351461219277</c:v>
                </c:pt>
                <c:pt idx="145">
                  <c:v>0.480769509996893</c:v>
                </c:pt>
                <c:pt idx="146">
                  <c:v>0.37352064993399398</c:v>
                </c:pt>
                <c:pt idx="147">
                  <c:v>0.282160583141493</c:v>
                </c:pt>
                <c:pt idx="148">
                  <c:v>0.42607069180952101</c:v>
                </c:pt>
                <c:pt idx="149">
                  <c:v>0.18151671461683899</c:v>
                </c:pt>
                <c:pt idx="150">
                  <c:v>0.371750485208305</c:v>
                </c:pt>
                <c:pt idx="151">
                  <c:v>0.19644573012828201</c:v>
                </c:pt>
                <c:pt idx="152">
                  <c:v>0.52131688805369103</c:v>
                </c:pt>
                <c:pt idx="153">
                  <c:v>0.79898803383753403</c:v>
                </c:pt>
                <c:pt idx="154">
                  <c:v>0.679732770526704</c:v>
                </c:pt>
                <c:pt idx="155">
                  <c:v>0.76967919360485404</c:v>
                </c:pt>
                <c:pt idx="156">
                  <c:v>0.862439648153005</c:v>
                </c:pt>
                <c:pt idx="157">
                  <c:v>0.60348044451845595</c:v>
                </c:pt>
                <c:pt idx="158">
                  <c:v>0.74165403028077204</c:v>
                </c:pt>
                <c:pt idx="159">
                  <c:v>0.77024204088645798</c:v>
                </c:pt>
                <c:pt idx="160">
                  <c:v>0.65756311701819803</c:v>
                </c:pt>
                <c:pt idx="161">
                  <c:v>0.50334183293871004</c:v>
                </c:pt>
                <c:pt idx="162">
                  <c:v>0.72505895115890195</c:v>
                </c:pt>
                <c:pt idx="163">
                  <c:v>0.87554099506509997</c:v>
                </c:pt>
                <c:pt idx="164">
                  <c:v>1.16232504024395</c:v>
                </c:pt>
                <c:pt idx="165">
                  <c:v>1.2997430275978501</c:v>
                </c:pt>
                <c:pt idx="166">
                  <c:v>1.1092327951166601</c:v>
                </c:pt>
                <c:pt idx="167">
                  <c:v>1.2044920160286201</c:v>
                </c:pt>
                <c:pt idx="168">
                  <c:v>0.98424555854181905</c:v>
                </c:pt>
                <c:pt idx="169">
                  <c:v>0.57780076647204304</c:v>
                </c:pt>
                <c:pt idx="170">
                  <c:v>0.686701203839167</c:v>
                </c:pt>
                <c:pt idx="171">
                  <c:v>0.68252138758515402</c:v>
                </c:pt>
                <c:pt idx="172">
                  <c:v>0.59130824533906201</c:v>
                </c:pt>
                <c:pt idx="173">
                  <c:v>0.34793921372057002</c:v>
                </c:pt>
                <c:pt idx="174">
                  <c:v>0.143545563638244</c:v>
                </c:pt>
                <c:pt idx="175">
                  <c:v>-0.31912919345146101</c:v>
                </c:pt>
                <c:pt idx="176">
                  <c:v>-0.159577659689771</c:v>
                </c:pt>
                <c:pt idx="177">
                  <c:v>-0.45867982950831698</c:v>
                </c:pt>
                <c:pt idx="178">
                  <c:v>-0.62717364024247002</c:v>
                </c:pt>
                <c:pt idx="179">
                  <c:v>-0.61356231270773898</c:v>
                </c:pt>
                <c:pt idx="180">
                  <c:v>-0.60010686478808095</c:v>
                </c:pt>
                <c:pt idx="181">
                  <c:v>-0.51844413029498204</c:v>
                </c:pt>
                <c:pt idx="182">
                  <c:v>-0.61935940190924299</c:v>
                </c:pt>
                <c:pt idx="183">
                  <c:v>-0.54526151407725898</c:v>
                </c:pt>
                <c:pt idx="184">
                  <c:v>-0.52743257404834898</c:v>
                </c:pt>
                <c:pt idx="185">
                  <c:v>-0.412465096988334</c:v>
                </c:pt>
                <c:pt idx="186">
                  <c:v>-0.329471907185656</c:v>
                </c:pt>
                <c:pt idx="187">
                  <c:v>-0.47632625613638901</c:v>
                </c:pt>
                <c:pt idx="188">
                  <c:v>-0.67925321703213404</c:v>
                </c:pt>
                <c:pt idx="189">
                  <c:v>-0.51142124375490505</c:v>
                </c:pt>
                <c:pt idx="190">
                  <c:v>-0.38909074703737401</c:v>
                </c:pt>
                <c:pt idx="191">
                  <c:v>-0.30340702288480598</c:v>
                </c:pt>
                <c:pt idx="192">
                  <c:v>-0.13946565150121201</c:v>
                </c:pt>
                <c:pt idx="193">
                  <c:v>-3.2340120734376698E-2</c:v>
                </c:pt>
                <c:pt idx="194">
                  <c:v>-0.34379358004326799</c:v>
                </c:pt>
                <c:pt idx="195">
                  <c:v>-0.40120021385806598</c:v>
                </c:pt>
                <c:pt idx="196">
                  <c:v>-0.86442180692348103</c:v>
                </c:pt>
                <c:pt idx="197">
                  <c:v>-0.71113901286316195</c:v>
                </c:pt>
                <c:pt idx="198">
                  <c:v>-0.89780151539485997</c:v>
                </c:pt>
                <c:pt idx="199">
                  <c:v>-1.7562164954394499</c:v>
                </c:pt>
                <c:pt idx="200">
                  <c:v>-0.365047487619723</c:v>
                </c:pt>
                <c:pt idx="201">
                  <c:v>-0.95934266448133099</c:v>
                </c:pt>
                <c:pt idx="202">
                  <c:v>-1.20173611461202</c:v>
                </c:pt>
                <c:pt idx="203">
                  <c:v>-0.90531011368146896</c:v>
                </c:pt>
                <c:pt idx="204">
                  <c:v>-0.96798191350362695</c:v>
                </c:pt>
                <c:pt idx="205">
                  <c:v>-0.81551356422432697</c:v>
                </c:pt>
                <c:pt idx="206">
                  <c:v>-0.57916445337114197</c:v>
                </c:pt>
                <c:pt idx="207">
                  <c:v>-0.105861131572211</c:v>
                </c:pt>
                <c:pt idx="208">
                  <c:v>0.152079319475702</c:v>
                </c:pt>
                <c:pt idx="209">
                  <c:v>0.13091906361493</c:v>
                </c:pt>
                <c:pt idx="210">
                  <c:v>0.104178692005774</c:v>
                </c:pt>
                <c:pt idx="211">
                  <c:v>0.22286030735778001</c:v>
                </c:pt>
                <c:pt idx="212">
                  <c:v>0.395931912428934</c:v>
                </c:pt>
                <c:pt idx="213">
                  <c:v>0.44688245725359099</c:v>
                </c:pt>
                <c:pt idx="214">
                  <c:v>0.121468345666378</c:v>
                </c:pt>
                <c:pt idx="215">
                  <c:v>0.13553051623669801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1-4D47-AC3E-994E3D18793E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D47-AC3E-994E3D18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3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image" Target="../media/image10.png"/><Relationship Id="rId1" Type="http://schemas.openxmlformats.org/officeDocument/2006/relationships/customXml" Target="../ink/ink2.xml"/><Relationship Id="rId4" Type="http://schemas.openxmlformats.org/officeDocument/2006/relationships/chart" Target="../charts/chart36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4" Type="http://schemas.openxmlformats.org/officeDocument/2006/relationships/chart" Target="../charts/chart4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image" Target="../media/image1.png"/><Relationship Id="rId1" Type="http://schemas.openxmlformats.org/officeDocument/2006/relationships/customXml" Target="../ink/ink4.xml"/><Relationship Id="rId4" Type="http://schemas.openxmlformats.org/officeDocument/2006/relationships/chart" Target="../charts/chart54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63825</xdr:colOff>
      <xdr:row>25</xdr:row>
      <xdr:rowOff>136751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813F0-862A-4BC5-8D10-B62BF15D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5229</xdr:colOff>
      <xdr:row>5</xdr:row>
      <xdr:rowOff>55121</xdr:rowOff>
    </xdr:from>
    <xdr:to>
      <xdr:col>23</xdr:col>
      <xdr:colOff>463179</xdr:colOff>
      <xdr:row>24</xdr:row>
      <xdr:rowOff>107752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AF228-1CB7-4B2D-B52B-55D3025A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25</xdr:row>
      <xdr:rowOff>180975</xdr:rowOff>
    </xdr:from>
    <xdr:to>
      <xdr:col>23</xdr:col>
      <xdr:colOff>522241</xdr:colOff>
      <xdr:row>47</xdr:row>
      <xdr:rowOff>96453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034647-5E10-4F68-BB6D-0AD5B494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5</xdr:row>
      <xdr:rowOff>0</xdr:rowOff>
    </xdr:from>
    <xdr:to>
      <xdr:col>34</xdr:col>
      <xdr:colOff>557432</xdr:colOff>
      <xdr:row>29</xdr:row>
      <xdr:rowOff>56271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E2049F6-07AA-32DF-8268-154E177BDDEF}"/>
            </a:ext>
          </a:extLst>
        </xdr:cNvPr>
        <xdr:cNvGrpSpPr/>
      </xdr:nvGrpSpPr>
      <xdr:grpSpPr>
        <a:xfrm>
          <a:off x="17161565" y="952500"/>
          <a:ext cx="4234910" cy="4628271"/>
          <a:chOff x="17027769" y="952500"/>
          <a:chExt cx="4206240" cy="4628271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31B361D-7EA7-40BA-BA0F-9AC7999C35E2}"/>
              </a:ext>
            </a:extLst>
          </xdr:cNvPr>
          <xdr:cNvGraphicFramePr>
            <a:graphicFrameLocks/>
          </xdr:cNvGraphicFramePr>
        </xdr:nvGraphicFramePr>
        <xdr:xfrm>
          <a:off x="17027769" y="952500"/>
          <a:ext cx="4197448" cy="2834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FA50E164-1C4F-46D2-A863-1AF0516261E9}"/>
              </a:ext>
            </a:extLst>
          </xdr:cNvPr>
          <xdr:cNvGraphicFramePr>
            <a:graphicFrameLocks/>
          </xdr:cNvGraphicFramePr>
        </xdr:nvGraphicFramePr>
        <xdr:xfrm>
          <a:off x="17027769" y="3660531"/>
          <a:ext cx="4206240" cy="1920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17CF1-4A02-4269-9F54-5A53586FE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65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27608-2EDC-4149-945E-370B6E321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156489" y="705990"/>
          <a:ext cx="3105522" cy="2980871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F8CD0-16CB-4C81-A12E-0F40132D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811FC-78CA-4790-802F-BAA753096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0.23122</cdr:x>
      <cdr:y>0.09675</cdr:y>
    </cdr:from>
    <cdr:to>
      <cdr:x>0.23304</cdr:x>
      <cdr:y>0.84006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3416510C-AC90-47C9-B02C-34AB0941E304}"/>
            </a:ext>
          </a:extLst>
        </cdr:cNvPr>
        <cdr:cNvCxnSpPr/>
      </cdr:nvCxnSpPr>
      <cdr:spPr>
        <a:xfrm xmlns:a="http://schemas.openxmlformats.org/drawingml/2006/main">
          <a:off x="892503" y="405611"/>
          <a:ext cx="7025" cy="311608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0.39006</cdr:x>
      <cdr:y>0.08881</cdr:y>
    </cdr:from>
    <cdr:to>
      <cdr:x>0.51936</cdr:x>
      <cdr:y>0.35811</cdr:y>
    </cdr:to>
    <cdr:sp macro="" textlink="">
      <cdr:nvSpPr>
        <cdr:cNvPr id="3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1501425" y="377904"/>
          <a:ext cx="497700" cy="11459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"Whatever it</a:t>
          </a:r>
          <a:r>
            <a:rPr lang="en-US" sz="1000" baseline="0"/>
            <a:t> takes"</a:t>
          </a:r>
        </a:p>
        <a:p xmlns:a="http://schemas.openxmlformats.org/drawingml/2006/main">
          <a:r>
            <a:rPr lang="en-US" sz="1000" baseline="0"/>
            <a:t>Loose FG dominates</a:t>
          </a:r>
        </a:p>
      </cdr:txBody>
    </cdr:sp>
  </cdr:relSizeAnchor>
  <cdr:relSizeAnchor xmlns:cdr="http://schemas.openxmlformats.org/drawingml/2006/chartDrawing">
    <cdr:from>
      <cdr:x>0.80747</cdr:x>
      <cdr:y>0.09929</cdr:y>
    </cdr:from>
    <cdr:to>
      <cdr:x>0.80929</cdr:x>
      <cdr:y>0.84261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1989A5B-F638-C9E5-4E61-AA0237E3084B}"/>
            </a:ext>
          </a:extLst>
        </cdr:cNvPr>
        <cdr:cNvCxnSpPr/>
      </cdr:nvCxnSpPr>
      <cdr:spPr>
        <a:xfrm xmlns:a="http://schemas.openxmlformats.org/drawingml/2006/main">
          <a:off x="3108093" y="422507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0.28359</cdr:x>
      <cdr:y>0.08383</cdr:y>
    </cdr:from>
    <cdr:to>
      <cdr:x>0.37222</cdr:x>
      <cdr:y>0.44286</cdr:y>
    </cdr:to>
    <cdr:sp macro="" textlink="">
      <cdr:nvSpPr>
        <cdr:cNvPr id="6" name="TextBox 11">
          <a:extLst xmlns:a="http://schemas.openxmlformats.org/drawingml/2006/main">
            <a:ext uri="{FF2B5EF4-FFF2-40B4-BE49-F238E27FC236}">
              <a16:creationId xmlns:a16="http://schemas.microsoft.com/office/drawing/2014/main" id="{3F9A41BB-F49A-26DC-F765-D50C8F52F732}"/>
            </a:ext>
          </a:extLst>
        </cdr:cNvPr>
        <cdr:cNvSpPr txBox="1"/>
      </cdr:nvSpPr>
      <cdr:spPr>
        <a:xfrm xmlns:a="http://schemas.openxmlformats.org/drawingml/2006/main">
          <a:off x="1091581" y="356737"/>
          <a:ext cx="341184" cy="15277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/>
            <a:t>Tightened suprise, loose FG</a:t>
          </a:r>
        </a:p>
      </cdr:txBody>
    </cdr:sp>
  </cdr:relSizeAnchor>
  <cdr:relSizeAnchor xmlns:cdr="http://schemas.openxmlformats.org/drawingml/2006/chartDrawing">
    <cdr:from>
      <cdr:x>0.39826</cdr:x>
      <cdr:y>0.10256</cdr:y>
    </cdr:from>
    <cdr:to>
      <cdr:x>0.40008</cdr:x>
      <cdr:y>0.84587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116AEFA-F635-03D5-FE66-BFEB4A313BBA}"/>
            </a:ext>
          </a:extLst>
        </cdr:cNvPr>
        <cdr:cNvCxnSpPr/>
      </cdr:nvCxnSpPr>
      <cdr:spPr>
        <a:xfrm xmlns:a="http://schemas.openxmlformats.org/drawingml/2006/main">
          <a:off x="1532984" y="436446"/>
          <a:ext cx="7005" cy="316302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0.73625</cdr:x>
      <cdr:y>0.10147</cdr:y>
    </cdr:from>
    <cdr:to>
      <cdr:x>0.73807</cdr:x>
      <cdr:y>0.84479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D81999AA-34A2-3F20-34BA-1235BF4898EA}"/>
            </a:ext>
          </a:extLst>
        </cdr:cNvPr>
        <cdr:cNvCxnSpPr/>
      </cdr:nvCxnSpPr>
      <cdr:spPr>
        <a:xfrm xmlns:a="http://schemas.openxmlformats.org/drawingml/2006/main">
          <a:off x="2833959" y="431800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0.73021</cdr:x>
      <cdr:y>0.08849</cdr:y>
    </cdr:from>
    <cdr:to>
      <cdr:x>0.81885</cdr:x>
      <cdr:y>0.3775</cdr:y>
    </cdr:to>
    <cdr:sp macro="" textlink="">
      <cdr:nvSpPr>
        <cdr:cNvPr id="15" name="TextBox 11">
          <a:extLst xmlns:a="http://schemas.openxmlformats.org/drawingml/2006/main">
            <a:ext uri="{FF2B5EF4-FFF2-40B4-BE49-F238E27FC236}">
              <a16:creationId xmlns:a16="http://schemas.microsoft.com/office/drawing/2014/main" id="{CB66BE15-0E0A-2A6D-2414-430C35F63F94}"/>
            </a:ext>
          </a:extLst>
        </cdr:cNvPr>
        <cdr:cNvSpPr txBox="1"/>
      </cdr:nvSpPr>
      <cdr:spPr>
        <a:xfrm xmlns:a="http://schemas.openxmlformats.org/drawingml/2006/main">
          <a:off x="2810727" y="376573"/>
          <a:ext cx="341184" cy="12298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  <cdr:relSizeAnchor xmlns:cdr="http://schemas.openxmlformats.org/drawingml/2006/chartDrawing">
    <cdr:from>
      <cdr:x>0.80641</cdr:x>
      <cdr:y>0.11301</cdr:y>
    </cdr:from>
    <cdr:to>
      <cdr:x>0.96568</cdr:x>
      <cdr:y>0.31503</cdr:y>
    </cdr:to>
    <cdr:sp macro="" textlink="">
      <cdr:nvSpPr>
        <cdr:cNvPr id="16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3104036" y="480896"/>
          <a:ext cx="613038" cy="85966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Rising r*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Loose policies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Behind the curve ?</a:t>
          </a:r>
        </a:p>
      </cdr:txBody>
    </cdr:sp>
  </cdr:relSizeAnchor>
  <cdr:relSizeAnchor xmlns:cdr="http://schemas.openxmlformats.org/drawingml/2006/chartDrawing">
    <cdr:from>
      <cdr:x>0.57691</cdr:x>
      <cdr:y>0.10038</cdr:y>
    </cdr:from>
    <cdr:to>
      <cdr:x>0.57873</cdr:x>
      <cdr:y>0.8437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38EDAB2D-B835-3576-E1E7-D06BD885EE9E}"/>
            </a:ext>
          </a:extLst>
        </cdr:cNvPr>
        <cdr:cNvCxnSpPr/>
      </cdr:nvCxnSpPr>
      <cdr:spPr>
        <a:xfrm xmlns:a="http://schemas.openxmlformats.org/drawingml/2006/main">
          <a:off x="2220641" y="427153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0.57933</cdr:x>
      <cdr:y>0.08638</cdr:y>
    </cdr:from>
    <cdr:to>
      <cdr:x>0.74929</cdr:x>
      <cdr:y>0.27032</cdr:y>
    </cdr:to>
    <cdr:sp macro="" textlink="">
      <cdr:nvSpPr>
        <cdr:cNvPr id="20" name="TextBox 11">
          <a:extLst xmlns:a="http://schemas.openxmlformats.org/drawingml/2006/main">
            <a:ext uri="{FF2B5EF4-FFF2-40B4-BE49-F238E27FC236}">
              <a16:creationId xmlns:a16="http://schemas.microsoft.com/office/drawing/2014/main" id="{C4301380-8D02-A045-D27A-D13BC151C344}"/>
            </a:ext>
          </a:extLst>
        </cdr:cNvPr>
        <cdr:cNvSpPr txBox="1"/>
      </cdr:nvSpPr>
      <cdr:spPr>
        <a:xfrm xmlns:a="http://schemas.openxmlformats.org/drawingml/2006/main">
          <a:off x="2229936" y="367577"/>
          <a:ext cx="654218" cy="78271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Downward </a:t>
          </a:r>
        </a:p>
        <a:p xmlns:a="http://schemas.openxmlformats.org/drawingml/2006/main">
          <a:r>
            <a:rPr lang="en-US" sz="1000"/>
            <a:t>de-anchoring</a:t>
          </a:r>
          <a:br>
            <a:rPr lang="en-US" sz="1000"/>
          </a:br>
          <a:r>
            <a:rPr lang="en-US" sz="1000" baseline="0"/>
            <a:t>Loose FG 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195A4-20A4-42CA-A121-36AD09284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D5F24-4D7D-4A48-A496-12366DC09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7D0D2-5DD8-44C2-8DB2-159CB4BF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65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40DF4-C558-4413-9280-BFAAA9C5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156489" y="705990"/>
          <a:ext cx="3105522" cy="2980871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299213" cy="1313047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BAC62-F924-41F9-8412-87E6D974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232317</xdr:colOff>
      <xdr:row>1</xdr:row>
      <xdr:rowOff>34847</xdr:rowOff>
    </xdr:from>
    <xdr:to>
      <xdr:col>63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E6981-7575-4870-9E41-6EF2C745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1841A3-8B3C-451A-B65F-186779308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0.2876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262311" y="705990"/>
          <a:ext cx="2999700" cy="2980871"/>
          <a:chOff x="1101871" y="420710"/>
          <a:chExt cx="2630676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101871" y="447585"/>
            <a:ext cx="436474" cy="1121542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</a:t>
            </a:r>
          </a:p>
          <a:p xmlns:a="http://schemas.openxmlformats.org/drawingml/2006/main">
            <a:r>
              <a:rPr lang="en-US" sz="1000" baseline="0"/>
              <a:t>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0"/>
            <a:ext cx="299213" cy="13224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846A-D316-4106-A1F3-7A638A84A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60972-8415-4E1E-A154-52DF0F00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0.0927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012437" y="387204"/>
          <a:ext cx="2718699" cy="3121440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72517"/>
            <a:ext cx="435547" cy="1103793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50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AB3D1-9524-4458-9C5E-2CB51D88D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232317</xdr:colOff>
      <xdr:row>1</xdr:row>
      <xdr:rowOff>34847</xdr:rowOff>
    </xdr:from>
    <xdr:to>
      <xdr:col>63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D7DB1-CBED-48BF-949E-8F7074E5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0.24875</cdr:x>
      <cdr:y>0.0927</cdr:y>
    </cdr:from>
    <cdr:to>
      <cdr:x>0.9563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52184" y="380634"/>
          <a:ext cx="2708412" cy="3068480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72517"/>
            <a:ext cx="435547" cy="1103793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381553</xdr:colOff>
      <xdr:row>178</xdr:row>
      <xdr:rowOff>32923</xdr:rowOff>
    </xdr:from>
    <xdr:to>
      <xdr:col>29</xdr:col>
      <xdr:colOff>76752</xdr:colOff>
      <xdr:row>195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51A1-A7C2-4E61-AA4A-A10EAA752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562169</xdr:colOff>
      <xdr:row>141</xdr:row>
      <xdr:rowOff>94344</xdr:rowOff>
    </xdr:from>
    <xdr:to>
      <xdr:col>27</xdr:col>
      <xdr:colOff>137106</xdr:colOff>
      <xdr:row>167</xdr:row>
      <xdr:rowOff>148368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28B147-1B31-4AF8-AC01-B782ACAD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137</xdr:row>
      <xdr:rowOff>0</xdr:rowOff>
    </xdr:from>
    <xdr:to>
      <xdr:col>44</xdr:col>
      <xdr:colOff>181072</xdr:colOff>
      <xdr:row>163</xdr:row>
      <xdr:rowOff>54023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8D83C4-E9D9-4DDA-8150-A93D641B8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5F64D-08AE-4747-AA73-D03544D06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474E8-3961-461D-87E3-600BDACC9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A565D-7448-3649-AA1B-28A6AFD8D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DF4AE-CE15-B445-95C3-0A53FD978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802D9-B176-7D41-BCE5-983079B1A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48425-54E7-4A61-8BF9-6C7BE608A18B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75A29-5FD2-46B7-8BF9-648A745B0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84502-FF0F-40B5-860C-5BCD80A3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117231</xdr:colOff>
      <xdr:row>11</xdr:row>
      <xdr:rowOff>51288</xdr:rowOff>
    </xdr:from>
    <xdr:to>
      <xdr:col>64</xdr:col>
      <xdr:colOff>590257</xdr:colOff>
      <xdr:row>31</xdr:row>
      <xdr:rowOff>182352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F595-4161-4461-8C6D-B817F5A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179668</xdr:colOff>
      <xdr:row>35</xdr:row>
      <xdr:rowOff>116329</xdr:rowOff>
    </xdr:from>
    <xdr:to>
      <xdr:col>65</xdr:col>
      <xdr:colOff>292799</xdr:colOff>
      <xdr:row>56</xdr:row>
      <xdr:rowOff>62580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A541-267E-412D-B559-DBD45968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0</xdr:colOff>
      <xdr:row>66</xdr:row>
      <xdr:rowOff>0</xdr:rowOff>
    </xdr:from>
    <xdr:to>
      <xdr:col>63</xdr:col>
      <xdr:colOff>524540</xdr:colOff>
      <xdr:row>86</xdr:row>
      <xdr:rowOff>127591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BBA8E-2A1E-4E82-AB09-EA19AC2F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0</xdr:colOff>
      <xdr:row>37</xdr:row>
      <xdr:rowOff>0</xdr:rowOff>
    </xdr:from>
    <xdr:to>
      <xdr:col>74</xdr:col>
      <xdr:colOff>484844</xdr:colOff>
      <xdr:row>56</xdr:row>
      <xdr:rowOff>52631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2F0810-06C6-4E08-BED2-EE3C33B8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143</xdr:row>
      <xdr:rowOff>9225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F7E68C-C248-3E46-AF1B-E4F6AE39CFB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81</xdr:col>
      <xdr:colOff>132782</xdr:colOff>
      <xdr:row>24</xdr:row>
      <xdr:rowOff>104401</xdr:rowOff>
    </xdr:from>
    <xdr:to>
      <xdr:col>91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04A6B-D0E5-864C-A5FA-7176D631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182217</xdr:colOff>
      <xdr:row>6</xdr:row>
      <xdr:rowOff>0</xdr:rowOff>
    </xdr:from>
    <xdr:to>
      <xdr:col>66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8A523B-3B52-5F4E-BCA4-B453293F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176645</xdr:colOff>
      <xdr:row>2</xdr:row>
      <xdr:rowOff>0</xdr:rowOff>
    </xdr:from>
    <xdr:to>
      <xdr:col>72</xdr:col>
      <xdr:colOff>392256</xdr:colOff>
      <xdr:row>39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42</xdr:col>
      <xdr:colOff>590550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95250</xdr:colOff>
      <xdr:row>46</xdr:row>
      <xdr:rowOff>0</xdr:rowOff>
    </xdr:from>
    <xdr:to>
      <xdr:col>46</xdr:col>
      <xdr:colOff>400050</xdr:colOff>
      <xdr:row>66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8AC02-A481-4B89-A7BD-1EE2A916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43</xdr:row>
      <xdr:rowOff>0</xdr:rowOff>
    </xdr:from>
    <xdr:to>
      <xdr:col>32</xdr:col>
      <xdr:colOff>297180</xdr:colOff>
      <xdr:row>63</xdr:row>
      <xdr:rowOff>131064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D2552-A1F0-440D-970C-91A971E4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68</xdr:row>
      <xdr:rowOff>0</xdr:rowOff>
    </xdr:from>
    <xdr:to>
      <xdr:col>33</xdr:col>
      <xdr:colOff>524315</xdr:colOff>
      <xdr:row>88</xdr:row>
      <xdr:rowOff>131064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FBC780-385D-481D-A67A-B4385DC57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1ADFF-13D0-4BE3-9FD6-3C82561D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50BA9-30FC-4908-86D6-519785B6EF1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22D8-DDCB-4D21-A9E8-F5BA7E15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E5AA7-540E-4CFD-9DFA-67CFD6F9F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373155</xdr:colOff>
      <xdr:row>10</xdr:row>
      <xdr:rowOff>32497</xdr:rowOff>
    </xdr:from>
    <xdr:to>
      <xdr:col>54</xdr:col>
      <xdr:colOff>79561</xdr:colOff>
      <xdr:row>30</xdr:row>
      <xdr:rowOff>163561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AE10B-AEED-4A63-9608-D91BCFC3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6163</xdr:colOff>
      <xdr:row>31</xdr:row>
      <xdr:rowOff>9525</xdr:rowOff>
    </xdr:from>
    <xdr:to>
      <xdr:col>48</xdr:col>
      <xdr:colOff>581697</xdr:colOff>
      <xdr:row>51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0B6EE-DD37-4AD2-8418-E14015852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55</xdr:row>
      <xdr:rowOff>0</xdr:rowOff>
    </xdr:from>
    <xdr:to>
      <xdr:col>49</xdr:col>
      <xdr:colOff>575534</xdr:colOff>
      <xdr:row>75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9BE6E2-BB81-40FC-A419-F66CF3D30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571501</xdr:colOff>
      <xdr:row>80</xdr:row>
      <xdr:rowOff>123265</xdr:rowOff>
    </xdr:from>
    <xdr:to>
      <xdr:col>57</xdr:col>
      <xdr:colOff>553123</xdr:colOff>
      <xdr:row>100</xdr:row>
      <xdr:rowOff>153745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195A27-3F41-49D9-89E6-DE0BD2E6D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571501</xdr:colOff>
      <xdr:row>104</xdr:row>
      <xdr:rowOff>123265</xdr:rowOff>
    </xdr:from>
    <xdr:to>
      <xdr:col>57</xdr:col>
      <xdr:colOff>553123</xdr:colOff>
      <xdr:row>124</xdr:row>
      <xdr:rowOff>153745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8008A-4CCD-4EB0-92D0-38DCCD58E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0</xdr:colOff>
      <xdr:row>55</xdr:row>
      <xdr:rowOff>0</xdr:rowOff>
    </xdr:from>
    <xdr:to>
      <xdr:col>58</xdr:col>
      <xdr:colOff>575533</xdr:colOff>
      <xdr:row>75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9CC33-7853-427D-96E6-471D4B5EA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AB894-DAF2-4038-A2A5-AC754E43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41</xdr:row>
      <xdr:rowOff>0</xdr:rowOff>
    </xdr:from>
    <xdr:to>
      <xdr:col>50</xdr:col>
      <xdr:colOff>548640</xdr:colOff>
      <xdr:row>61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96982-2C2C-4F86-AD28-2E3A20B1D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DD9962-0630-4E35-A439-982E14B9F10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791F-CEB2-47D0-9032-BB83148D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BEA55-7C83-4867-A7F0-F9EB104A8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232</xdr:row>
      <xdr:rowOff>0</xdr:rowOff>
    </xdr:from>
    <xdr:to>
      <xdr:col>27</xdr:col>
      <xdr:colOff>548640</xdr:colOff>
      <xdr:row>252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D5CB2-F50B-482A-A182-69468489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/Mac/Home/Documents/GitHub/rstarBrookings2017/Main%20results/US/Chart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charts"/>
      <sheetName val="US_output_policy"/>
      <sheetName val="US_output_with_textbckup"/>
      <sheetName val="US_nominal_obs_with_text"/>
      <sheetName val="US_output_with_text_backup"/>
      <sheetName val="US_output_with_text_backup_1"/>
      <sheetName val="US_core_obs_with_textbckup"/>
      <sheetName val="US_core_obs_with_text_backup"/>
      <sheetName val="US_core_obs"/>
      <sheetName val="US_core_with_text"/>
      <sheetName val="US_output_with_text"/>
      <sheetName val="US_raw_policy_shocks_with_text"/>
      <sheetName val="Output gap"/>
      <sheetName val="Raw_Policy_Shocks"/>
      <sheetName val="YC Chart - Policy rate"/>
      <sheetName val="Chart 2 - Real rate gaps"/>
      <sheetName val="Chart 3 - rstar"/>
      <sheetName val="US_5yExpectedAveRealRateGap"/>
      <sheetName val="US_5yFWDRealRateGap"/>
      <sheetName val="US_RealRateGap"/>
      <sheetName val="Decomposition"/>
      <sheetName val="DSGE HVD wFG_new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G2" t="str">
            <v>Policy rate (%, apr)</v>
          </cell>
          <cell r="H2" t="str">
            <v>Real rate gap - with FG (lhs)</v>
          </cell>
        </row>
        <row r="3">
          <cell r="A3">
            <v>17258</v>
          </cell>
        </row>
        <row r="4">
          <cell r="A4">
            <v>17349</v>
          </cell>
          <cell r="H4"/>
        </row>
        <row r="5">
          <cell r="A5">
            <v>17441</v>
          </cell>
          <cell r="H5"/>
        </row>
        <row r="6">
          <cell r="A6">
            <v>17533</v>
          </cell>
          <cell r="H6"/>
        </row>
        <row r="7">
          <cell r="A7">
            <v>17624</v>
          </cell>
          <cell r="H7"/>
        </row>
        <row r="8">
          <cell r="A8">
            <v>17715</v>
          </cell>
          <cell r="H8"/>
        </row>
        <row r="9">
          <cell r="A9">
            <v>17807</v>
          </cell>
          <cell r="H9"/>
        </row>
        <row r="10">
          <cell r="A10">
            <v>17899</v>
          </cell>
          <cell r="H10"/>
        </row>
        <row r="11">
          <cell r="A11">
            <v>17989</v>
          </cell>
          <cell r="H11"/>
        </row>
        <row r="12">
          <cell r="A12">
            <v>18080</v>
          </cell>
          <cell r="H12"/>
        </row>
        <row r="13">
          <cell r="A13">
            <v>18172</v>
          </cell>
          <cell r="H13"/>
        </row>
        <row r="14">
          <cell r="A14">
            <v>18264</v>
          </cell>
          <cell r="H14"/>
        </row>
        <row r="15">
          <cell r="A15">
            <v>18354</v>
          </cell>
          <cell r="H15"/>
        </row>
        <row r="16">
          <cell r="A16">
            <v>18445</v>
          </cell>
          <cell r="H16"/>
        </row>
        <row r="17">
          <cell r="A17">
            <v>18537</v>
          </cell>
          <cell r="H17"/>
        </row>
        <row r="18">
          <cell r="A18">
            <v>18629</v>
          </cell>
          <cell r="H18"/>
        </row>
        <row r="19">
          <cell r="A19">
            <v>18719</v>
          </cell>
          <cell r="H19"/>
        </row>
        <row r="20">
          <cell r="A20">
            <v>18810</v>
          </cell>
          <cell r="H20"/>
        </row>
        <row r="21">
          <cell r="A21">
            <v>18902</v>
          </cell>
          <cell r="H21"/>
        </row>
        <row r="22">
          <cell r="A22">
            <v>18994</v>
          </cell>
          <cell r="H22"/>
        </row>
        <row r="23">
          <cell r="A23">
            <v>19085</v>
          </cell>
          <cell r="H23"/>
        </row>
        <row r="24">
          <cell r="A24">
            <v>19176</v>
          </cell>
          <cell r="H24"/>
        </row>
        <row r="25">
          <cell r="A25">
            <v>19268</v>
          </cell>
          <cell r="H25"/>
        </row>
        <row r="26">
          <cell r="A26">
            <v>19360</v>
          </cell>
          <cell r="H26"/>
        </row>
        <row r="27">
          <cell r="A27">
            <v>19450</v>
          </cell>
          <cell r="H27"/>
        </row>
        <row r="28">
          <cell r="A28">
            <v>19541</v>
          </cell>
          <cell r="H28"/>
        </row>
        <row r="29">
          <cell r="A29">
            <v>19633</v>
          </cell>
          <cell r="H29"/>
        </row>
        <row r="30">
          <cell r="A30">
            <v>19725</v>
          </cell>
          <cell r="H30"/>
        </row>
        <row r="31">
          <cell r="A31">
            <v>19815</v>
          </cell>
          <cell r="H31"/>
        </row>
        <row r="32">
          <cell r="A32">
            <v>19906</v>
          </cell>
          <cell r="H32"/>
        </row>
        <row r="33">
          <cell r="A33">
            <v>19998</v>
          </cell>
          <cell r="H33"/>
        </row>
        <row r="34">
          <cell r="A34">
            <v>20090</v>
          </cell>
          <cell r="H34"/>
        </row>
        <row r="35">
          <cell r="A35">
            <v>20180</v>
          </cell>
          <cell r="H35"/>
        </row>
        <row r="36">
          <cell r="A36">
            <v>20271</v>
          </cell>
          <cell r="H36"/>
        </row>
        <row r="37">
          <cell r="A37">
            <v>20363</v>
          </cell>
          <cell r="H37"/>
        </row>
        <row r="38">
          <cell r="A38">
            <v>20455</v>
          </cell>
          <cell r="H38"/>
        </row>
        <row r="39">
          <cell r="A39">
            <v>20546</v>
          </cell>
          <cell r="H39"/>
        </row>
        <row r="40">
          <cell r="A40">
            <v>20637</v>
          </cell>
          <cell r="H40"/>
        </row>
        <row r="41">
          <cell r="A41">
            <v>20729</v>
          </cell>
          <cell r="H41"/>
        </row>
        <row r="42">
          <cell r="A42">
            <v>20821</v>
          </cell>
          <cell r="H42"/>
        </row>
        <row r="43">
          <cell r="A43">
            <v>20911</v>
          </cell>
          <cell r="H43"/>
        </row>
        <row r="44">
          <cell r="A44">
            <v>21002</v>
          </cell>
          <cell r="H44"/>
        </row>
        <row r="45">
          <cell r="A45">
            <v>21094</v>
          </cell>
          <cell r="H45"/>
        </row>
        <row r="46">
          <cell r="A46">
            <v>21186</v>
          </cell>
          <cell r="H46"/>
        </row>
        <row r="47">
          <cell r="A47">
            <v>21276</v>
          </cell>
          <cell r="H47"/>
        </row>
        <row r="48">
          <cell r="A48">
            <v>21367</v>
          </cell>
          <cell r="H48"/>
        </row>
        <row r="49">
          <cell r="A49">
            <v>21459</v>
          </cell>
          <cell r="H49"/>
        </row>
        <row r="50">
          <cell r="A50">
            <v>21551</v>
          </cell>
          <cell r="H50"/>
        </row>
        <row r="51">
          <cell r="A51">
            <v>21641</v>
          </cell>
          <cell r="H51"/>
        </row>
        <row r="52">
          <cell r="A52">
            <v>21732</v>
          </cell>
          <cell r="H52"/>
        </row>
        <row r="53">
          <cell r="A53">
            <v>21824</v>
          </cell>
          <cell r="G53">
            <v>3.57</v>
          </cell>
          <cell r="H53"/>
        </row>
        <row r="54">
          <cell r="A54">
            <v>21916</v>
          </cell>
          <cell r="G54">
            <v>3.99</v>
          </cell>
        </row>
        <row r="55">
          <cell r="A55">
            <v>22007</v>
          </cell>
          <cell r="G55">
            <v>3.93</v>
          </cell>
          <cell r="H55">
            <v>0.98414473335785013</v>
          </cell>
        </row>
        <row r="56">
          <cell r="A56">
            <v>22098</v>
          </cell>
          <cell r="G56">
            <v>3.7</v>
          </cell>
          <cell r="H56">
            <v>-2.1797772542855105</v>
          </cell>
        </row>
        <row r="57">
          <cell r="A57">
            <v>22190</v>
          </cell>
          <cell r="G57">
            <v>2.94</v>
          </cell>
          <cell r="H57">
            <v>1.468384795688729</v>
          </cell>
        </row>
        <row r="58">
          <cell r="A58">
            <v>22282</v>
          </cell>
          <cell r="G58">
            <v>2.2999999999999998</v>
          </cell>
          <cell r="H58">
            <v>1.193238087921868</v>
          </cell>
        </row>
        <row r="59">
          <cell r="A59">
            <v>22372</v>
          </cell>
          <cell r="G59">
            <v>1.99</v>
          </cell>
          <cell r="H59">
            <v>2.1195851297584398</v>
          </cell>
        </row>
        <row r="60">
          <cell r="A60">
            <v>22463</v>
          </cell>
          <cell r="G60">
            <v>1.73</v>
          </cell>
          <cell r="H60">
            <v>2.3952092964565388</v>
          </cell>
        </row>
        <row r="61">
          <cell r="A61">
            <v>22555</v>
          </cell>
          <cell r="G61">
            <v>1.68</v>
          </cell>
          <cell r="H61">
            <v>1.710292573759562</v>
          </cell>
        </row>
        <row r="62">
          <cell r="A62">
            <v>22647</v>
          </cell>
          <cell r="G62">
            <v>2.4</v>
          </cell>
          <cell r="H62">
            <v>-0.93240227340706294</v>
          </cell>
        </row>
        <row r="63">
          <cell r="A63">
            <v>22737</v>
          </cell>
          <cell r="G63">
            <v>2.46</v>
          </cell>
          <cell r="H63">
            <v>-0.11940061218412001</v>
          </cell>
        </row>
        <row r="64">
          <cell r="A64">
            <v>22828</v>
          </cell>
          <cell r="G64">
            <v>2.61</v>
          </cell>
          <cell r="H64">
            <v>-0.89514751608234611</v>
          </cell>
        </row>
        <row r="65">
          <cell r="A65">
            <v>22920</v>
          </cell>
          <cell r="G65">
            <v>2.85</v>
          </cell>
          <cell r="H65">
            <v>0.482199797799017</v>
          </cell>
        </row>
        <row r="66">
          <cell r="A66">
            <v>23012</v>
          </cell>
          <cell r="G66">
            <v>2.92</v>
          </cell>
          <cell r="H66">
            <v>0.22471560753106012</v>
          </cell>
        </row>
        <row r="67">
          <cell r="A67">
            <v>23102</v>
          </cell>
          <cell r="G67">
            <v>2.97</v>
          </cell>
          <cell r="H67">
            <v>0.36163635484777712</v>
          </cell>
        </row>
        <row r="68">
          <cell r="A68">
            <v>23193</v>
          </cell>
          <cell r="G68">
            <v>2.96</v>
          </cell>
          <cell r="H68">
            <v>-0.15799689942895001</v>
          </cell>
        </row>
        <row r="69">
          <cell r="A69">
            <v>23285</v>
          </cell>
          <cell r="G69">
            <v>3.33</v>
          </cell>
          <cell r="H69">
            <v>-0.42785808261622016</v>
          </cell>
        </row>
        <row r="70">
          <cell r="A70">
            <v>23377</v>
          </cell>
          <cell r="G70">
            <v>3.45</v>
          </cell>
          <cell r="H70">
            <v>-0.14715322276986997</v>
          </cell>
        </row>
        <row r="71">
          <cell r="A71">
            <v>23468</v>
          </cell>
          <cell r="G71">
            <v>3.46</v>
          </cell>
          <cell r="H71">
            <v>-1.7778847719468203</v>
          </cell>
        </row>
        <row r="72">
          <cell r="A72">
            <v>23559</v>
          </cell>
          <cell r="G72">
            <v>3.49</v>
          </cell>
          <cell r="H72">
            <v>-3.6465354068123603</v>
          </cell>
        </row>
        <row r="73">
          <cell r="A73">
            <v>23651</v>
          </cell>
          <cell r="G73">
            <v>3.46</v>
          </cell>
          <cell r="H73">
            <v>0.47667956425771996</v>
          </cell>
        </row>
        <row r="74">
          <cell r="A74">
            <v>23743</v>
          </cell>
          <cell r="G74">
            <v>3.58</v>
          </cell>
          <cell r="H74">
            <v>0.77878228428613006</v>
          </cell>
        </row>
        <row r="75">
          <cell r="A75">
            <v>23833</v>
          </cell>
          <cell r="G75">
            <v>3.98</v>
          </cell>
          <cell r="H75">
            <v>-0.86563229914751005</v>
          </cell>
        </row>
        <row r="76">
          <cell r="A76">
            <v>23924</v>
          </cell>
          <cell r="G76">
            <v>4.08</v>
          </cell>
          <cell r="H76">
            <v>-0.72063711678294018</v>
          </cell>
        </row>
        <row r="77">
          <cell r="A77">
            <v>24016</v>
          </cell>
          <cell r="G77">
            <v>4.08</v>
          </cell>
          <cell r="H77">
            <v>0.3722227399095801</v>
          </cell>
        </row>
        <row r="78">
          <cell r="A78">
            <v>24108</v>
          </cell>
          <cell r="G78">
            <v>4.17</v>
          </cell>
          <cell r="H78">
            <v>8.9912897125139946E-2</v>
          </cell>
        </row>
        <row r="79">
          <cell r="A79">
            <v>24198</v>
          </cell>
          <cell r="G79">
            <v>4.5599999999999996</v>
          </cell>
          <cell r="H79">
            <v>0.44033004928990005</v>
          </cell>
        </row>
        <row r="80">
          <cell r="A80">
            <v>24289</v>
          </cell>
          <cell r="G80">
            <v>4.91</v>
          </cell>
          <cell r="H80">
            <v>-0.32810694127411999</v>
          </cell>
        </row>
        <row r="81">
          <cell r="A81">
            <v>24381</v>
          </cell>
          <cell r="G81">
            <v>5.41</v>
          </cell>
          <cell r="H81">
            <v>-1.6233743187093599</v>
          </cell>
        </row>
        <row r="82">
          <cell r="A82">
            <v>24473</v>
          </cell>
          <cell r="G82">
            <v>5.56</v>
          </cell>
          <cell r="H82">
            <v>-2.2901335934570599</v>
          </cell>
        </row>
        <row r="83">
          <cell r="A83">
            <v>24563</v>
          </cell>
          <cell r="G83">
            <v>4.82</v>
          </cell>
          <cell r="H83">
            <v>1.889472523492145</v>
          </cell>
        </row>
        <row r="84">
          <cell r="A84">
            <v>24654</v>
          </cell>
          <cell r="G84">
            <v>3.99</v>
          </cell>
          <cell r="H84">
            <v>1.5630713730897809</v>
          </cell>
        </row>
        <row r="85">
          <cell r="A85">
            <v>24746</v>
          </cell>
          <cell r="G85">
            <v>3.89</v>
          </cell>
          <cell r="H85">
            <v>-0.56687469445414596</v>
          </cell>
        </row>
        <row r="86">
          <cell r="A86">
            <v>24838</v>
          </cell>
          <cell r="G86">
            <v>4.17</v>
          </cell>
          <cell r="H86">
            <v>-0.31556641266184299</v>
          </cell>
        </row>
        <row r="87">
          <cell r="A87">
            <v>24929</v>
          </cell>
          <cell r="G87">
            <v>4.79</v>
          </cell>
          <cell r="H87">
            <v>0.60662682307437699</v>
          </cell>
        </row>
        <row r="88">
          <cell r="A88">
            <v>25020</v>
          </cell>
          <cell r="G88">
            <v>5.98</v>
          </cell>
          <cell r="H88">
            <v>-2.4787626831008405</v>
          </cell>
        </row>
        <row r="89">
          <cell r="A89">
            <v>25112</v>
          </cell>
          <cell r="G89">
            <v>5.95</v>
          </cell>
          <cell r="H89">
            <v>-1.2172338415373898</v>
          </cell>
        </row>
        <row r="90">
          <cell r="A90">
            <v>25204</v>
          </cell>
          <cell r="G90">
            <v>5.92</v>
          </cell>
          <cell r="H90">
            <v>0.84860673985759094</v>
          </cell>
        </row>
        <row r="91">
          <cell r="A91">
            <v>25294</v>
          </cell>
          <cell r="G91">
            <v>6.57</v>
          </cell>
          <cell r="H91">
            <v>-2.0264245911517196</v>
          </cell>
        </row>
        <row r="92">
          <cell r="A92">
            <v>25385</v>
          </cell>
          <cell r="G92">
            <v>8.33</v>
          </cell>
          <cell r="H92">
            <v>-3.7046930276223797</v>
          </cell>
        </row>
        <row r="93">
          <cell r="A93">
            <v>25477</v>
          </cell>
          <cell r="G93">
            <v>8.98</v>
          </cell>
          <cell r="H93">
            <v>-3.1066103205504998</v>
          </cell>
        </row>
        <row r="94">
          <cell r="A94">
            <v>25569</v>
          </cell>
          <cell r="G94">
            <v>8.94</v>
          </cell>
          <cell r="H94">
            <v>-5.1834509248519698</v>
          </cell>
        </row>
        <row r="95">
          <cell r="A95">
            <v>25659</v>
          </cell>
          <cell r="G95">
            <v>8.56</v>
          </cell>
          <cell r="H95">
            <v>-2.7508326695602703</v>
          </cell>
        </row>
        <row r="96">
          <cell r="A96">
            <v>25750</v>
          </cell>
          <cell r="G96">
            <v>7.88</v>
          </cell>
          <cell r="H96">
            <v>1.0372342659121401</v>
          </cell>
        </row>
        <row r="97">
          <cell r="A97">
            <v>25842</v>
          </cell>
          <cell r="G97">
            <v>6.71</v>
          </cell>
          <cell r="H97">
            <v>1.4525302940525118</v>
          </cell>
        </row>
        <row r="98">
          <cell r="A98">
            <v>25934</v>
          </cell>
          <cell r="G98">
            <v>5.57</v>
          </cell>
          <cell r="H98">
            <v>1.910138110324695</v>
          </cell>
        </row>
        <row r="99">
          <cell r="A99">
            <v>26024</v>
          </cell>
          <cell r="G99">
            <v>3.86</v>
          </cell>
          <cell r="H99">
            <v>4.1065231671390512</v>
          </cell>
        </row>
        <row r="100">
          <cell r="A100">
            <v>26115</v>
          </cell>
          <cell r="G100">
            <v>4.57</v>
          </cell>
          <cell r="H100">
            <v>2.4652834134829229</v>
          </cell>
        </row>
        <row r="101">
          <cell r="A101">
            <v>26207</v>
          </cell>
          <cell r="G101">
            <v>5.48</v>
          </cell>
          <cell r="H101">
            <v>1.4074272950954261</v>
          </cell>
        </row>
        <row r="102">
          <cell r="A102">
            <v>26299</v>
          </cell>
          <cell r="G102">
            <v>4.75</v>
          </cell>
          <cell r="H102">
            <v>9.148722908007989E-2</v>
          </cell>
        </row>
        <row r="103">
          <cell r="A103">
            <v>26390</v>
          </cell>
          <cell r="G103">
            <v>3.55</v>
          </cell>
          <cell r="H103">
            <v>0.43895531668617704</v>
          </cell>
        </row>
        <row r="104">
          <cell r="A104">
            <v>26481</v>
          </cell>
          <cell r="G104">
            <v>4.3</v>
          </cell>
          <cell r="H104">
            <v>-0.21473409051547998</v>
          </cell>
        </row>
        <row r="105">
          <cell r="A105">
            <v>26573</v>
          </cell>
          <cell r="G105">
            <v>4.74</v>
          </cell>
          <cell r="H105">
            <v>1.2480661422299872</v>
          </cell>
        </row>
        <row r="106">
          <cell r="A106">
            <v>26665</v>
          </cell>
          <cell r="G106">
            <v>5.15</v>
          </cell>
          <cell r="H106">
            <v>1.2240530421200231</v>
          </cell>
        </row>
        <row r="107">
          <cell r="A107">
            <v>26755</v>
          </cell>
          <cell r="G107">
            <v>6.54</v>
          </cell>
          <cell r="H107">
            <v>0.17938966216220997</v>
          </cell>
        </row>
        <row r="108">
          <cell r="A108">
            <v>26846</v>
          </cell>
          <cell r="G108">
            <v>7.82</v>
          </cell>
          <cell r="H108">
            <v>-1.7279990506786698</v>
          </cell>
        </row>
        <row r="109">
          <cell r="A109">
            <v>26938</v>
          </cell>
          <cell r="G109">
            <v>10.56</v>
          </cell>
          <cell r="H109">
            <v>-3.5849941803687306</v>
          </cell>
        </row>
        <row r="110">
          <cell r="A110">
            <v>27030</v>
          </cell>
          <cell r="G110">
            <v>10</v>
          </cell>
          <cell r="H110">
            <v>-3.5749425523261502</v>
          </cell>
        </row>
        <row r="111">
          <cell r="A111">
            <v>27120</v>
          </cell>
          <cell r="G111">
            <v>9.33</v>
          </cell>
          <cell r="H111">
            <v>-2.7170000062240103</v>
          </cell>
        </row>
        <row r="112">
          <cell r="A112">
            <v>27211</v>
          </cell>
          <cell r="G112">
            <v>11.25</v>
          </cell>
          <cell r="H112">
            <v>-3.8093930088335997</v>
          </cell>
        </row>
        <row r="113">
          <cell r="A113">
            <v>27303</v>
          </cell>
          <cell r="G113">
            <v>12.1</v>
          </cell>
          <cell r="H113">
            <v>-4.6354319743313104</v>
          </cell>
        </row>
        <row r="114">
          <cell r="A114">
            <v>27395</v>
          </cell>
          <cell r="G114">
            <v>9.34</v>
          </cell>
          <cell r="H114">
            <v>2.3608444143551637</v>
          </cell>
        </row>
        <row r="115">
          <cell r="A115">
            <v>27485</v>
          </cell>
          <cell r="G115">
            <v>6.31</v>
          </cell>
          <cell r="H115">
            <v>6.0173865661025099</v>
          </cell>
        </row>
        <row r="116">
          <cell r="A116">
            <v>27576</v>
          </cell>
          <cell r="G116">
            <v>5.42</v>
          </cell>
          <cell r="H116">
            <v>5.0363778247585493</v>
          </cell>
        </row>
        <row r="117">
          <cell r="A117">
            <v>27668</v>
          </cell>
          <cell r="G117">
            <v>6.16</v>
          </cell>
          <cell r="H117">
            <v>2.2825796852181268</v>
          </cell>
        </row>
        <row r="118">
          <cell r="A118">
            <v>27760</v>
          </cell>
          <cell r="G118">
            <v>5.41</v>
          </cell>
          <cell r="H118">
            <v>3.2119860111006844</v>
          </cell>
        </row>
        <row r="119">
          <cell r="A119">
            <v>27851</v>
          </cell>
          <cell r="G119">
            <v>4.83</v>
          </cell>
          <cell r="H119">
            <v>1.2153955706889221</v>
          </cell>
        </row>
        <row r="120">
          <cell r="A120">
            <v>27942</v>
          </cell>
          <cell r="G120">
            <v>5.2</v>
          </cell>
          <cell r="H120">
            <v>2.4552468162739243</v>
          </cell>
        </row>
        <row r="121">
          <cell r="A121">
            <v>28034</v>
          </cell>
          <cell r="G121">
            <v>5.28</v>
          </cell>
          <cell r="H121">
            <v>1.284273510030165</v>
          </cell>
        </row>
        <row r="122">
          <cell r="A122">
            <v>28126</v>
          </cell>
          <cell r="G122">
            <v>4.87</v>
          </cell>
          <cell r="H122">
            <v>4.4287462596343996</v>
          </cell>
        </row>
        <row r="123">
          <cell r="A123">
            <v>28216</v>
          </cell>
          <cell r="G123">
            <v>4.66</v>
          </cell>
          <cell r="H123">
            <v>3.8339751227663803</v>
          </cell>
        </row>
        <row r="124">
          <cell r="A124">
            <v>28307</v>
          </cell>
          <cell r="G124">
            <v>5.16</v>
          </cell>
          <cell r="H124">
            <v>1.1537742104370237</v>
          </cell>
        </row>
        <row r="125">
          <cell r="A125">
            <v>28399</v>
          </cell>
          <cell r="G125">
            <v>5.82</v>
          </cell>
          <cell r="H125">
            <v>1.873421250408192</v>
          </cell>
        </row>
        <row r="126">
          <cell r="A126">
            <v>28491</v>
          </cell>
          <cell r="G126">
            <v>6.51</v>
          </cell>
          <cell r="H126">
            <v>-0.51743151446334457</v>
          </cell>
        </row>
        <row r="127">
          <cell r="A127">
            <v>28581</v>
          </cell>
          <cell r="G127">
            <v>6.76</v>
          </cell>
          <cell r="H127">
            <v>1.8086997829108831</v>
          </cell>
        </row>
        <row r="128">
          <cell r="A128">
            <v>28672</v>
          </cell>
          <cell r="G128">
            <v>7.28</v>
          </cell>
          <cell r="H128">
            <v>-0.28173859180738203</v>
          </cell>
        </row>
        <row r="129">
          <cell r="A129">
            <v>28764</v>
          </cell>
          <cell r="G129">
            <v>8.09</v>
          </cell>
          <cell r="H129">
            <v>1.5616890337792713</v>
          </cell>
        </row>
        <row r="130">
          <cell r="A130">
            <v>28856</v>
          </cell>
          <cell r="G130">
            <v>9.58</v>
          </cell>
          <cell r="H130">
            <v>-0.37363224037524034</v>
          </cell>
        </row>
        <row r="131">
          <cell r="A131">
            <v>28946</v>
          </cell>
          <cell r="G131">
            <v>10.07</v>
          </cell>
          <cell r="H131">
            <v>-1.2631999661233597</v>
          </cell>
        </row>
        <row r="132">
          <cell r="A132">
            <v>29037</v>
          </cell>
          <cell r="G132">
            <v>10.18</v>
          </cell>
          <cell r="H132">
            <v>0.55965829862079008</v>
          </cell>
        </row>
        <row r="133">
          <cell r="A133">
            <v>29129</v>
          </cell>
          <cell r="G133">
            <v>10.94</v>
          </cell>
          <cell r="H133">
            <v>-2.3561686908513799</v>
          </cell>
        </row>
        <row r="134">
          <cell r="A134">
            <v>29221</v>
          </cell>
          <cell r="G134">
            <v>13.58</v>
          </cell>
          <cell r="H134">
            <v>-4.3278299293838298</v>
          </cell>
        </row>
        <row r="135">
          <cell r="A135">
            <v>29312</v>
          </cell>
          <cell r="G135">
            <v>15.07</v>
          </cell>
          <cell r="H135">
            <v>-2.6124878109862406</v>
          </cell>
        </row>
        <row r="136">
          <cell r="A136">
            <v>29403</v>
          </cell>
          <cell r="G136">
            <v>12.67</v>
          </cell>
          <cell r="H136">
            <v>2.5307476928747801</v>
          </cell>
        </row>
        <row r="137">
          <cell r="A137">
            <v>29495</v>
          </cell>
          <cell r="G137">
            <v>9.82</v>
          </cell>
          <cell r="H137">
            <v>3.0437681712478044</v>
          </cell>
        </row>
        <row r="138">
          <cell r="A138">
            <v>29587</v>
          </cell>
          <cell r="G138">
            <v>15.85</v>
          </cell>
          <cell r="H138">
            <v>-4.7573405917734792</v>
          </cell>
        </row>
        <row r="139">
          <cell r="A139">
            <v>29677</v>
          </cell>
          <cell r="G139">
            <v>16.600000000000001</v>
          </cell>
          <cell r="H139">
            <v>-2.6975646714617305</v>
          </cell>
        </row>
        <row r="140">
          <cell r="A140">
            <v>29768</v>
          </cell>
          <cell r="G140">
            <v>17.79</v>
          </cell>
          <cell r="H140">
            <v>-3.3839179176497289</v>
          </cell>
        </row>
        <row r="141">
          <cell r="A141">
            <v>29860</v>
          </cell>
          <cell r="G141">
            <v>17.59</v>
          </cell>
          <cell r="H141">
            <v>1.4989722376464805</v>
          </cell>
        </row>
        <row r="142">
          <cell r="A142">
            <v>29952</v>
          </cell>
          <cell r="G142">
            <v>13.59</v>
          </cell>
          <cell r="H142">
            <v>4.8158602300541</v>
          </cell>
        </row>
        <row r="143">
          <cell r="A143">
            <v>30042</v>
          </cell>
          <cell r="G143">
            <v>14.21</v>
          </cell>
          <cell r="H143">
            <v>2.2838374948992808</v>
          </cell>
        </row>
        <row r="144">
          <cell r="A144">
            <v>30133</v>
          </cell>
          <cell r="G144">
            <v>14.51</v>
          </cell>
          <cell r="H144">
            <v>0.68107691173243978</v>
          </cell>
        </row>
        <row r="145">
          <cell r="A145">
            <v>30225</v>
          </cell>
          <cell r="G145">
            <v>11.01</v>
          </cell>
          <cell r="H145">
            <v>1.9708770791925398</v>
          </cell>
        </row>
        <row r="146">
          <cell r="A146">
            <v>30317</v>
          </cell>
          <cell r="G146">
            <v>9.2799999999999994</v>
          </cell>
          <cell r="H146">
            <v>4.6888329198896033</v>
          </cell>
        </row>
        <row r="147">
          <cell r="A147">
            <v>30407</v>
          </cell>
          <cell r="G147">
            <v>8.66</v>
          </cell>
          <cell r="H147">
            <v>5.3785944824408602</v>
          </cell>
        </row>
        <row r="148">
          <cell r="A148">
            <v>30498</v>
          </cell>
          <cell r="G148">
            <v>8.8000000000000007</v>
          </cell>
          <cell r="H148">
            <v>2.2281196458505197</v>
          </cell>
        </row>
        <row r="149">
          <cell r="A149">
            <v>30590</v>
          </cell>
          <cell r="G149">
            <v>9.4600000000000009</v>
          </cell>
          <cell r="H149">
            <v>0.53943043464956997</v>
          </cell>
        </row>
        <row r="150">
          <cell r="A150">
            <v>30682</v>
          </cell>
          <cell r="G150">
            <v>9.43</v>
          </cell>
          <cell r="H150">
            <v>1.50696213120982</v>
          </cell>
        </row>
        <row r="151">
          <cell r="A151">
            <v>30773</v>
          </cell>
          <cell r="G151">
            <v>9.69</v>
          </cell>
          <cell r="H151">
            <v>1.1144199677714197</v>
          </cell>
        </row>
        <row r="152">
          <cell r="A152">
            <v>30864</v>
          </cell>
          <cell r="G152">
            <v>10.55</v>
          </cell>
          <cell r="H152">
            <v>0.53093984760159962</v>
          </cell>
        </row>
        <row r="153">
          <cell r="A153">
            <v>30956</v>
          </cell>
          <cell r="G153">
            <v>11.39</v>
          </cell>
          <cell r="H153">
            <v>1.2632909453736199</v>
          </cell>
        </row>
        <row r="154">
          <cell r="A154">
            <v>31048</v>
          </cell>
          <cell r="G154">
            <v>9.26</v>
          </cell>
          <cell r="H154">
            <v>2.9389691533642299</v>
          </cell>
        </row>
        <row r="155">
          <cell r="A155">
            <v>31138</v>
          </cell>
          <cell r="G155">
            <v>8.48</v>
          </cell>
          <cell r="H155">
            <v>1.9368601602989099</v>
          </cell>
        </row>
        <row r="156">
          <cell r="A156">
            <v>31229</v>
          </cell>
          <cell r="G156">
            <v>7.92</v>
          </cell>
          <cell r="H156">
            <v>3.1595931895403799</v>
          </cell>
        </row>
        <row r="157">
          <cell r="A157">
            <v>31321</v>
          </cell>
          <cell r="G157">
            <v>7.9</v>
          </cell>
          <cell r="H157">
            <v>2.2468193373919099</v>
          </cell>
        </row>
        <row r="158">
          <cell r="A158">
            <v>31413</v>
          </cell>
          <cell r="G158">
            <v>8.1</v>
          </cell>
          <cell r="H158">
            <v>1.7655195715049401</v>
          </cell>
        </row>
        <row r="159">
          <cell r="A159">
            <v>31503</v>
          </cell>
          <cell r="G159">
            <v>7.83</v>
          </cell>
          <cell r="H159">
            <v>-0.73161596291687037</v>
          </cell>
        </row>
        <row r="160">
          <cell r="A160">
            <v>31594</v>
          </cell>
          <cell r="G160">
            <v>6.92</v>
          </cell>
          <cell r="H160">
            <v>1.87264153437304</v>
          </cell>
        </row>
        <row r="161">
          <cell r="A161">
            <v>31686</v>
          </cell>
          <cell r="G161">
            <v>6.21</v>
          </cell>
          <cell r="H161">
            <v>-0.8321059219258804</v>
          </cell>
        </row>
        <row r="162">
          <cell r="A162">
            <v>31778</v>
          </cell>
          <cell r="G162">
            <v>6.27</v>
          </cell>
          <cell r="H162">
            <v>0.15163317983508007</v>
          </cell>
        </row>
        <row r="163">
          <cell r="A163">
            <v>31868</v>
          </cell>
          <cell r="G163">
            <v>6.22</v>
          </cell>
          <cell r="H163">
            <v>-2.5324868072413498</v>
          </cell>
        </row>
        <row r="164">
          <cell r="A164">
            <v>31959</v>
          </cell>
          <cell r="G164">
            <v>6.65</v>
          </cell>
          <cell r="H164">
            <v>-1.7914534100077697</v>
          </cell>
        </row>
        <row r="165">
          <cell r="A165">
            <v>32051</v>
          </cell>
          <cell r="G165">
            <v>6.84</v>
          </cell>
          <cell r="H165">
            <v>-0.79635085429526997</v>
          </cell>
        </row>
        <row r="166">
          <cell r="A166">
            <v>32143</v>
          </cell>
          <cell r="G166">
            <v>6.92</v>
          </cell>
          <cell r="H166">
            <v>-0.49025829266692034</v>
          </cell>
        </row>
        <row r="167">
          <cell r="A167">
            <v>32234</v>
          </cell>
          <cell r="G167">
            <v>6.67</v>
          </cell>
          <cell r="H167">
            <v>-1.2668424582096796</v>
          </cell>
        </row>
        <row r="168">
          <cell r="A168">
            <v>32325</v>
          </cell>
          <cell r="G168">
            <v>7.15</v>
          </cell>
          <cell r="H168">
            <v>-0.55162007684933023</v>
          </cell>
        </row>
        <row r="169">
          <cell r="A169">
            <v>32417</v>
          </cell>
          <cell r="G169">
            <v>7.98</v>
          </cell>
          <cell r="H169">
            <v>-1.5124304565019102</v>
          </cell>
        </row>
        <row r="170">
          <cell r="A170">
            <v>32509</v>
          </cell>
          <cell r="G170">
            <v>8.4700000000000006</v>
          </cell>
          <cell r="H170">
            <v>-2.6349536911947409</v>
          </cell>
        </row>
        <row r="171">
          <cell r="A171">
            <v>32599</v>
          </cell>
          <cell r="G171">
            <v>9.4499999999999993</v>
          </cell>
          <cell r="H171">
            <v>-3.1771056687062105</v>
          </cell>
        </row>
        <row r="172">
          <cell r="A172">
            <v>32690</v>
          </cell>
          <cell r="G172">
            <v>9.73</v>
          </cell>
          <cell r="H172">
            <v>-2.5841103635094704</v>
          </cell>
        </row>
        <row r="173">
          <cell r="A173">
            <v>32782</v>
          </cell>
          <cell r="G173">
            <v>9.08</v>
          </cell>
          <cell r="H173">
            <v>-1.3313523389840096</v>
          </cell>
        </row>
        <row r="174">
          <cell r="A174">
            <v>32874</v>
          </cell>
          <cell r="G174">
            <v>8.61</v>
          </cell>
          <cell r="H174">
            <v>-1.5734430046801302</v>
          </cell>
        </row>
        <row r="175">
          <cell r="A175">
            <v>32964</v>
          </cell>
          <cell r="G175">
            <v>8.25</v>
          </cell>
          <cell r="H175">
            <v>-4.1850455817543093</v>
          </cell>
        </row>
        <row r="176">
          <cell r="A176">
            <v>33055</v>
          </cell>
          <cell r="G176">
            <v>8.24</v>
          </cell>
          <cell r="H176">
            <v>-1.6606195335911504</v>
          </cell>
        </row>
        <row r="177">
          <cell r="A177">
            <v>33147</v>
          </cell>
          <cell r="G177">
            <v>8.16</v>
          </cell>
          <cell r="H177">
            <v>-1.0534807121421803</v>
          </cell>
        </row>
        <row r="178">
          <cell r="A178">
            <v>33239</v>
          </cell>
          <cell r="G178">
            <v>7.74</v>
          </cell>
          <cell r="H178">
            <v>-1.0645194547201502</v>
          </cell>
        </row>
        <row r="179">
          <cell r="A179">
            <v>33329</v>
          </cell>
          <cell r="G179">
            <v>6.43</v>
          </cell>
          <cell r="H179">
            <v>1.6410705528313303</v>
          </cell>
        </row>
        <row r="180">
          <cell r="A180">
            <v>33420</v>
          </cell>
          <cell r="G180">
            <v>5.86</v>
          </cell>
          <cell r="H180">
            <v>0.55796510423661005</v>
          </cell>
        </row>
        <row r="181">
          <cell r="A181">
            <v>33512</v>
          </cell>
          <cell r="G181">
            <v>5.65</v>
          </cell>
          <cell r="H181">
            <v>0.75712200802049989</v>
          </cell>
        </row>
        <row r="182">
          <cell r="A182">
            <v>33604</v>
          </cell>
          <cell r="G182">
            <v>4.82</v>
          </cell>
          <cell r="H182">
            <v>1.205145540402992</v>
          </cell>
        </row>
        <row r="183">
          <cell r="A183">
            <v>33695</v>
          </cell>
          <cell r="G183">
            <v>4.0199999999999996</v>
          </cell>
          <cell r="H183">
            <v>0.45754435459378606</v>
          </cell>
        </row>
        <row r="184">
          <cell r="A184">
            <v>33786</v>
          </cell>
          <cell r="G184">
            <v>3.77</v>
          </cell>
          <cell r="H184">
            <v>0.41285589827651503</v>
          </cell>
        </row>
        <row r="185">
          <cell r="A185">
            <v>33878</v>
          </cell>
          <cell r="G185">
            <v>3.26</v>
          </cell>
          <cell r="H185">
            <v>0.80030737531223006</v>
          </cell>
        </row>
        <row r="186">
          <cell r="A186">
            <v>33970</v>
          </cell>
          <cell r="G186">
            <v>3.03</v>
          </cell>
          <cell r="H186">
            <v>1.9658766180797069</v>
          </cell>
        </row>
        <row r="187">
          <cell r="A187">
            <v>34060</v>
          </cell>
          <cell r="G187">
            <v>3.04</v>
          </cell>
          <cell r="H187">
            <v>0.61677935105116799</v>
          </cell>
        </row>
        <row r="188">
          <cell r="A188">
            <v>34151</v>
          </cell>
          <cell r="G188">
            <v>3</v>
          </cell>
          <cell r="H188">
            <v>-1.1414202191482368</v>
          </cell>
        </row>
        <row r="189">
          <cell r="A189">
            <v>34243</v>
          </cell>
          <cell r="G189">
            <v>3.06</v>
          </cell>
          <cell r="H189">
            <v>-1.9860236993252258</v>
          </cell>
        </row>
        <row r="190">
          <cell r="A190">
            <v>34335</v>
          </cell>
          <cell r="G190">
            <v>2.99</v>
          </cell>
          <cell r="H190">
            <v>0.90633657608353102</v>
          </cell>
        </row>
        <row r="191">
          <cell r="A191">
            <v>34425</v>
          </cell>
          <cell r="G191">
            <v>3.21</v>
          </cell>
          <cell r="H191">
            <v>-0.36537380753235105</v>
          </cell>
        </row>
        <row r="192">
          <cell r="A192">
            <v>34516</v>
          </cell>
          <cell r="G192">
            <v>3.94</v>
          </cell>
          <cell r="H192">
            <v>-0.65416195496191021</v>
          </cell>
        </row>
        <row r="193">
          <cell r="A193">
            <v>34608</v>
          </cell>
          <cell r="G193">
            <v>4.49</v>
          </cell>
          <cell r="H193">
            <v>-1.0771828187864303</v>
          </cell>
        </row>
        <row r="194">
          <cell r="A194">
            <v>34700</v>
          </cell>
          <cell r="G194">
            <v>5.17</v>
          </cell>
          <cell r="H194">
            <v>-1.9740508295493804</v>
          </cell>
        </row>
        <row r="195">
          <cell r="A195">
            <v>34790</v>
          </cell>
          <cell r="G195">
            <v>5.8</v>
          </cell>
          <cell r="H195">
            <v>-0.15587140520366027</v>
          </cell>
        </row>
        <row r="196">
          <cell r="A196">
            <v>34881</v>
          </cell>
          <cell r="G196">
            <v>6.02</v>
          </cell>
          <cell r="H196">
            <v>0.78449268276053008</v>
          </cell>
        </row>
        <row r="197">
          <cell r="A197">
            <v>34973</v>
          </cell>
          <cell r="G197">
            <v>5.8</v>
          </cell>
          <cell r="H197">
            <v>-3.1896987126419862E-2</v>
          </cell>
        </row>
        <row r="198">
          <cell r="A198">
            <v>35065</v>
          </cell>
          <cell r="G198">
            <v>5.72</v>
          </cell>
          <cell r="H198">
            <v>0.8200813423877702</v>
          </cell>
        </row>
        <row r="199">
          <cell r="A199">
            <v>35156</v>
          </cell>
          <cell r="G199">
            <v>5.37</v>
          </cell>
          <cell r="H199">
            <v>1.7757383128322002</v>
          </cell>
        </row>
        <row r="200">
          <cell r="A200">
            <v>35247</v>
          </cell>
          <cell r="G200">
            <v>5.24</v>
          </cell>
          <cell r="H200">
            <v>-0.75193183080612958</v>
          </cell>
        </row>
        <row r="201">
          <cell r="A201">
            <v>35339</v>
          </cell>
          <cell r="G201">
            <v>5.31</v>
          </cell>
          <cell r="H201">
            <v>-1.3020599847104997</v>
          </cell>
        </row>
        <row r="202">
          <cell r="A202">
            <v>35431</v>
          </cell>
          <cell r="G202">
            <v>5.28</v>
          </cell>
          <cell r="H202">
            <v>-1.0466401205129698</v>
          </cell>
        </row>
        <row r="203">
          <cell r="A203">
            <v>35521</v>
          </cell>
          <cell r="G203">
            <v>5.28</v>
          </cell>
          <cell r="H203">
            <v>-0.63683637273752991</v>
          </cell>
        </row>
        <row r="204">
          <cell r="A204">
            <v>35612</v>
          </cell>
          <cell r="G204">
            <v>5.52</v>
          </cell>
          <cell r="H204">
            <v>-1.2036156607599198</v>
          </cell>
        </row>
        <row r="205">
          <cell r="A205">
            <v>35704</v>
          </cell>
          <cell r="G205">
            <v>5.53</v>
          </cell>
          <cell r="H205">
            <v>-1.6193994440178696</v>
          </cell>
        </row>
        <row r="206">
          <cell r="A206">
            <v>35796</v>
          </cell>
          <cell r="G206">
            <v>5.51</v>
          </cell>
          <cell r="H206">
            <v>-1.3864476021272703</v>
          </cell>
        </row>
        <row r="207">
          <cell r="A207">
            <v>35886</v>
          </cell>
          <cell r="G207">
            <v>5.52</v>
          </cell>
          <cell r="H207">
            <v>0.70672008836912026</v>
          </cell>
        </row>
        <row r="208">
          <cell r="A208">
            <v>35977</v>
          </cell>
          <cell r="G208">
            <v>5.5</v>
          </cell>
          <cell r="H208">
            <v>0.33521614941841005</v>
          </cell>
        </row>
        <row r="209">
          <cell r="A209">
            <v>36069</v>
          </cell>
          <cell r="G209">
            <v>5.53</v>
          </cell>
          <cell r="H209">
            <v>4.320940604861967E-2</v>
          </cell>
        </row>
        <row r="210">
          <cell r="A210">
            <v>36161</v>
          </cell>
          <cell r="G210">
            <v>4.8600000000000003</v>
          </cell>
          <cell r="H210">
            <v>-1.1725912033679498</v>
          </cell>
        </row>
        <row r="211">
          <cell r="A211">
            <v>36251</v>
          </cell>
          <cell r="G211">
            <v>4.7300000000000004</v>
          </cell>
          <cell r="H211">
            <v>0.37542250438345004</v>
          </cell>
        </row>
        <row r="212">
          <cell r="A212">
            <v>36342</v>
          </cell>
          <cell r="G212">
            <v>4.75</v>
          </cell>
          <cell r="H212">
            <v>-0.47930932050533004</v>
          </cell>
        </row>
        <row r="213">
          <cell r="A213">
            <v>36434</v>
          </cell>
          <cell r="G213">
            <v>5.0999999999999996</v>
          </cell>
          <cell r="H213">
            <v>-9.8176827850680048E-2</v>
          </cell>
        </row>
        <row r="214">
          <cell r="A214">
            <v>36526</v>
          </cell>
          <cell r="G214">
            <v>5.3</v>
          </cell>
          <cell r="H214">
            <v>-1.5430771434914403</v>
          </cell>
        </row>
        <row r="215">
          <cell r="A215">
            <v>36617</v>
          </cell>
          <cell r="G215">
            <v>5.68</v>
          </cell>
          <cell r="H215">
            <v>-5.8558416052500988</v>
          </cell>
        </row>
        <row r="216">
          <cell r="A216">
            <v>36708</v>
          </cell>
          <cell r="G216">
            <v>6.27</v>
          </cell>
          <cell r="H216">
            <v>-2.6030344989399898</v>
          </cell>
        </row>
        <row r="217">
          <cell r="A217">
            <v>36800</v>
          </cell>
          <cell r="G217">
            <v>6.52</v>
          </cell>
          <cell r="H217">
            <v>-2.87928918966597</v>
          </cell>
        </row>
        <row r="218">
          <cell r="A218">
            <v>36892</v>
          </cell>
          <cell r="G218">
            <v>6.47</v>
          </cell>
          <cell r="H218">
            <v>-3.01383346730226</v>
          </cell>
        </row>
        <row r="219">
          <cell r="A219">
            <v>36982</v>
          </cell>
          <cell r="G219">
            <v>5.6</v>
          </cell>
          <cell r="H219">
            <v>-3.6975750053317302</v>
          </cell>
        </row>
        <row r="220">
          <cell r="A220">
            <v>37073</v>
          </cell>
          <cell r="G220">
            <v>4.33</v>
          </cell>
          <cell r="H220">
            <v>-2.857982332910014E-2</v>
          </cell>
        </row>
        <row r="221">
          <cell r="A221">
            <v>37165</v>
          </cell>
          <cell r="G221">
            <v>3.5</v>
          </cell>
          <cell r="H221">
            <v>0.44191393484732</v>
          </cell>
        </row>
        <row r="222">
          <cell r="A222">
            <v>37257</v>
          </cell>
          <cell r="G222">
            <v>2.13</v>
          </cell>
          <cell r="H222">
            <v>0.22040445059704733</v>
          </cell>
        </row>
        <row r="223">
          <cell r="A223">
            <v>37347</v>
          </cell>
          <cell r="G223">
            <v>1.73</v>
          </cell>
          <cell r="H223">
            <v>2.1705432396683801</v>
          </cell>
        </row>
        <row r="224">
          <cell r="A224">
            <v>37438</v>
          </cell>
          <cell r="G224">
            <v>1.75</v>
          </cell>
          <cell r="H224">
            <v>-0.9437766494192481</v>
          </cell>
        </row>
        <row r="225">
          <cell r="A225">
            <v>37530</v>
          </cell>
          <cell r="G225">
            <v>1.74</v>
          </cell>
          <cell r="H225">
            <v>-1.657221449170825</v>
          </cell>
        </row>
        <row r="226">
          <cell r="A226">
            <v>37622</v>
          </cell>
          <cell r="G226">
            <v>1.44</v>
          </cell>
          <cell r="H226">
            <v>0.99500672929977596</v>
          </cell>
        </row>
        <row r="227">
          <cell r="A227">
            <v>37712</v>
          </cell>
          <cell r="G227">
            <v>1.25</v>
          </cell>
          <cell r="H227">
            <v>7.6826619188630985E-2</v>
          </cell>
        </row>
        <row r="228">
          <cell r="A228">
            <v>37803</v>
          </cell>
          <cell r="G228">
            <v>1.25</v>
          </cell>
          <cell r="H228">
            <v>1.5804335039680359</v>
          </cell>
        </row>
        <row r="229">
          <cell r="A229">
            <v>37895</v>
          </cell>
          <cell r="G229">
            <v>1.02</v>
          </cell>
          <cell r="H229">
            <v>2.3954619454736759</v>
          </cell>
        </row>
        <row r="230">
          <cell r="A230">
            <v>37987</v>
          </cell>
          <cell r="G230">
            <v>1</v>
          </cell>
          <cell r="H230">
            <v>0.77157316712452495</v>
          </cell>
        </row>
        <row r="231">
          <cell r="A231">
            <v>38078</v>
          </cell>
          <cell r="G231">
            <v>1</v>
          </cell>
          <cell r="H231">
            <v>0.29201098584318985</v>
          </cell>
        </row>
        <row r="232">
          <cell r="A232">
            <v>38169</v>
          </cell>
          <cell r="G232">
            <v>1.01</v>
          </cell>
          <cell r="H232">
            <v>1.7471569250027101</v>
          </cell>
        </row>
        <row r="233">
          <cell r="A233">
            <v>38261</v>
          </cell>
          <cell r="G233">
            <v>1.43</v>
          </cell>
          <cell r="H233">
            <v>6.3881530917140994E-2</v>
          </cell>
        </row>
        <row r="234">
          <cell r="A234">
            <v>38353</v>
          </cell>
          <cell r="G234">
            <v>1.95</v>
          </cell>
          <cell r="H234">
            <v>-1.1897509628191592</v>
          </cell>
        </row>
        <row r="235">
          <cell r="A235">
            <v>38443</v>
          </cell>
          <cell r="G235">
            <v>2.4700000000000002</v>
          </cell>
          <cell r="H235">
            <v>0.9964976972918449</v>
          </cell>
        </row>
        <row r="236">
          <cell r="A236">
            <v>38534</v>
          </cell>
          <cell r="G236">
            <v>2.94</v>
          </cell>
          <cell r="H236">
            <v>-1.8793298522223238</v>
          </cell>
        </row>
        <row r="237">
          <cell r="A237">
            <v>38626</v>
          </cell>
          <cell r="G237">
            <v>3.46</v>
          </cell>
          <cell r="H237">
            <v>-1.9836767961692401</v>
          </cell>
        </row>
        <row r="238">
          <cell r="A238">
            <v>38718</v>
          </cell>
          <cell r="G238">
            <v>3.98</v>
          </cell>
          <cell r="H238">
            <v>-1.77474449926543</v>
          </cell>
        </row>
        <row r="239">
          <cell r="A239">
            <v>38808</v>
          </cell>
          <cell r="G239">
            <v>4.45</v>
          </cell>
          <cell r="H239">
            <v>-2.5167109333638504</v>
          </cell>
        </row>
        <row r="240">
          <cell r="A240">
            <v>38899</v>
          </cell>
          <cell r="G240">
            <v>4.91</v>
          </cell>
          <cell r="H240">
            <v>-3.2301800117091197</v>
          </cell>
        </row>
        <row r="241">
          <cell r="A241">
            <v>38991</v>
          </cell>
          <cell r="G241">
            <v>5.25</v>
          </cell>
          <cell r="H241">
            <v>-3.4950032396955195</v>
          </cell>
        </row>
        <row r="242">
          <cell r="A242">
            <v>39083</v>
          </cell>
          <cell r="G242">
            <v>5.24</v>
          </cell>
          <cell r="H242">
            <v>-4.7767993772227708</v>
          </cell>
        </row>
        <row r="243">
          <cell r="A243">
            <v>39173</v>
          </cell>
          <cell r="G243">
            <v>5.25</v>
          </cell>
          <cell r="H243">
            <v>-3.8555229213202695</v>
          </cell>
        </row>
        <row r="244">
          <cell r="A244">
            <v>39264</v>
          </cell>
          <cell r="G244">
            <v>5.25</v>
          </cell>
          <cell r="H244">
            <v>-1.5095726219719099</v>
          </cell>
        </row>
        <row r="245">
          <cell r="A245">
            <v>39356</v>
          </cell>
          <cell r="G245">
            <v>5.07</v>
          </cell>
          <cell r="H245">
            <v>-2.67625099914732</v>
          </cell>
        </row>
        <row r="246">
          <cell r="A246">
            <v>39448</v>
          </cell>
          <cell r="G246">
            <v>4.5</v>
          </cell>
          <cell r="H246">
            <v>-3.1966486425088201</v>
          </cell>
        </row>
        <row r="247">
          <cell r="A247">
            <v>39539</v>
          </cell>
          <cell r="G247">
            <v>3.18</v>
          </cell>
          <cell r="H247">
            <v>-1.0901987979191101</v>
          </cell>
        </row>
        <row r="248">
          <cell r="A248">
            <v>39630</v>
          </cell>
          <cell r="G248">
            <v>2.08</v>
          </cell>
          <cell r="H248">
            <v>-0.416267492337349</v>
          </cell>
        </row>
        <row r="249">
          <cell r="A249">
            <v>39722</v>
          </cell>
          <cell r="G249">
            <v>1.94</v>
          </cell>
          <cell r="H249">
            <v>1.4298248373521103</v>
          </cell>
        </row>
        <row r="250">
          <cell r="A250">
            <v>39814</v>
          </cell>
          <cell r="G250">
            <v>0.51</v>
          </cell>
          <cell r="H250">
            <v>2.0514698033665688</v>
          </cell>
        </row>
        <row r="251">
          <cell r="A251">
            <v>39904</v>
          </cell>
          <cell r="G251">
            <v>0.18</v>
          </cell>
          <cell r="H251">
            <v>3.3327446245504415</v>
          </cell>
        </row>
        <row r="252">
          <cell r="A252">
            <v>39995</v>
          </cell>
          <cell r="G252">
            <v>0.18</v>
          </cell>
          <cell r="H252">
            <v>4.6152088357756398</v>
          </cell>
        </row>
        <row r="253">
          <cell r="A253">
            <v>40087</v>
          </cell>
          <cell r="G253">
            <v>0.15</v>
          </cell>
          <cell r="H253">
            <v>3.3391349989541093</v>
          </cell>
        </row>
        <row r="254">
          <cell r="A254">
            <v>40179</v>
          </cell>
          <cell r="G254">
            <v>0.12</v>
          </cell>
          <cell r="H254">
            <v>4.7749651174248804</v>
          </cell>
        </row>
        <row r="255">
          <cell r="A255">
            <v>40269</v>
          </cell>
          <cell r="G255">
            <v>0.13</v>
          </cell>
          <cell r="H255">
            <v>2.4250702881077997</v>
          </cell>
        </row>
        <row r="256">
          <cell r="A256">
            <v>40360</v>
          </cell>
          <cell r="G256">
            <v>0.19</v>
          </cell>
          <cell r="H256">
            <v>0.95322764715276009</v>
          </cell>
        </row>
        <row r="257">
          <cell r="A257">
            <v>40452</v>
          </cell>
          <cell r="G257">
            <v>0.19</v>
          </cell>
          <cell r="H257">
            <v>0.843519979203739</v>
          </cell>
        </row>
        <row r="258">
          <cell r="A258">
            <v>40544</v>
          </cell>
          <cell r="G258">
            <v>0.19</v>
          </cell>
          <cell r="H258">
            <v>2.3569151485534499</v>
          </cell>
        </row>
        <row r="259">
          <cell r="A259">
            <v>40634</v>
          </cell>
          <cell r="G259">
            <v>0.15</v>
          </cell>
          <cell r="H259">
            <v>0.33473927994752994</v>
          </cell>
        </row>
        <row r="260">
          <cell r="A260">
            <v>40725</v>
          </cell>
          <cell r="G260">
            <v>0.09</v>
          </cell>
          <cell r="H260">
            <v>1.1731850338928498</v>
          </cell>
        </row>
        <row r="261">
          <cell r="A261">
            <v>40817</v>
          </cell>
          <cell r="G261">
            <v>0.08</v>
          </cell>
          <cell r="H261">
            <v>1.4459812448716902</v>
          </cell>
        </row>
        <row r="262">
          <cell r="A262">
            <v>40909</v>
          </cell>
          <cell r="G262">
            <v>7.0000000000000007E-2</v>
          </cell>
          <cell r="H262">
            <v>0.32890183871032996</v>
          </cell>
        </row>
        <row r="263">
          <cell r="A263">
            <v>41000</v>
          </cell>
          <cell r="G263">
            <v>0.1</v>
          </cell>
          <cell r="H263">
            <v>-0.19382837919766005</v>
          </cell>
        </row>
        <row r="264">
          <cell r="A264">
            <v>41091</v>
          </cell>
          <cell r="G264">
            <v>0.15</v>
          </cell>
          <cell r="H264">
            <v>0.49948557001905991</v>
          </cell>
        </row>
        <row r="265">
          <cell r="A265">
            <v>41183</v>
          </cell>
          <cell r="G265">
            <v>0.14000000000000001</v>
          </cell>
          <cell r="H265">
            <v>-0.31059165183304005</v>
          </cell>
        </row>
        <row r="266">
          <cell r="A266">
            <v>41275</v>
          </cell>
          <cell r="G266">
            <v>0.16</v>
          </cell>
          <cell r="H266">
            <v>-0.51110937776614207</v>
          </cell>
        </row>
        <row r="267">
          <cell r="A267">
            <v>41365</v>
          </cell>
          <cell r="G267">
            <v>0.14000000000000001</v>
          </cell>
          <cell r="H267">
            <v>1.3710909220702199</v>
          </cell>
        </row>
        <row r="268">
          <cell r="A268">
            <v>41456</v>
          </cell>
          <cell r="G268">
            <v>0.12</v>
          </cell>
          <cell r="H268">
            <v>1.3401017404600999</v>
          </cell>
        </row>
        <row r="269">
          <cell r="A269">
            <v>41548</v>
          </cell>
          <cell r="G269">
            <v>0.09</v>
          </cell>
          <cell r="H269">
            <v>2.2596980172286001</v>
          </cell>
        </row>
        <row r="270">
          <cell r="A270">
            <v>41640</v>
          </cell>
          <cell r="G270">
            <v>0.09</v>
          </cell>
          <cell r="H270">
            <v>3.0688812699527301</v>
          </cell>
        </row>
        <row r="271">
          <cell r="A271">
            <v>41730</v>
          </cell>
          <cell r="G271">
            <v>7.0000000000000007E-2</v>
          </cell>
          <cell r="H271">
            <v>1.7657316207118201</v>
          </cell>
        </row>
        <row r="272">
          <cell r="A272">
            <v>41821</v>
          </cell>
          <cell r="G272">
            <v>0.09</v>
          </cell>
          <cell r="H272">
            <v>0.73067141326162988</v>
          </cell>
        </row>
        <row r="273">
          <cell r="A273">
            <v>41913</v>
          </cell>
          <cell r="G273">
            <v>0.09</v>
          </cell>
          <cell r="H273">
            <v>1.3631865118303099</v>
          </cell>
        </row>
        <row r="274">
          <cell r="A274">
            <v>42005</v>
          </cell>
          <cell r="G274">
            <v>0.1</v>
          </cell>
          <cell r="H274">
            <v>-0.58752738599887389</v>
          </cell>
        </row>
        <row r="275">
          <cell r="A275">
            <v>42095</v>
          </cell>
          <cell r="G275">
            <v>0.11</v>
          </cell>
          <cell r="H275">
            <v>0.93936508303762001</v>
          </cell>
        </row>
        <row r="276">
          <cell r="A276">
            <v>42186</v>
          </cell>
          <cell r="G276">
            <v>0.13</v>
          </cell>
          <cell r="H276">
            <v>0.77365892570047978</v>
          </cell>
        </row>
        <row r="277">
          <cell r="A277">
            <v>42278</v>
          </cell>
          <cell r="G277">
            <v>0.13</v>
          </cell>
          <cell r="H277">
            <v>0.28829115357928004</v>
          </cell>
        </row>
        <row r="278">
          <cell r="A278">
            <v>42370</v>
          </cell>
          <cell r="G278">
            <v>0.16</v>
          </cell>
          <cell r="H278">
            <v>8.9917591777251005E-2</v>
          </cell>
        </row>
        <row r="279">
          <cell r="A279">
            <v>42461</v>
          </cell>
          <cell r="G279">
            <v>0.36</v>
          </cell>
          <cell r="H279">
            <v>-0.33147194671201902</v>
          </cell>
        </row>
        <row r="280">
          <cell r="A280">
            <v>42552</v>
          </cell>
          <cell r="G280">
            <v>0.37</v>
          </cell>
          <cell r="H280">
            <v>1.436813812855009E-2</v>
          </cell>
        </row>
        <row r="281">
          <cell r="A281">
            <v>42644</v>
          </cell>
          <cell r="G281">
            <v>0.39</v>
          </cell>
          <cell r="H281">
            <v>0.29277298036206001</v>
          </cell>
        </row>
        <row r="282">
          <cell r="A282">
            <v>42736</v>
          </cell>
          <cell r="G282">
            <v>0.45</v>
          </cell>
          <cell r="H282">
            <v>0.98753333189160997</v>
          </cell>
        </row>
        <row r="283">
          <cell r="A283">
            <v>42826</v>
          </cell>
          <cell r="G283">
            <v>0.7</v>
          </cell>
          <cell r="H283">
            <v>0.10070031714610506</v>
          </cell>
        </row>
        <row r="284">
          <cell r="A284">
            <v>42917</v>
          </cell>
          <cell r="G284">
            <v>0.95</v>
          </cell>
          <cell r="H284">
            <v>-0.42768824316353921</v>
          </cell>
        </row>
        <row r="285">
          <cell r="A285">
            <v>43009</v>
          </cell>
          <cell r="G285">
            <v>1.1499999999999999</v>
          </cell>
          <cell r="H285">
            <v>0.52202035597698493</v>
          </cell>
        </row>
        <row r="286">
          <cell r="A286">
            <v>43101</v>
          </cell>
          <cell r="G286">
            <v>1.2</v>
          </cell>
          <cell r="H286">
            <v>0.60311824641968292</v>
          </cell>
        </row>
        <row r="287">
          <cell r="A287">
            <v>43191</v>
          </cell>
          <cell r="G287">
            <v>1.45</v>
          </cell>
          <cell r="H287">
            <v>-1.04102407261045</v>
          </cell>
        </row>
        <row r="288">
          <cell r="A288">
            <v>43282</v>
          </cell>
          <cell r="G288">
            <v>1.74</v>
          </cell>
          <cell r="H288">
            <v>-0.86116043604943704</v>
          </cell>
        </row>
        <row r="289">
          <cell r="A289">
            <v>43374</v>
          </cell>
          <cell r="G289">
            <v>1.93</v>
          </cell>
          <cell r="H289">
            <v>-0.401559846101257</v>
          </cell>
        </row>
        <row r="290">
          <cell r="A290">
            <v>43466</v>
          </cell>
          <cell r="G290">
            <v>2.2200000000000002</v>
          </cell>
          <cell r="H290">
            <v>-1.5334577343366802</v>
          </cell>
        </row>
        <row r="291">
          <cell r="A291">
            <v>43556</v>
          </cell>
          <cell r="G291">
            <v>2.4</v>
          </cell>
          <cell r="H291">
            <v>0.11776897157697408</v>
          </cell>
        </row>
        <row r="292">
          <cell r="A292">
            <v>43647</v>
          </cell>
          <cell r="G292">
            <v>2.4</v>
          </cell>
          <cell r="H292">
            <v>1.0712778653846569</v>
          </cell>
        </row>
        <row r="293">
          <cell r="A293">
            <v>43739</v>
          </cell>
          <cell r="G293">
            <v>2.19</v>
          </cell>
          <cell r="H293">
            <v>-0.58220934313516393</v>
          </cell>
        </row>
        <row r="294">
          <cell r="A294">
            <v>43831</v>
          </cell>
          <cell r="G294">
            <v>1.65</v>
          </cell>
          <cell r="H294">
            <v>-2.1130933988200482</v>
          </cell>
        </row>
        <row r="295">
          <cell r="A295">
            <v>43922</v>
          </cell>
          <cell r="G295">
            <v>1.25</v>
          </cell>
          <cell r="H295">
            <v>2.413176286692952</v>
          </cell>
        </row>
        <row r="296">
          <cell r="A296">
            <v>44013</v>
          </cell>
          <cell r="G296">
            <v>0.06</v>
          </cell>
          <cell r="H296">
            <v>3.5738346323497847</v>
          </cell>
        </row>
        <row r="297">
          <cell r="A297">
            <v>44105</v>
          </cell>
          <cell r="G297">
            <v>0.09</v>
          </cell>
          <cell r="H297">
            <v>4.3456476462262899</v>
          </cell>
        </row>
        <row r="298">
          <cell r="A298">
            <v>44197</v>
          </cell>
          <cell r="G298">
            <v>0.09</v>
          </cell>
          <cell r="H298">
            <v>4.2414859382235903</v>
          </cell>
        </row>
        <row r="299">
          <cell r="A299">
            <v>44287</v>
          </cell>
          <cell r="G299">
            <v>0.08</v>
          </cell>
          <cell r="H299">
            <v>3.0466498467858001</v>
          </cell>
        </row>
        <row r="300">
          <cell r="A300">
            <v>44378</v>
          </cell>
          <cell r="G300">
            <v>7.0000000000000007E-2</v>
          </cell>
          <cell r="H300">
            <v>0.47223394659673978</v>
          </cell>
        </row>
        <row r="301">
          <cell r="A301">
            <v>44470</v>
          </cell>
          <cell r="G301">
            <v>0.09</v>
          </cell>
          <cell r="H301">
            <v>0.32617072805877978</v>
          </cell>
        </row>
        <row r="302">
          <cell r="A302">
            <v>44562</v>
          </cell>
          <cell r="G302">
            <v>0.08</v>
          </cell>
          <cell r="H302">
            <v>-2.0148795728032902</v>
          </cell>
        </row>
        <row r="303">
          <cell r="A303">
            <v>44652</v>
          </cell>
          <cell r="G303">
            <v>0.12</v>
          </cell>
          <cell r="H303">
            <v>-2.9433579919864798</v>
          </cell>
        </row>
        <row r="304">
          <cell r="A304">
            <v>44743</v>
          </cell>
          <cell r="G304">
            <v>0.77</v>
          </cell>
          <cell r="H304">
            <v>-2.9074294221101429</v>
          </cell>
        </row>
        <row r="305">
          <cell r="A305">
            <v>44835</v>
          </cell>
          <cell r="G305">
            <v>2.1800000000000002</v>
          </cell>
          <cell r="H305">
            <v>-2.0546854180596319</v>
          </cell>
        </row>
        <row r="306">
          <cell r="A306">
            <v>44927</v>
          </cell>
          <cell r="G306">
            <v>3.65</v>
          </cell>
          <cell r="H306">
            <v>-1.497809317078338</v>
          </cell>
        </row>
        <row r="307">
          <cell r="A307">
            <v>45017</v>
          </cell>
          <cell r="G307">
            <v>4.51</v>
          </cell>
          <cell r="H307">
            <v>-4.6519307768690297</v>
          </cell>
        </row>
        <row r="308">
          <cell r="A308">
            <v>45108</v>
          </cell>
          <cell r="G308">
            <v>4.99</v>
          </cell>
          <cell r="H308">
            <v>3.5636963805099064E-3</v>
          </cell>
        </row>
        <row r="309">
          <cell r="A309">
            <v>45200</v>
          </cell>
          <cell r="G309">
            <v>5.26</v>
          </cell>
          <cell r="H309">
            <v>-0.40797127054457993</v>
          </cell>
        </row>
        <row r="310">
          <cell r="A310">
            <v>45292</v>
          </cell>
          <cell r="G310">
            <v>5.33</v>
          </cell>
          <cell r="H310">
            <v>0.64987252235138993</v>
          </cell>
        </row>
        <row r="311">
          <cell r="A311">
            <v>45383</v>
          </cell>
          <cell r="G311">
            <v>5.33</v>
          </cell>
          <cell r="H311">
            <v>2.07558326790492</v>
          </cell>
        </row>
        <row r="312">
          <cell r="A312">
            <v>45474</v>
          </cell>
          <cell r="G312">
            <v>5.33</v>
          </cell>
          <cell r="H312">
            <v>1.9401114606591299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9T16:03:4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23:27:29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2:52:0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3:03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7B9-22E5-4229-BE7A-2307664A82C5}">
  <sheetPr codeName="Sheet12"/>
  <dimension ref="A1:AK31"/>
  <sheetViews>
    <sheetView topLeftCell="AB1" zoomScale="115" zoomScaleNormal="115" workbookViewId="0">
      <selection activeCell="Y4" sqref="Y4"/>
    </sheetView>
  </sheetViews>
  <sheetFormatPr defaultColWidth="9.140625" defaultRowHeight="15"/>
  <cols>
    <col min="1" max="25" width="9.140625" style="15"/>
    <col min="26" max="28" width="9.140625" style="18"/>
    <col min="29" max="35" width="9.140625" style="15"/>
    <col min="36" max="37" width="9.140625" style="18"/>
    <col min="38" max="16384" width="9.140625" style="15"/>
  </cols>
  <sheetData>
    <row r="1" spans="1: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C1" s="18"/>
      <c r="AD1" s="18"/>
      <c r="AE1" s="18"/>
      <c r="AF1" s="18"/>
      <c r="AG1" s="18"/>
      <c r="AH1" s="18"/>
      <c r="AI1" s="18"/>
    </row>
    <row r="2" spans="1: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AC2" s="18"/>
      <c r="AD2" s="18"/>
      <c r="AE2" s="18"/>
      <c r="AF2" s="18"/>
      <c r="AG2" s="18"/>
      <c r="AH2" s="18"/>
      <c r="AI2" s="18"/>
    </row>
    <row r="3" spans="1: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AC3" s="18"/>
      <c r="AD3" s="18"/>
      <c r="AE3" s="18"/>
      <c r="AF3" s="18"/>
      <c r="AG3" s="18"/>
      <c r="AH3" s="18"/>
      <c r="AI3" s="18"/>
    </row>
    <row r="4" spans="1: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AC4" s="18"/>
      <c r="AD4" s="18"/>
      <c r="AE4" s="18"/>
      <c r="AF4" s="18"/>
      <c r="AG4" s="18"/>
      <c r="AH4" s="18"/>
      <c r="AI4" s="18"/>
    </row>
    <row r="5" spans="1: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AC5" s="18"/>
      <c r="AD5" s="18"/>
      <c r="AE5" s="18"/>
      <c r="AF5" s="18"/>
      <c r="AG5" s="18"/>
      <c r="AH5" s="18"/>
      <c r="AI5" s="18"/>
    </row>
    <row r="30" spans="29:35">
      <c r="AC30" s="18"/>
      <c r="AD30" s="18"/>
      <c r="AE30" s="18"/>
      <c r="AF30" s="18"/>
      <c r="AG30" s="18"/>
      <c r="AH30" s="18"/>
      <c r="AI30" s="18"/>
    </row>
    <row r="31" spans="29:35">
      <c r="AC31" s="18"/>
      <c r="AD31" s="18"/>
      <c r="AE31" s="18"/>
      <c r="AF31" s="18"/>
      <c r="AG31" s="18"/>
      <c r="AH31" s="18"/>
      <c r="AI31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385A-0420-4644-931D-F518FC99CD84}">
  <dimension ref="A1:BS132"/>
  <sheetViews>
    <sheetView topLeftCell="AY1" zoomScale="108" zoomScaleNormal="106" workbookViewId="0">
      <selection activeCell="BP12" sqref="BP1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B1" s="20" t="s">
        <v>334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2">K2+Y2-Y2/100</f>
        <v>2.5748891372568901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117.7790659069984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B2" s="20">
        <f>SUM(AT2:BA2)</f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2"/>
        <v>2.6753131990213301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118.9571009802428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B3" s="20">
        <f t="shared" ref="BB3:BB66" si="7">SUM(AT3:BA3)</f>
        <v>0</v>
      </c>
      <c r="BC3" s="22">
        <f t="shared" si="6"/>
        <v>39263</v>
      </c>
      <c r="BD3" s="20">
        <f t="shared" ref="BD3:BD66" si="8">AT3-$AT$2</f>
        <v>0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2"/>
        <v>2.5069939880985901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120.02000160325601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B4" s="20">
        <f t="shared" si="7"/>
        <v>0</v>
      </c>
      <c r="BC4" s="22">
        <f t="shared" si="6"/>
        <v>39355</v>
      </c>
      <c r="BD4" s="20">
        <f t="shared" si="8"/>
        <v>0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2"/>
        <v>2.6392114002299398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120.767207262936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B5" s="20">
        <f t="shared" si="7"/>
        <v>0</v>
      </c>
      <c r="BC5" s="22">
        <f t="shared" si="6"/>
        <v>39447</v>
      </c>
      <c r="BD5" s="20">
        <f t="shared" si="8"/>
        <v>0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2"/>
        <v>2.9688717973471301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121.8433998297464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B6" s="20">
        <f t="shared" si="7"/>
        <v>0</v>
      </c>
      <c r="BC6" s="22">
        <f t="shared" si="6"/>
        <v>39538</v>
      </c>
      <c r="BD6" s="20">
        <f t="shared" si="8"/>
        <v>0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2"/>
        <v>2.6992023286772402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120.7274040694244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B7" s="20">
        <f t="shared" si="7"/>
        <v>0</v>
      </c>
      <c r="BC7" s="22">
        <f t="shared" si="6"/>
        <v>39629</v>
      </c>
      <c r="BD7" s="20">
        <f t="shared" si="8"/>
        <v>0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2"/>
        <v>2.5210748872093101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119.224690811988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B8" s="20">
        <f t="shared" si="7"/>
        <v>0</v>
      </c>
      <c r="BC8" s="22">
        <f t="shared" si="6"/>
        <v>39721</v>
      </c>
      <c r="BD8" s="20">
        <f t="shared" si="8"/>
        <v>0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2"/>
        <v>2.331735337481236</v>
      </c>
      <c r="AI9" s="20">
        <f t="shared" ref="AI9:AI72" si="10"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1"/>
        <v>39813</v>
      </c>
      <c r="AS9" s="20">
        <f t="shared" si="3"/>
        <v>117.6636812127344</v>
      </c>
      <c r="AT9" s="20">
        <f t="shared" ref="AT9:AT72" si="11">AH9-$AH$8</f>
        <v>-0.1893395497280741</v>
      </c>
      <c r="AU9" s="20">
        <f t="shared" si="4"/>
        <v>-9.2193644781988326E-2</v>
      </c>
      <c r="AV9" s="20">
        <f t="shared" si="5"/>
        <v>7.2961307896885445E-5</v>
      </c>
      <c r="AW9" s="20">
        <f t="shared" si="5"/>
        <v>-0.13359576600567</v>
      </c>
      <c r="AX9" s="20">
        <f t="shared" si="5"/>
        <v>9.2384556253990793E-2</v>
      </c>
      <c r="AY9" s="20">
        <f t="shared" si="5"/>
        <v>-7.1129062466962004E-3</v>
      </c>
      <c r="AZ9" s="20">
        <f t="shared" si="5"/>
        <v>-1.49690520168188E-2</v>
      </c>
      <c r="BA9" s="20">
        <f t="shared" si="5"/>
        <v>-2.8973438074691001E-2</v>
      </c>
      <c r="BB9" s="20">
        <f t="shared" si="7"/>
        <v>-0.37372683929205075</v>
      </c>
      <c r="BC9" s="22">
        <f t="shared" si="6"/>
        <v>39813</v>
      </c>
      <c r="BD9" s="20">
        <f t="shared" si="8"/>
        <v>-0.1893395497280741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2"/>
        <v>0.99921590576618502</v>
      </c>
      <c r="AI10" s="20">
        <f t="shared" si="10"/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1"/>
        <v>39903</v>
      </c>
      <c r="AS10" s="20">
        <f t="shared" si="3"/>
        <v>111.65832643616601</v>
      </c>
      <c r="AT10" s="20">
        <f t="shared" si="11"/>
        <v>-1.5218589814431249</v>
      </c>
      <c r="AU10" s="20">
        <f t="shared" si="4"/>
        <v>-8.0871912369021984E-2</v>
      </c>
      <c r="AV10" s="20">
        <f t="shared" si="5"/>
        <v>-1.7795619111688021E-3</v>
      </c>
      <c r="AW10" s="20">
        <f t="shared" si="5"/>
        <v>1.37214782021567E-2</v>
      </c>
      <c r="AX10" s="20">
        <f t="shared" si="5"/>
        <v>0.125297894146912</v>
      </c>
      <c r="AY10" s="20">
        <f t="shared" si="5"/>
        <v>-3.03958677033636E-2</v>
      </c>
      <c r="AZ10" s="20">
        <f t="shared" si="5"/>
        <v>-5.11088381828953E-2</v>
      </c>
      <c r="BA10" s="20">
        <f t="shared" si="5"/>
        <v>-0.13660701692066299</v>
      </c>
      <c r="BB10" s="20">
        <f t="shared" si="7"/>
        <v>-1.683602806181169</v>
      </c>
      <c r="BC10" s="22">
        <f t="shared" si="6"/>
        <v>39903</v>
      </c>
      <c r="BD10" s="20">
        <f t="shared" si="8"/>
        <v>-1.5218589814431249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2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1"/>
        <v>39994</v>
      </c>
      <c r="AS11" s="20">
        <f t="shared" si="3"/>
        <v>109.2024246853364</v>
      </c>
      <c r="AT11" s="20">
        <f t="shared" si="11"/>
        <v>-1.579919212078972</v>
      </c>
      <c r="AU11" s="20">
        <f t="shared" si="4"/>
        <v>-6.7641554185996322E-2</v>
      </c>
      <c r="AV11" s="20">
        <f t="shared" si="5"/>
        <v>-4.4662669838820496E-3</v>
      </c>
      <c r="AW11" s="20">
        <f t="shared" si="5"/>
        <v>0.25520857646403</v>
      </c>
      <c r="AX11" s="20">
        <f t="shared" si="5"/>
        <v>0.13462048627083301</v>
      </c>
      <c r="AY11" s="20">
        <f t="shared" si="5"/>
        <v>-7.8483827507434101E-2</v>
      </c>
      <c r="AZ11" s="20">
        <f t="shared" si="5"/>
        <v>-6.7382708195324201E-2</v>
      </c>
      <c r="BA11" s="20">
        <f t="shared" si="5"/>
        <v>-0.30713781423421899</v>
      </c>
      <c r="BB11" s="20">
        <f t="shared" si="7"/>
        <v>-1.7152023204509645</v>
      </c>
      <c r="BC11" s="22">
        <f t="shared" si="6"/>
        <v>39994</v>
      </c>
      <c r="BD11" s="20">
        <f t="shared" si="8"/>
        <v>-1.579919212078972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2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1"/>
        <v>40086</v>
      </c>
      <c r="AS12" s="20">
        <f t="shared" si="3"/>
        <v>108.7956616206924</v>
      </c>
      <c r="AT12" s="20">
        <f t="shared" si="11"/>
        <v>-1.1374944925350152</v>
      </c>
      <c r="AU12" s="20">
        <f t="shared" si="4"/>
        <v>-0.31442714746144595</v>
      </c>
      <c r="AV12" s="20">
        <f t="shared" si="5"/>
        <v>-6.5823599100440396E-3</v>
      </c>
      <c r="AW12" s="20">
        <f t="shared" si="5"/>
        <v>0.43002849059688603</v>
      </c>
      <c r="AX12" s="20">
        <f t="shared" si="5"/>
        <v>0.110923247486547</v>
      </c>
      <c r="AY12" s="20">
        <f t="shared" si="5"/>
        <v>-0.165981992442858</v>
      </c>
      <c r="AZ12" s="20">
        <f t="shared" si="5"/>
        <v>-0.117963884623232</v>
      </c>
      <c r="BA12" s="20">
        <f t="shared" si="5"/>
        <v>-0.56485064856874501</v>
      </c>
      <c r="BB12" s="20">
        <f t="shared" si="7"/>
        <v>-1.7663487874579071</v>
      </c>
      <c r="BC12" s="22">
        <f t="shared" si="6"/>
        <v>40086</v>
      </c>
      <c r="BD12" s="20">
        <f t="shared" si="8"/>
        <v>-1.1374944925350152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2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1"/>
        <v>40178</v>
      </c>
      <c r="AS13" s="20">
        <f t="shared" si="3"/>
        <v>108.2221735063804</v>
      </c>
      <c r="AT13" s="20">
        <f t="shared" si="11"/>
        <v>-1.000570158835846</v>
      </c>
      <c r="AU13" s="20">
        <f t="shared" si="4"/>
        <v>-0.53852935799427459</v>
      </c>
      <c r="AV13" s="20">
        <f t="shared" si="5"/>
        <v>-8.1483962480994269E-3</v>
      </c>
      <c r="AW13" s="20">
        <f t="shared" si="5"/>
        <v>0.64538339253854404</v>
      </c>
      <c r="AX13" s="20">
        <f t="shared" si="5"/>
        <v>7.5587373391156606E-2</v>
      </c>
      <c r="AY13" s="20">
        <f t="shared" si="5"/>
        <v>-0.243896146608968</v>
      </c>
      <c r="AZ13" s="20">
        <f t="shared" si="5"/>
        <v>-0.13783327192872799</v>
      </c>
      <c r="BA13" s="20">
        <f t="shared" si="5"/>
        <v>-0.86962230913817995</v>
      </c>
      <c r="BB13" s="20">
        <f t="shared" si="7"/>
        <v>-2.0776288748243954</v>
      </c>
      <c r="BC13" s="22">
        <f t="shared" si="6"/>
        <v>40178</v>
      </c>
      <c r="BD13" s="20">
        <f t="shared" si="8"/>
        <v>-1.000570158835846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2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1"/>
        <v>40268</v>
      </c>
      <c r="AS14" s="20">
        <f t="shared" si="3"/>
        <v>109.8416401811572</v>
      </c>
      <c r="AT14" s="20">
        <f t="shared" si="11"/>
        <v>-0.32074768996411507</v>
      </c>
      <c r="AU14" s="20">
        <f t="shared" si="4"/>
        <v>-0.5071941298092747</v>
      </c>
      <c r="AV14" s="20">
        <f t="shared" si="5"/>
        <v>-9.1922968880727134E-3</v>
      </c>
      <c r="AW14" s="20">
        <f t="shared" si="5"/>
        <v>0.93375032888764598</v>
      </c>
      <c r="AX14" s="20">
        <f t="shared" si="5"/>
        <v>0.13528553355022499</v>
      </c>
      <c r="AY14" s="20">
        <f t="shared" si="5"/>
        <v>-0.26251041109710299</v>
      </c>
      <c r="AZ14" s="20">
        <f t="shared" si="5"/>
        <v>-0.11896932543482</v>
      </c>
      <c r="BA14" s="20">
        <f t="shared" si="5"/>
        <v>-1.1855579588271501</v>
      </c>
      <c r="BB14" s="20">
        <f t="shared" si="7"/>
        <v>-1.3351359495826645</v>
      </c>
      <c r="BC14" s="22">
        <f t="shared" si="6"/>
        <v>40268</v>
      </c>
      <c r="BD14" s="20">
        <f t="shared" si="8"/>
        <v>-0.32074768996411507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2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1"/>
        <v>40359</v>
      </c>
      <c r="AS15" s="20">
        <f t="shared" si="3"/>
        <v>110.60402697229441</v>
      </c>
      <c r="AT15" s="20">
        <f t="shared" si="11"/>
        <v>-2.9461386951515234E-2</v>
      </c>
      <c r="AU15" s="20">
        <f t="shared" si="4"/>
        <v>-0.13720258827741172</v>
      </c>
      <c r="AV15" s="20">
        <f t="shared" si="5"/>
        <v>-1.0133666844415447E-2</v>
      </c>
      <c r="AW15" s="20">
        <f t="shared" si="5"/>
        <v>1.2587611462749899</v>
      </c>
      <c r="AX15" s="20">
        <f t="shared" si="5"/>
        <v>0.30474392172075698</v>
      </c>
      <c r="AY15" s="20">
        <f t="shared" si="5"/>
        <v>-0.178695966786246</v>
      </c>
      <c r="AZ15" s="20">
        <f t="shared" si="5"/>
        <v>-3.9515870275057402E-2</v>
      </c>
      <c r="BA15" s="20">
        <f t="shared" si="5"/>
        <v>-1.4723621523674399</v>
      </c>
      <c r="BB15" s="20">
        <f t="shared" si="7"/>
        <v>-0.30386656350633867</v>
      </c>
      <c r="BC15" s="22">
        <f t="shared" si="6"/>
        <v>40359</v>
      </c>
      <c r="BD15" s="20">
        <f t="shared" si="8"/>
        <v>-2.9461386951515234E-2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2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1"/>
        <v>40451</v>
      </c>
      <c r="AS16" s="20">
        <f t="shared" si="3"/>
        <v>110.4815388865988</v>
      </c>
      <c r="AT16" s="20">
        <f t="shared" si="11"/>
        <v>-0.26443245209958732</v>
      </c>
      <c r="AU16" s="20">
        <f t="shared" si="4"/>
        <v>3.2267013857134597E-3</v>
      </c>
      <c r="AV16" s="20">
        <f t="shared" si="5"/>
        <v>-1.1337219319962772E-2</v>
      </c>
      <c r="AW16" s="20">
        <f t="shared" si="5"/>
        <v>1.4891879159838499</v>
      </c>
      <c r="AX16" s="20">
        <f t="shared" si="5"/>
        <v>0.38887175337638602</v>
      </c>
      <c r="AY16" s="20">
        <f t="shared" si="5"/>
        <v>-0.132868606443099</v>
      </c>
      <c r="AZ16" s="20">
        <f t="shared" si="5"/>
        <v>1.92330667714893E-2</v>
      </c>
      <c r="BA16" s="20">
        <f t="shared" si="5"/>
        <v>-1.74986020898295</v>
      </c>
      <c r="BB16" s="20">
        <f t="shared" si="7"/>
        <v>-0.25797904932816063</v>
      </c>
      <c r="BC16" s="22">
        <f t="shared" si="6"/>
        <v>40451</v>
      </c>
      <c r="BD16" s="20">
        <f t="shared" si="8"/>
        <v>-0.26443245209958732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2"/>
        <v>1.8658466055407508</v>
      </c>
      <c r="AI17" s="20">
        <f t="shared" si="10"/>
        <v>-1.3062497719995049E-2</v>
      </c>
      <c r="AJ17" s="20">
        <f t="shared" ref="AJ17:AN48" si="12">Z17</f>
        <v>1.67287892077763</v>
      </c>
      <c r="AK17" s="20">
        <f t="shared" si="12"/>
        <v>0.43419460449876901</v>
      </c>
      <c r="AL17" s="20">
        <f t="shared" si="12"/>
        <v>-0.115124706883921</v>
      </c>
      <c r="AM17" s="20">
        <f t="shared" si="12"/>
        <v>3.18828888300874E-2</v>
      </c>
      <c r="AN17" s="20">
        <f t="shared" si="12"/>
        <v>-2.0389966536117998</v>
      </c>
      <c r="AR17" s="22">
        <f t="shared" si="1"/>
        <v>40543</v>
      </c>
      <c r="AS17" s="20">
        <f t="shared" si="3"/>
        <v>110.60993523396959</v>
      </c>
      <c r="AT17" s="20">
        <f t="shared" si="11"/>
        <v>-0.65522828166855929</v>
      </c>
      <c r="AU17" s="20">
        <f t="shared" si="4"/>
        <v>-2.8227444109229616E-2</v>
      </c>
      <c r="AV17" s="20">
        <f t="shared" si="5"/>
        <v>-1.3062497719995049E-2</v>
      </c>
      <c r="AW17" s="20">
        <f t="shared" si="5"/>
        <v>1.67287892077763</v>
      </c>
      <c r="AX17" s="20">
        <f t="shared" si="5"/>
        <v>0.43419460449876901</v>
      </c>
      <c r="AY17" s="20">
        <f t="shared" si="5"/>
        <v>-0.115124706883921</v>
      </c>
      <c r="AZ17" s="20">
        <f t="shared" si="5"/>
        <v>3.18828888300874E-2</v>
      </c>
      <c r="BA17" s="20">
        <f t="shared" si="5"/>
        <v>-2.0389966536117998</v>
      </c>
      <c r="BB17" s="20">
        <f t="shared" si="7"/>
        <v>-0.7116831698870183</v>
      </c>
      <c r="BC17" s="22">
        <f t="shared" si="6"/>
        <v>40543</v>
      </c>
      <c r="BD17" s="20">
        <f t="shared" si="8"/>
        <v>-0.65522828166855929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2"/>
        <v>1.3164998161085955</v>
      </c>
      <c r="AI18" s="20">
        <f t="shared" si="10"/>
        <v>-1.5360400828890694E-2</v>
      </c>
      <c r="AJ18" s="20">
        <f t="shared" si="12"/>
        <v>1.6560903554873201</v>
      </c>
      <c r="AK18" s="20">
        <f t="shared" si="12"/>
        <v>0.29727135675643701</v>
      </c>
      <c r="AL18" s="20">
        <f t="shared" si="12"/>
        <v>-0.20292068942248001</v>
      </c>
      <c r="AM18" s="20">
        <f t="shared" si="12"/>
        <v>-2.7254570694421301E-2</v>
      </c>
      <c r="AN18" s="20">
        <f t="shared" si="12"/>
        <v>-2.38472881141446</v>
      </c>
      <c r="AR18" s="22">
        <f t="shared" si="1"/>
        <v>40633</v>
      </c>
      <c r="AS18" s="20">
        <f t="shared" si="3"/>
        <v>113.1448155431836</v>
      </c>
      <c r="AT18" s="20">
        <f t="shared" si="11"/>
        <v>-1.2045750711007146</v>
      </c>
      <c r="AU18" s="20">
        <f t="shared" si="4"/>
        <v>-0.67690276011649519</v>
      </c>
      <c r="AV18" s="20">
        <f t="shared" si="5"/>
        <v>-1.5360400828890694E-2</v>
      </c>
      <c r="AW18" s="20">
        <f t="shared" si="5"/>
        <v>1.6560903554873201</v>
      </c>
      <c r="AX18" s="20">
        <f t="shared" si="5"/>
        <v>0.29727135675643701</v>
      </c>
      <c r="AY18" s="20">
        <f t="shared" si="5"/>
        <v>-0.20292068942248001</v>
      </c>
      <c r="AZ18" s="20">
        <f t="shared" si="5"/>
        <v>-2.7254570694421301E-2</v>
      </c>
      <c r="BA18" s="20">
        <f t="shared" si="5"/>
        <v>-2.38472881141446</v>
      </c>
      <c r="BB18" s="20">
        <f t="shared" si="7"/>
        <v>-2.5583805913337048</v>
      </c>
      <c r="BC18" s="22">
        <f t="shared" si="6"/>
        <v>40633</v>
      </c>
      <c r="BD18" s="20">
        <f t="shared" si="8"/>
        <v>-1.2045750711007146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2"/>
        <v>0.29971977701188229</v>
      </c>
      <c r="AI19" s="20">
        <f t="shared" si="10"/>
        <v>-1.8431389814305248E-2</v>
      </c>
      <c r="AJ19" s="20">
        <f t="shared" si="12"/>
        <v>1.7520007447770301</v>
      </c>
      <c r="AK19" s="20">
        <f t="shared" si="12"/>
        <v>0.18453734051349799</v>
      </c>
      <c r="AL19" s="20">
        <f t="shared" si="12"/>
        <v>-0.23254532670007499</v>
      </c>
      <c r="AM19" s="20">
        <f t="shared" si="12"/>
        <v>-2.9947737468592799E-2</v>
      </c>
      <c r="AN19" s="20">
        <f t="shared" si="12"/>
        <v>-2.7091680082109999</v>
      </c>
      <c r="AR19" s="22">
        <f t="shared" si="1"/>
        <v>40724</v>
      </c>
      <c r="AS19" s="20">
        <f t="shared" si="3"/>
        <v>111.9219086002884</v>
      </c>
      <c r="AT19" s="20">
        <f t="shared" si="11"/>
        <v>-2.2213551101974276</v>
      </c>
      <c r="AU19" s="20">
        <f t="shared" si="4"/>
        <v>-1.0535543769034448</v>
      </c>
      <c r="AV19" s="20">
        <f t="shared" si="5"/>
        <v>-1.8431389814305248E-2</v>
      </c>
      <c r="AW19" s="20">
        <f t="shared" si="5"/>
        <v>1.7520007447770301</v>
      </c>
      <c r="AX19" s="20">
        <f t="shared" si="5"/>
        <v>0.18453734051349799</v>
      </c>
      <c r="AY19" s="20">
        <f t="shared" si="5"/>
        <v>-0.23254532670007499</v>
      </c>
      <c r="AZ19" s="20">
        <f t="shared" si="5"/>
        <v>-2.9947737468592799E-2</v>
      </c>
      <c r="BA19" s="20">
        <f t="shared" si="5"/>
        <v>-2.7091680082109999</v>
      </c>
      <c r="BB19" s="20">
        <f t="shared" si="7"/>
        <v>-4.328463864004318</v>
      </c>
      <c r="BC19" s="22">
        <f t="shared" si="6"/>
        <v>40724</v>
      </c>
      <c r="BD19" s="20">
        <f t="shared" si="8"/>
        <v>-2.2213551101974276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2"/>
        <v>0.58769774758790461</v>
      </c>
      <c r="AI20" s="20">
        <f t="shared" si="10"/>
        <v>-2.1083205129643959E-2</v>
      </c>
      <c r="AJ20" s="20">
        <f t="shared" si="12"/>
        <v>2.30875629440852</v>
      </c>
      <c r="AK20" s="20">
        <f t="shared" si="12"/>
        <v>0.35473860941712099</v>
      </c>
      <c r="AL20" s="20">
        <f t="shared" si="12"/>
        <v>-8.0751503755398801E-2</v>
      </c>
      <c r="AM20" s="20">
        <f t="shared" si="12"/>
        <v>9.9261867776008594E-2</v>
      </c>
      <c r="AN20" s="20">
        <f t="shared" si="12"/>
        <v>-2.8984710561645799</v>
      </c>
      <c r="AR20" s="22">
        <f t="shared" si="1"/>
        <v>40816</v>
      </c>
      <c r="AS20" s="20">
        <f t="shared" si="3"/>
        <v>111.3152492997412</v>
      </c>
      <c r="AT20" s="20">
        <f t="shared" si="11"/>
        <v>-1.9333771396214054</v>
      </c>
      <c r="AU20" s="20">
        <f t="shared" si="4"/>
        <v>-0.23754899344797309</v>
      </c>
      <c r="AV20" s="20">
        <f t="shared" si="5"/>
        <v>-2.1083205129643959E-2</v>
      </c>
      <c r="AW20" s="20">
        <f t="shared" si="5"/>
        <v>2.30875629440852</v>
      </c>
      <c r="AX20" s="20">
        <f t="shared" si="5"/>
        <v>0.35473860941712099</v>
      </c>
      <c r="AY20" s="20">
        <f t="shared" si="5"/>
        <v>-8.0751503755398801E-2</v>
      </c>
      <c r="AZ20" s="20">
        <f t="shared" si="5"/>
        <v>9.9261867776008594E-2</v>
      </c>
      <c r="BA20" s="20">
        <f t="shared" si="5"/>
        <v>-2.8984710561645799</v>
      </c>
      <c r="BB20" s="20">
        <f t="shared" si="7"/>
        <v>-2.4084751265173514</v>
      </c>
      <c r="BC20" s="22">
        <f t="shared" si="6"/>
        <v>40816</v>
      </c>
      <c r="BD20" s="20">
        <f t="shared" si="8"/>
        <v>-1.9333771396214054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2"/>
        <v>1.4152178217982796</v>
      </c>
      <c r="AI21" s="20">
        <f t="shared" si="10"/>
        <v>-2.2900947712344653E-2</v>
      </c>
      <c r="AJ21" s="20">
        <f t="shared" si="12"/>
        <v>2.8174208525393598</v>
      </c>
      <c r="AK21" s="20">
        <f t="shared" si="12"/>
        <v>0.45742311371089001</v>
      </c>
      <c r="AL21" s="20">
        <f t="shared" si="12"/>
        <v>2.0213672144897801E-2</v>
      </c>
      <c r="AM21" s="20">
        <f t="shared" si="12"/>
        <v>0.17302120510567101</v>
      </c>
      <c r="AN21" s="20">
        <f t="shared" si="12"/>
        <v>-3.0045923511625401</v>
      </c>
      <c r="AR21" s="22">
        <f t="shared" si="1"/>
        <v>40908</v>
      </c>
      <c r="AS21" s="20">
        <f t="shared" si="3"/>
        <v>110.0503330873064</v>
      </c>
      <c r="AT21" s="20">
        <f t="shared" si="11"/>
        <v>-1.1058570654110305</v>
      </c>
      <c r="AU21" s="20">
        <f t="shared" si="4"/>
        <v>0.44058554462593413</v>
      </c>
      <c r="AV21" s="20">
        <f t="shared" si="5"/>
        <v>-2.2900947712344653E-2</v>
      </c>
      <c r="AW21" s="20">
        <f t="shared" si="5"/>
        <v>2.8174208525393598</v>
      </c>
      <c r="AX21" s="20">
        <f t="shared" si="5"/>
        <v>0.45742311371089001</v>
      </c>
      <c r="AY21" s="20">
        <f t="shared" si="5"/>
        <v>2.0213672144897801E-2</v>
      </c>
      <c r="AZ21" s="20">
        <f t="shared" si="5"/>
        <v>0.17302120510567101</v>
      </c>
      <c r="BA21" s="20">
        <f t="shared" si="5"/>
        <v>-3.0045923511625401</v>
      </c>
      <c r="BB21" s="20">
        <f t="shared" si="7"/>
        <v>-0.22468597615916241</v>
      </c>
      <c r="BC21" s="22">
        <f t="shared" si="6"/>
        <v>40908</v>
      </c>
      <c r="BD21" s="20">
        <f t="shared" si="8"/>
        <v>-1.1058570654110305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2"/>
        <v>1.8374469441596664</v>
      </c>
      <c r="AI22" s="20">
        <f t="shared" si="10"/>
        <v>-2.4114467478373168E-2</v>
      </c>
      <c r="AJ22" s="20">
        <f t="shared" si="12"/>
        <v>3.1420473865260501</v>
      </c>
      <c r="AK22" s="20">
        <f t="shared" si="12"/>
        <v>0.52224162464951696</v>
      </c>
      <c r="AL22" s="20">
        <f t="shared" si="12"/>
        <v>7.2374178086460295E-2</v>
      </c>
      <c r="AM22" s="20">
        <f t="shared" si="12"/>
        <v>0.21075443593257601</v>
      </c>
      <c r="AN22" s="20">
        <f t="shared" si="12"/>
        <v>-3.0719170935074902</v>
      </c>
      <c r="AR22" s="22">
        <f t="shared" si="1"/>
        <v>40999</v>
      </c>
      <c r="AS22" s="20">
        <f t="shared" si="3"/>
        <v>108.82692533507119</v>
      </c>
      <c r="AT22" s="20">
        <f t="shared" si="11"/>
        <v>-0.68362794304964369</v>
      </c>
      <c r="AU22" s="20">
        <f t="shared" si="4"/>
        <v>0.85138606420873986</v>
      </c>
      <c r="AV22" s="20">
        <f t="shared" si="5"/>
        <v>-2.4114467478373168E-2</v>
      </c>
      <c r="AW22" s="20">
        <f t="shared" si="5"/>
        <v>3.1420473865260501</v>
      </c>
      <c r="AX22" s="20">
        <f t="shared" si="5"/>
        <v>0.52224162464951696</v>
      </c>
      <c r="AY22" s="20">
        <f t="shared" si="5"/>
        <v>7.2374178086460295E-2</v>
      </c>
      <c r="AZ22" s="20">
        <f t="shared" si="5"/>
        <v>0.21075443593257601</v>
      </c>
      <c r="BA22" s="20">
        <f t="shared" si="5"/>
        <v>-3.0719170935074902</v>
      </c>
      <c r="BB22" s="20">
        <f t="shared" si="7"/>
        <v>1.019144185367836</v>
      </c>
      <c r="BC22" s="22">
        <f t="shared" si="6"/>
        <v>40999</v>
      </c>
      <c r="BD22" s="20">
        <f t="shared" si="8"/>
        <v>-0.68362794304964369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2"/>
        <v>1.4997314237449957</v>
      </c>
      <c r="AI23" s="20">
        <f t="shared" si="10"/>
        <v>-2.4949216991128117E-2</v>
      </c>
      <c r="AJ23" s="20">
        <f t="shared" si="12"/>
        <v>3.3390778754202599</v>
      </c>
      <c r="AK23" s="20">
        <f t="shared" si="12"/>
        <v>0.612477639193307</v>
      </c>
      <c r="AL23" s="20">
        <f t="shared" si="12"/>
        <v>0.15466234429600501</v>
      </c>
      <c r="AM23" s="20">
        <f t="shared" si="12"/>
        <v>0.24660536306417</v>
      </c>
      <c r="AN23" s="20">
        <f t="shared" si="12"/>
        <v>-3.12144095922705</v>
      </c>
      <c r="AR23" s="22">
        <f t="shared" si="1"/>
        <v>41090</v>
      </c>
      <c r="AS23" s="20">
        <f t="shared" si="3"/>
        <v>106.46948161908919</v>
      </c>
      <c r="AT23" s="20">
        <f t="shared" si="11"/>
        <v>-1.0213434634643144</v>
      </c>
      <c r="AU23" s="20">
        <f t="shared" si="4"/>
        <v>1.206433045755563</v>
      </c>
      <c r="AV23" s="20">
        <f t="shared" si="5"/>
        <v>-2.4949216991128117E-2</v>
      </c>
      <c r="AW23" s="20">
        <f t="shared" si="5"/>
        <v>3.3390778754202599</v>
      </c>
      <c r="AX23" s="20">
        <f t="shared" si="5"/>
        <v>0.612477639193307</v>
      </c>
      <c r="AY23" s="20">
        <f t="shared" si="5"/>
        <v>0.15466234429600501</v>
      </c>
      <c r="AZ23" s="20">
        <f t="shared" si="5"/>
        <v>0.24660536306417</v>
      </c>
      <c r="BA23" s="20">
        <f t="shared" si="5"/>
        <v>-3.12144095922705</v>
      </c>
      <c r="BB23" s="20">
        <f t="shared" si="7"/>
        <v>1.3915226280468125</v>
      </c>
      <c r="BC23" s="22">
        <f t="shared" si="6"/>
        <v>41090</v>
      </c>
      <c r="BD23" s="20">
        <f t="shared" si="8"/>
        <v>-1.0213434634643144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2"/>
        <v>1.5016146021359007</v>
      </c>
      <c r="AI24" s="20">
        <f t="shared" si="10"/>
        <v>-2.5177981006445742E-2</v>
      </c>
      <c r="AJ24" s="20">
        <f t="shared" si="12"/>
        <v>3.4081982937965898</v>
      </c>
      <c r="AK24" s="20">
        <f t="shared" si="12"/>
        <v>0.66600289397063706</v>
      </c>
      <c r="AL24" s="20">
        <f t="shared" si="12"/>
        <v>0.26644537319060202</v>
      </c>
      <c r="AM24" s="20">
        <f t="shared" si="12"/>
        <v>0.31738985320353802</v>
      </c>
      <c r="AN24" s="20">
        <f t="shared" si="12"/>
        <v>-3.1505490328875099</v>
      </c>
      <c r="AR24" s="22">
        <f t="shared" si="1"/>
        <v>41182</v>
      </c>
      <c r="AS24" s="20">
        <f t="shared" si="3"/>
        <v>104.96335687297081</v>
      </c>
      <c r="AT24" s="20">
        <f t="shared" si="11"/>
        <v>-1.0194602850734094</v>
      </c>
      <c r="AU24" s="20">
        <f t="shared" si="4"/>
        <v>1.4823094002674115</v>
      </c>
      <c r="AV24" s="20">
        <f t="shared" si="5"/>
        <v>-2.5177981006445742E-2</v>
      </c>
      <c r="AW24" s="20">
        <f t="shared" si="5"/>
        <v>3.4081982937965898</v>
      </c>
      <c r="AX24" s="20">
        <f t="shared" si="5"/>
        <v>0.66600289397063706</v>
      </c>
      <c r="AY24" s="20">
        <f t="shared" si="5"/>
        <v>0.26644537319060202</v>
      </c>
      <c r="AZ24" s="20">
        <f t="shared" si="5"/>
        <v>0.31738985320353802</v>
      </c>
      <c r="BA24" s="20">
        <f t="shared" si="5"/>
        <v>-3.1505490328875099</v>
      </c>
      <c r="BB24" s="20">
        <f t="shared" si="7"/>
        <v>1.9451585154614137</v>
      </c>
      <c r="BC24" s="22">
        <f t="shared" si="6"/>
        <v>41182</v>
      </c>
      <c r="BD24" s="20">
        <f t="shared" si="8"/>
        <v>-1.0194602850734094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2"/>
        <v>1.2238008123381798</v>
      </c>
      <c r="AI25" s="20">
        <f t="shared" si="10"/>
        <v>-2.5068290547978218E-2</v>
      </c>
      <c r="AJ25" s="20">
        <f t="shared" si="12"/>
        <v>3.41025109297893</v>
      </c>
      <c r="AK25" s="20">
        <f t="shared" si="12"/>
        <v>0.66484067177225703</v>
      </c>
      <c r="AL25" s="20">
        <f t="shared" si="12"/>
        <v>0.33257312884005902</v>
      </c>
      <c r="AM25" s="20">
        <f t="shared" si="12"/>
        <v>0.40025708850841701</v>
      </c>
      <c r="AN25" s="20">
        <f t="shared" si="12"/>
        <v>-3.1384898006277799</v>
      </c>
      <c r="AR25" s="22">
        <f t="shared" si="1"/>
        <v>41274</v>
      </c>
      <c r="AS25" s="20">
        <f t="shared" si="3"/>
        <v>102.418895026558</v>
      </c>
      <c r="AT25" s="20">
        <f t="shared" si="11"/>
        <v>-1.2972740748711302</v>
      </c>
      <c r="AU25" s="20">
        <f t="shared" si="4"/>
        <v>1.6443638909239047</v>
      </c>
      <c r="AV25" s="20">
        <f t="shared" si="5"/>
        <v>-2.5068290547978218E-2</v>
      </c>
      <c r="AW25" s="20">
        <f t="shared" si="5"/>
        <v>3.41025109297893</v>
      </c>
      <c r="AX25" s="20">
        <f t="shared" si="5"/>
        <v>0.66484067177225703</v>
      </c>
      <c r="AY25" s="20">
        <f t="shared" si="5"/>
        <v>0.33257312884005902</v>
      </c>
      <c r="AZ25" s="20">
        <f t="shared" si="5"/>
        <v>0.40025708850841701</v>
      </c>
      <c r="BA25" s="20">
        <f t="shared" si="5"/>
        <v>-3.1384898006277799</v>
      </c>
      <c r="BB25" s="20">
        <f t="shared" si="7"/>
        <v>1.9914537069766798</v>
      </c>
      <c r="BC25" s="22">
        <f t="shared" si="6"/>
        <v>41274</v>
      </c>
      <c r="BD25" s="20">
        <f t="shared" si="8"/>
        <v>-1.2972740748711302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2"/>
        <v>0.41705792467535224</v>
      </c>
      <c r="AI26" s="20">
        <f t="shared" si="10"/>
        <v>-2.4932048030292277E-2</v>
      </c>
      <c r="AJ26" s="20">
        <f t="shared" si="12"/>
        <v>3.3031438179241199</v>
      </c>
      <c r="AK26" s="20">
        <f t="shared" si="12"/>
        <v>0.60964110277982697</v>
      </c>
      <c r="AL26" s="20">
        <f t="shared" si="12"/>
        <v>0.33269499989462697</v>
      </c>
      <c r="AM26" s="20">
        <f t="shared" si="12"/>
        <v>0.43273254988352</v>
      </c>
      <c r="AN26" s="20">
        <f t="shared" si="12"/>
        <v>-3.0894084975426801</v>
      </c>
      <c r="AR26" s="22">
        <f t="shared" si="1"/>
        <v>41364</v>
      </c>
      <c r="AS26" s="20">
        <f t="shared" si="3"/>
        <v>99.979151913915203</v>
      </c>
      <c r="AT26" s="20">
        <f t="shared" si="11"/>
        <v>-2.104016962533958</v>
      </c>
      <c r="AU26" s="20">
        <f t="shared" si="4"/>
        <v>1.5638719249091211</v>
      </c>
      <c r="AV26" s="20">
        <f t="shared" si="5"/>
        <v>-2.4932048030292277E-2</v>
      </c>
      <c r="AW26" s="20">
        <f t="shared" si="5"/>
        <v>3.3031438179241199</v>
      </c>
      <c r="AX26" s="20">
        <f t="shared" si="5"/>
        <v>0.60964110277982697</v>
      </c>
      <c r="AY26" s="20">
        <f t="shared" si="5"/>
        <v>0.33269499989462697</v>
      </c>
      <c r="AZ26" s="20">
        <f t="shared" si="5"/>
        <v>0.43273254988352</v>
      </c>
      <c r="BA26" s="20">
        <f t="shared" si="5"/>
        <v>-3.0894084975426801</v>
      </c>
      <c r="BB26" s="20">
        <f t="shared" si="7"/>
        <v>1.0237268872842846</v>
      </c>
      <c r="BC26" s="22">
        <f t="shared" si="6"/>
        <v>41364</v>
      </c>
      <c r="BD26" s="20">
        <f t="shared" si="8"/>
        <v>-2.104016962533958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2"/>
        <v>0.19492264916165966</v>
      </c>
      <c r="AI27" s="20">
        <f t="shared" si="10"/>
        <v>-2.4586862703421683E-2</v>
      </c>
      <c r="AJ27" s="20">
        <f t="shared" si="12"/>
        <v>3.2602455369069099</v>
      </c>
      <c r="AK27" s="20">
        <f t="shared" si="12"/>
        <v>0.59993817350668099</v>
      </c>
      <c r="AL27" s="20">
        <f t="shared" si="12"/>
        <v>0.35298904661994901</v>
      </c>
      <c r="AM27" s="20">
        <f t="shared" si="12"/>
        <v>0.46621535108997197</v>
      </c>
      <c r="AN27" s="20">
        <f t="shared" si="12"/>
        <v>-3.01541512410718</v>
      </c>
      <c r="AR27" s="22">
        <f t="shared" si="1"/>
        <v>41455</v>
      </c>
      <c r="AS27" s="20">
        <f t="shared" si="3"/>
        <v>100.25530279384159</v>
      </c>
      <c r="AT27" s="20">
        <f t="shared" si="11"/>
        <v>-2.3261522380476505</v>
      </c>
      <c r="AU27" s="20">
        <f t="shared" si="4"/>
        <v>1.6393861213129104</v>
      </c>
      <c r="AV27" s="20">
        <f t="shared" si="5"/>
        <v>-2.4586862703421683E-2</v>
      </c>
      <c r="AW27" s="20">
        <f t="shared" si="5"/>
        <v>3.2602455369069099</v>
      </c>
      <c r="AX27" s="20">
        <f t="shared" si="5"/>
        <v>0.59993817350668099</v>
      </c>
      <c r="AY27" s="20">
        <f t="shared" si="5"/>
        <v>0.35298904661994901</v>
      </c>
      <c r="AZ27" s="20">
        <f t="shared" si="5"/>
        <v>0.46621535108997197</v>
      </c>
      <c r="BA27" s="20">
        <f t="shared" si="5"/>
        <v>-3.01541512410718</v>
      </c>
      <c r="BB27" s="20">
        <f t="shared" si="7"/>
        <v>0.95262000457816942</v>
      </c>
      <c r="BC27" s="22">
        <f t="shared" si="6"/>
        <v>41455</v>
      </c>
      <c r="BD27" s="20">
        <f t="shared" si="8"/>
        <v>-2.3261522380476505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2"/>
        <v>0.18537495563801129</v>
      </c>
      <c r="AI28" s="20">
        <f t="shared" si="10"/>
        <v>-2.4226415025516038E-2</v>
      </c>
      <c r="AJ28" s="20">
        <f t="shared" si="12"/>
        <v>3.2027039531231098</v>
      </c>
      <c r="AK28" s="20">
        <f t="shared" si="12"/>
        <v>0.56129313336237896</v>
      </c>
      <c r="AL28" s="20">
        <f t="shared" si="12"/>
        <v>0.335886853767983</v>
      </c>
      <c r="AM28" s="20">
        <f t="shared" si="12"/>
        <v>0.46705887279988001</v>
      </c>
      <c r="AN28" s="20">
        <f t="shared" si="12"/>
        <v>-2.9498574568540499</v>
      </c>
      <c r="AR28" s="22">
        <f t="shared" si="1"/>
        <v>41547</v>
      </c>
      <c r="AS28" s="20">
        <f t="shared" si="3"/>
        <v>100.24127501621641</v>
      </c>
      <c r="AT28" s="20">
        <f t="shared" si="11"/>
        <v>-2.3356999315712987</v>
      </c>
      <c r="AU28" s="20">
        <f t="shared" si="4"/>
        <v>1.5928589411737861</v>
      </c>
      <c r="AV28" s="20">
        <f t="shared" si="5"/>
        <v>-2.4226415025516038E-2</v>
      </c>
      <c r="AW28" s="20">
        <f t="shared" si="5"/>
        <v>3.2027039531231098</v>
      </c>
      <c r="AX28" s="20">
        <f t="shared" si="5"/>
        <v>0.56129313336237896</v>
      </c>
      <c r="AY28" s="20">
        <f t="shared" si="5"/>
        <v>0.335886853767983</v>
      </c>
      <c r="AZ28" s="20">
        <f t="shared" si="5"/>
        <v>0.46705887279988001</v>
      </c>
      <c r="BA28" s="20">
        <f t="shared" si="5"/>
        <v>-2.9498574568540499</v>
      </c>
      <c r="BB28" s="20">
        <f t="shared" si="7"/>
        <v>0.85001795077627351</v>
      </c>
      <c r="BC28" s="22">
        <f t="shared" si="6"/>
        <v>41547</v>
      </c>
      <c r="BD28" s="20">
        <f t="shared" si="8"/>
        <v>-2.3356999315712987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2"/>
        <v>-2.1461109435809533E-2</v>
      </c>
      <c r="AI29" s="20">
        <f t="shared" si="10"/>
        <v>-2.394512642951396E-2</v>
      </c>
      <c r="AJ29" s="20">
        <f t="shared" si="12"/>
        <v>3.1979534477176799</v>
      </c>
      <c r="AK29" s="20">
        <f t="shared" si="12"/>
        <v>0.55881616555736502</v>
      </c>
      <c r="AL29" s="20">
        <f t="shared" si="12"/>
        <v>0.345050444365538</v>
      </c>
      <c r="AM29" s="20">
        <f t="shared" si="12"/>
        <v>0.48544887869301601</v>
      </c>
      <c r="AN29" s="20">
        <f t="shared" si="12"/>
        <v>-2.8788199261539198</v>
      </c>
      <c r="AR29" s="22">
        <f t="shared" si="1"/>
        <v>41639</v>
      </c>
      <c r="AS29" s="20">
        <f t="shared" si="3"/>
        <v>101.0917726413208</v>
      </c>
      <c r="AT29" s="20">
        <f t="shared" si="11"/>
        <v>-2.5425359966451198</v>
      </c>
      <c r="AU29" s="20">
        <f t="shared" si="4"/>
        <v>1.6845038837501649</v>
      </c>
      <c r="AV29" s="20">
        <f t="shared" si="5"/>
        <v>-2.394512642951396E-2</v>
      </c>
      <c r="AW29" s="20">
        <f t="shared" si="5"/>
        <v>3.1979534477176799</v>
      </c>
      <c r="AX29" s="20">
        <f t="shared" si="5"/>
        <v>0.55881616555736502</v>
      </c>
      <c r="AY29" s="20">
        <f t="shared" si="5"/>
        <v>0.345050444365538</v>
      </c>
      <c r="AZ29" s="20">
        <f t="shared" si="5"/>
        <v>0.48544887869301601</v>
      </c>
      <c r="BA29" s="20">
        <f t="shared" si="5"/>
        <v>-2.8788199261539198</v>
      </c>
      <c r="BB29" s="20">
        <f t="shared" si="7"/>
        <v>0.82647177085521051</v>
      </c>
      <c r="BC29" s="22">
        <f t="shared" si="6"/>
        <v>41639</v>
      </c>
      <c r="BD29" s="20">
        <f t="shared" si="8"/>
        <v>-2.5425359966451198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2"/>
        <v>-0.87624750472158741</v>
      </c>
      <c r="AI30" s="20">
        <f t="shared" si="10"/>
        <v>-2.3855871937723958E-2</v>
      </c>
      <c r="AJ30" s="20">
        <f t="shared" si="12"/>
        <v>3.2001444691295302</v>
      </c>
      <c r="AK30" s="20">
        <f t="shared" si="12"/>
        <v>0.56788120534983999</v>
      </c>
      <c r="AL30" s="20">
        <f t="shared" si="12"/>
        <v>0.35796807469202802</v>
      </c>
      <c r="AM30" s="20">
        <f t="shared" si="12"/>
        <v>0.50203007210152595</v>
      </c>
      <c r="AN30" s="20">
        <f t="shared" si="12"/>
        <v>-2.8023700462875198</v>
      </c>
      <c r="AR30" s="22">
        <f t="shared" si="1"/>
        <v>41729</v>
      </c>
      <c r="AS30" s="20">
        <f t="shared" si="3"/>
        <v>99.172903478642397</v>
      </c>
      <c r="AT30" s="20">
        <f t="shared" si="11"/>
        <v>-3.3973223919308975</v>
      </c>
      <c r="AU30" s="20">
        <f t="shared" si="4"/>
        <v>1.8017979030476803</v>
      </c>
      <c r="AV30" s="20">
        <f t="shared" si="5"/>
        <v>-2.3855871937723958E-2</v>
      </c>
      <c r="AW30" s="20">
        <f t="shared" si="5"/>
        <v>3.2001444691295302</v>
      </c>
      <c r="AX30" s="20">
        <f t="shared" si="5"/>
        <v>0.56788120534983999</v>
      </c>
      <c r="AY30" s="20">
        <f t="shared" si="5"/>
        <v>0.35796807469202802</v>
      </c>
      <c r="AZ30" s="20">
        <f t="shared" si="5"/>
        <v>0.50203007210152595</v>
      </c>
      <c r="BA30" s="20">
        <f t="shared" si="5"/>
        <v>-2.8023700462875198</v>
      </c>
      <c r="BB30" s="20">
        <f t="shared" si="7"/>
        <v>0.20627341416446354</v>
      </c>
      <c r="BC30" s="22">
        <f t="shared" si="6"/>
        <v>41729</v>
      </c>
      <c r="BD30" s="20">
        <f t="shared" si="8"/>
        <v>-3.3973223919308975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2"/>
        <v>-1.0581830602084945</v>
      </c>
      <c r="AI31" s="20">
        <f t="shared" si="10"/>
        <v>-2.3704356642039799E-2</v>
      </c>
      <c r="AJ31" s="20">
        <f t="shared" si="12"/>
        <v>3.22683253774805</v>
      </c>
      <c r="AK31" s="20">
        <f t="shared" si="12"/>
        <v>0.56597092417514905</v>
      </c>
      <c r="AL31" s="20">
        <f t="shared" si="12"/>
        <v>0.36835268821057998</v>
      </c>
      <c r="AM31" s="20">
        <f t="shared" si="12"/>
        <v>0.50790756440240803</v>
      </c>
      <c r="AN31" s="20">
        <f t="shared" si="12"/>
        <v>-2.7260487341878101</v>
      </c>
      <c r="AR31" s="22">
        <f t="shared" si="1"/>
        <v>41820</v>
      </c>
      <c r="AS31" s="20">
        <f t="shared" si="3"/>
        <v>98.531162561810802</v>
      </c>
      <c r="AT31" s="20">
        <f t="shared" si="11"/>
        <v>-3.5792579474178048</v>
      </c>
      <c r="AU31" s="20">
        <f t="shared" si="4"/>
        <v>1.9193106237063371</v>
      </c>
      <c r="AV31" s="20">
        <f t="shared" si="5"/>
        <v>-2.3704356642039799E-2</v>
      </c>
      <c r="AW31" s="20">
        <f t="shared" si="5"/>
        <v>3.22683253774805</v>
      </c>
      <c r="AX31" s="20">
        <f t="shared" si="5"/>
        <v>0.56597092417514905</v>
      </c>
      <c r="AY31" s="20">
        <f t="shared" si="5"/>
        <v>0.36835268821057998</v>
      </c>
      <c r="AZ31" s="20">
        <f t="shared" si="5"/>
        <v>0.50790756440240803</v>
      </c>
      <c r="BA31" s="20">
        <f t="shared" si="5"/>
        <v>-2.7260487341878101</v>
      </c>
      <c r="BB31" s="20">
        <f t="shared" si="7"/>
        <v>0.25936329999486896</v>
      </c>
      <c r="BC31" s="22">
        <f t="shared" si="6"/>
        <v>41820</v>
      </c>
      <c r="BD31" s="20">
        <f t="shared" si="8"/>
        <v>-3.5792579474178048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2"/>
        <v>-0.7994654495628879</v>
      </c>
      <c r="AI32" s="20">
        <f t="shared" si="10"/>
        <v>-2.3333407743595248E-2</v>
      </c>
      <c r="AJ32" s="20">
        <f t="shared" si="12"/>
        <v>3.1897340410650701</v>
      </c>
      <c r="AK32" s="20">
        <f t="shared" si="12"/>
        <v>0.57689064148102298</v>
      </c>
      <c r="AL32" s="20">
        <f t="shared" si="12"/>
        <v>0.38570359590042702</v>
      </c>
      <c r="AM32" s="20">
        <f t="shared" si="12"/>
        <v>0.51522421622243397</v>
      </c>
      <c r="AN32" s="20">
        <f t="shared" si="12"/>
        <v>-2.6492916462757701</v>
      </c>
      <c r="AR32" s="22">
        <f t="shared" si="1"/>
        <v>41912</v>
      </c>
      <c r="AS32" s="20">
        <f t="shared" si="3"/>
        <v>98.748471817799597</v>
      </c>
      <c r="AT32" s="20">
        <f t="shared" si="11"/>
        <v>-3.320540336772198</v>
      </c>
      <c r="AU32" s="20">
        <f t="shared" si="4"/>
        <v>1.994927440649588</v>
      </c>
      <c r="AV32" s="20">
        <f t="shared" si="5"/>
        <v>-2.3333407743595248E-2</v>
      </c>
      <c r="AW32" s="20">
        <f t="shared" si="5"/>
        <v>3.1897340410650701</v>
      </c>
      <c r="AX32" s="20">
        <f t="shared" si="5"/>
        <v>0.57689064148102298</v>
      </c>
      <c r="AY32" s="20">
        <f t="shared" si="5"/>
        <v>0.38570359590042702</v>
      </c>
      <c r="AZ32" s="20">
        <f t="shared" si="5"/>
        <v>0.51522421622243397</v>
      </c>
      <c r="BA32" s="20">
        <f t="shared" si="5"/>
        <v>-2.6492916462757701</v>
      </c>
      <c r="BB32" s="20">
        <f t="shared" si="7"/>
        <v>0.66931454452697903</v>
      </c>
      <c r="BC32" s="22">
        <f t="shared" si="6"/>
        <v>41912</v>
      </c>
      <c r="BD32" s="20">
        <f t="shared" si="8"/>
        <v>-3.320540336772198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2"/>
        <v>-0.71137665143150863</v>
      </c>
      <c r="AI33" s="20">
        <f t="shared" si="10"/>
        <v>-2.2754978008227032E-2</v>
      </c>
      <c r="AJ33" s="20">
        <f t="shared" si="12"/>
        <v>3.1188168576115101</v>
      </c>
      <c r="AK33" s="20">
        <f t="shared" si="12"/>
        <v>0.575921057102183</v>
      </c>
      <c r="AL33" s="20">
        <f t="shared" si="12"/>
        <v>0.40470661895564097</v>
      </c>
      <c r="AM33" s="20">
        <f t="shared" si="12"/>
        <v>0.51071763646308199</v>
      </c>
      <c r="AN33" s="20">
        <f t="shared" si="12"/>
        <v>-2.57216328623712</v>
      </c>
      <c r="AR33" s="22">
        <f t="shared" si="1"/>
        <v>42004</v>
      </c>
      <c r="AS33" s="20">
        <f t="shared" si="3"/>
        <v>99.408796379735605</v>
      </c>
      <c r="AT33" s="20">
        <f t="shared" si="11"/>
        <v>-3.2324515386408188</v>
      </c>
      <c r="AU33" s="20">
        <f t="shared" si="4"/>
        <v>2.0152439058870684</v>
      </c>
      <c r="AV33" s="20">
        <f t="shared" si="5"/>
        <v>-2.2754978008227032E-2</v>
      </c>
      <c r="AW33" s="20">
        <f t="shared" si="5"/>
        <v>3.1188168576115101</v>
      </c>
      <c r="AX33" s="20">
        <f t="shared" si="5"/>
        <v>0.575921057102183</v>
      </c>
      <c r="AY33" s="20">
        <f t="shared" si="5"/>
        <v>0.40470661895564097</v>
      </c>
      <c r="AZ33" s="20">
        <f t="shared" si="5"/>
        <v>0.51071763646308199</v>
      </c>
      <c r="BA33" s="20">
        <f t="shared" si="5"/>
        <v>-2.57216328623712</v>
      </c>
      <c r="BB33" s="20">
        <f t="shared" si="7"/>
        <v>0.79803627313331837</v>
      </c>
      <c r="BC33" s="22">
        <f t="shared" si="6"/>
        <v>42004</v>
      </c>
      <c r="BD33" s="20">
        <f t="shared" si="8"/>
        <v>-3.2324515386408188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2"/>
        <v>-0.99193563727596745</v>
      </c>
      <c r="AI34" s="20">
        <f t="shared" si="10"/>
        <v>-2.2052910107082376E-2</v>
      </c>
      <c r="AJ34" s="20">
        <f t="shared" si="12"/>
        <v>3.0283300753494302</v>
      </c>
      <c r="AK34" s="20">
        <f t="shared" si="12"/>
        <v>0.56185230973922295</v>
      </c>
      <c r="AL34" s="20">
        <f t="shared" si="12"/>
        <v>0.417172758308195</v>
      </c>
      <c r="AM34" s="20">
        <f t="shared" si="12"/>
        <v>0.50784274511924399</v>
      </c>
      <c r="AN34" s="20">
        <f t="shared" si="12"/>
        <v>-2.4947942145327802</v>
      </c>
      <c r="AR34" s="22">
        <f t="shared" si="1"/>
        <v>42094</v>
      </c>
      <c r="AS34" s="20">
        <f t="shared" si="3"/>
        <v>97.315882998984407</v>
      </c>
      <c r="AT34" s="20">
        <f t="shared" si="11"/>
        <v>-3.5130105244852774</v>
      </c>
      <c r="AU34" s="20">
        <f t="shared" si="4"/>
        <v>1.9983507638762288</v>
      </c>
      <c r="AV34" s="20">
        <f t="shared" ref="AV34:BA65" si="13">AI34</f>
        <v>-2.2052910107082376E-2</v>
      </c>
      <c r="AW34" s="20">
        <f t="shared" si="13"/>
        <v>3.0283300753494302</v>
      </c>
      <c r="AX34" s="20">
        <f t="shared" si="13"/>
        <v>0.56185230973922295</v>
      </c>
      <c r="AY34" s="20">
        <f t="shared" si="13"/>
        <v>0.417172758308195</v>
      </c>
      <c r="AZ34" s="20">
        <f t="shared" si="13"/>
        <v>0.50784274511924399</v>
      </c>
      <c r="BA34" s="20">
        <f t="shared" si="13"/>
        <v>-2.4947942145327802</v>
      </c>
      <c r="BB34" s="20">
        <f t="shared" si="7"/>
        <v>0.48369100326718106</v>
      </c>
      <c r="BC34" s="22">
        <f t="shared" si="6"/>
        <v>42094</v>
      </c>
      <c r="BD34" s="20">
        <f t="shared" si="8"/>
        <v>-3.5130105244852774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2"/>
        <v>-0.55730538864307322</v>
      </c>
      <c r="AI35" s="20">
        <f t="shared" si="10"/>
        <v>-2.1114840335151288E-2</v>
      </c>
      <c r="AJ35" s="20">
        <f t="shared" si="12"/>
        <v>2.9031878277369798</v>
      </c>
      <c r="AK35" s="20">
        <f t="shared" si="12"/>
        <v>0.528441567953157</v>
      </c>
      <c r="AL35" s="20">
        <f t="shared" si="12"/>
        <v>0.406634250371818</v>
      </c>
      <c r="AM35" s="20">
        <f t="shared" si="12"/>
        <v>0.488398843125879</v>
      </c>
      <c r="AN35" s="20">
        <f t="shared" si="12"/>
        <v>-2.4225103345404602</v>
      </c>
      <c r="AR35" s="22">
        <f t="shared" si="1"/>
        <v>42185</v>
      </c>
      <c r="AS35" s="20">
        <f t="shared" si="3"/>
        <v>98.642713385294797</v>
      </c>
      <c r="AT35" s="20">
        <f t="shared" si="11"/>
        <v>-3.0783802758523833</v>
      </c>
      <c r="AU35" s="20">
        <f t="shared" si="4"/>
        <v>1.8830373143122223</v>
      </c>
      <c r="AV35" s="20">
        <f t="shared" si="13"/>
        <v>-2.1114840335151288E-2</v>
      </c>
      <c r="AW35" s="20">
        <f t="shared" si="13"/>
        <v>2.9031878277369798</v>
      </c>
      <c r="AX35" s="20">
        <f t="shared" si="13"/>
        <v>0.528441567953157</v>
      </c>
      <c r="AY35" s="20">
        <f t="shared" si="13"/>
        <v>0.406634250371818</v>
      </c>
      <c r="AZ35" s="20">
        <f t="shared" si="13"/>
        <v>0.488398843125879</v>
      </c>
      <c r="BA35" s="20">
        <f t="shared" si="13"/>
        <v>-2.4225103345404602</v>
      </c>
      <c r="BB35" s="20">
        <f t="shared" si="7"/>
        <v>0.68769435277206137</v>
      </c>
      <c r="BC35" s="22">
        <f t="shared" si="6"/>
        <v>42185</v>
      </c>
      <c r="BD35" s="20">
        <f t="shared" si="8"/>
        <v>-3.0783802758523833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2"/>
        <v>-0.47748425160821562</v>
      </c>
      <c r="AI36" s="20">
        <f t="shared" si="10"/>
        <v>-2.0023707892998118E-2</v>
      </c>
      <c r="AJ36" s="20">
        <f t="shared" si="12"/>
        <v>2.8187942692641799</v>
      </c>
      <c r="AK36" s="20">
        <f t="shared" si="12"/>
        <v>0.54466719531850105</v>
      </c>
      <c r="AL36" s="20">
        <f t="shared" si="12"/>
        <v>0.43512326901475001</v>
      </c>
      <c r="AM36" s="20">
        <f t="shared" si="12"/>
        <v>0.49455257898051103</v>
      </c>
      <c r="AN36" s="20">
        <f t="shared" si="12"/>
        <v>-2.33353188283257</v>
      </c>
      <c r="AR36" s="22">
        <f t="shared" si="1"/>
        <v>42277</v>
      </c>
      <c r="AS36" s="20">
        <f t="shared" si="3"/>
        <v>99.523585498022399</v>
      </c>
      <c r="AT36" s="20">
        <f t="shared" si="11"/>
        <v>-2.9985591388175257</v>
      </c>
      <c r="AU36" s="20">
        <f t="shared" si="4"/>
        <v>1.9395817218523734</v>
      </c>
      <c r="AV36" s="20">
        <f t="shared" si="13"/>
        <v>-2.0023707892998118E-2</v>
      </c>
      <c r="AW36" s="20">
        <f t="shared" si="13"/>
        <v>2.8187942692641799</v>
      </c>
      <c r="AX36" s="20">
        <f t="shared" si="13"/>
        <v>0.54466719531850105</v>
      </c>
      <c r="AY36" s="20">
        <f t="shared" si="13"/>
        <v>0.43512326901475001</v>
      </c>
      <c r="AZ36" s="20">
        <f t="shared" si="13"/>
        <v>0.49455257898051103</v>
      </c>
      <c r="BA36" s="20">
        <f t="shared" si="13"/>
        <v>-2.33353188283257</v>
      </c>
      <c r="BB36" s="20">
        <f t="shared" si="7"/>
        <v>0.88060430488722163</v>
      </c>
      <c r="BC36" s="22">
        <f t="shared" si="6"/>
        <v>42277</v>
      </c>
      <c r="BD36" s="20">
        <f t="shared" si="8"/>
        <v>-2.9985591388175257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2"/>
        <v>-0.18980852797141104</v>
      </c>
      <c r="AI37" s="20">
        <f t="shared" si="10"/>
        <v>-1.8728794460474457E-2</v>
      </c>
      <c r="AJ37" s="20">
        <f t="shared" si="12"/>
        <v>2.7137332085751802</v>
      </c>
      <c r="AK37" s="20">
        <f t="shared" si="12"/>
        <v>0.54793816974602705</v>
      </c>
      <c r="AL37" s="20">
        <f t="shared" si="12"/>
        <v>0.44512797757647798</v>
      </c>
      <c r="AM37" s="20">
        <f t="shared" si="12"/>
        <v>0.48508075800417</v>
      </c>
      <c r="AN37" s="20">
        <f t="shared" si="12"/>
        <v>-2.2396684501880499</v>
      </c>
      <c r="AR37" s="22">
        <f t="shared" si="1"/>
        <v>42369</v>
      </c>
      <c r="AS37" s="20">
        <f t="shared" si="3"/>
        <v>99.633139963327594</v>
      </c>
      <c r="AT37" s="20">
        <f t="shared" si="11"/>
        <v>-2.7108834151807213</v>
      </c>
      <c r="AU37" s="20">
        <f t="shared" si="4"/>
        <v>1.9334828692533299</v>
      </c>
      <c r="AV37" s="20">
        <f t="shared" si="13"/>
        <v>-1.8728794460474457E-2</v>
      </c>
      <c r="AW37" s="20">
        <f t="shared" si="13"/>
        <v>2.7137332085751802</v>
      </c>
      <c r="AX37" s="20">
        <f t="shared" si="13"/>
        <v>0.54793816974602705</v>
      </c>
      <c r="AY37" s="20">
        <f t="shared" si="13"/>
        <v>0.44512797757647798</v>
      </c>
      <c r="AZ37" s="20">
        <f t="shared" si="13"/>
        <v>0.48508075800417</v>
      </c>
      <c r="BA37" s="20">
        <f t="shared" si="13"/>
        <v>-2.2396684501880499</v>
      </c>
      <c r="BB37" s="20">
        <f t="shared" si="7"/>
        <v>1.156082323325939</v>
      </c>
      <c r="BC37" s="22">
        <f t="shared" si="6"/>
        <v>42369</v>
      </c>
      <c r="BD37" s="20">
        <f t="shared" si="8"/>
        <v>-2.7108834151807213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2"/>
        <v>0.13055673814103877</v>
      </c>
      <c r="AI38" s="20">
        <f t="shared" si="10"/>
        <v>-1.7145332381251484E-2</v>
      </c>
      <c r="AJ38" s="20">
        <f t="shared" si="12"/>
        <v>2.6201304981511999</v>
      </c>
      <c r="AK38" s="20">
        <f t="shared" si="12"/>
        <v>0.58729040991637405</v>
      </c>
      <c r="AL38" s="20">
        <f t="shared" si="12"/>
        <v>0.47433120097870402</v>
      </c>
      <c r="AM38" s="20">
        <f t="shared" si="12"/>
        <v>0.48048579326908702</v>
      </c>
      <c r="AN38" s="20">
        <f t="shared" si="12"/>
        <v>-2.13710767313985</v>
      </c>
      <c r="AR38" s="22">
        <f t="shared" si="1"/>
        <v>42460</v>
      </c>
      <c r="AS38" s="20">
        <f t="shared" si="3"/>
        <v>102.1136945755336</v>
      </c>
      <c r="AT38" s="20">
        <f t="shared" si="11"/>
        <v>-2.3905181490682712</v>
      </c>
      <c r="AU38" s="20">
        <f t="shared" si="4"/>
        <v>2.0079848967942633</v>
      </c>
      <c r="AV38" s="20">
        <f t="shared" si="13"/>
        <v>-1.7145332381251484E-2</v>
      </c>
      <c r="AW38" s="20">
        <f t="shared" si="13"/>
        <v>2.6201304981511999</v>
      </c>
      <c r="AX38" s="20">
        <f t="shared" si="13"/>
        <v>0.58729040991637405</v>
      </c>
      <c r="AY38" s="20">
        <f t="shared" si="13"/>
        <v>0.47433120097870402</v>
      </c>
      <c r="AZ38" s="20">
        <f t="shared" si="13"/>
        <v>0.48048579326908702</v>
      </c>
      <c r="BA38" s="20">
        <f t="shared" si="13"/>
        <v>-2.13710767313985</v>
      </c>
      <c r="BB38" s="20">
        <f t="shared" si="7"/>
        <v>1.6254516445202558</v>
      </c>
      <c r="BC38" s="22">
        <f t="shared" si="6"/>
        <v>42460</v>
      </c>
      <c r="BD38" s="20">
        <f t="shared" si="8"/>
        <v>-2.3905181490682712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2"/>
        <v>0.41660193620169139</v>
      </c>
      <c r="AI39" s="20">
        <f t="shared" si="10"/>
        <v>-1.544580238871208E-2</v>
      </c>
      <c r="AJ39" s="20">
        <f t="shared" si="12"/>
        <v>2.4511104815339602</v>
      </c>
      <c r="AK39" s="20">
        <f t="shared" si="12"/>
        <v>0.60762385009425901</v>
      </c>
      <c r="AL39" s="20">
        <f t="shared" si="12"/>
        <v>0.49722851101684901</v>
      </c>
      <c r="AM39" s="20">
        <f t="shared" si="12"/>
        <v>0.47710317039559302</v>
      </c>
      <c r="AN39" s="20">
        <f t="shared" si="12"/>
        <v>-2.02832543695594</v>
      </c>
      <c r="AR39" s="22">
        <f t="shared" si="1"/>
        <v>42551</v>
      </c>
      <c r="AS39" s="20">
        <f t="shared" si="3"/>
        <v>102.45657397055921</v>
      </c>
      <c r="AT39" s="20">
        <f t="shared" si="11"/>
        <v>-2.1044729510076188</v>
      </c>
      <c r="AU39" s="20">
        <f t="shared" si="4"/>
        <v>1.9892947736960092</v>
      </c>
      <c r="AV39" s="20">
        <f t="shared" si="13"/>
        <v>-1.544580238871208E-2</v>
      </c>
      <c r="AW39" s="20">
        <f t="shared" si="13"/>
        <v>2.4511104815339602</v>
      </c>
      <c r="AX39" s="20">
        <f t="shared" si="13"/>
        <v>0.60762385009425901</v>
      </c>
      <c r="AY39" s="20">
        <f t="shared" si="13"/>
        <v>0.49722851101684901</v>
      </c>
      <c r="AZ39" s="20">
        <f t="shared" si="13"/>
        <v>0.47710317039559302</v>
      </c>
      <c r="BA39" s="20">
        <f t="shared" si="13"/>
        <v>-2.02832543695594</v>
      </c>
      <c r="BB39" s="20">
        <f t="shared" si="7"/>
        <v>1.8741165963844</v>
      </c>
      <c r="BC39" s="22">
        <f t="shared" si="6"/>
        <v>42551</v>
      </c>
      <c r="BD39" s="20">
        <f t="shared" si="8"/>
        <v>-2.1044729510076188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2"/>
        <v>0.49787993858824131</v>
      </c>
      <c r="AI40" s="20">
        <f t="shared" si="10"/>
        <v>-1.3717464325162475E-2</v>
      </c>
      <c r="AJ40" s="20">
        <f t="shared" si="12"/>
        <v>2.2748465986351101</v>
      </c>
      <c r="AK40" s="20">
        <f t="shared" si="12"/>
        <v>0.61438908850497198</v>
      </c>
      <c r="AL40" s="20">
        <f t="shared" si="12"/>
        <v>0.514784423690411</v>
      </c>
      <c r="AM40" s="20">
        <f t="shared" si="12"/>
        <v>0.472430495482631</v>
      </c>
      <c r="AN40" s="20">
        <f t="shared" si="12"/>
        <v>-1.9157738125833199</v>
      </c>
      <c r="AR40" s="22">
        <f t="shared" si="1"/>
        <v>42643</v>
      </c>
      <c r="AS40" s="20">
        <f t="shared" si="3"/>
        <v>102.1091916057072</v>
      </c>
      <c r="AT40" s="20">
        <f t="shared" si="11"/>
        <v>-2.023194948621069</v>
      </c>
      <c r="AU40" s="20">
        <f t="shared" si="4"/>
        <v>1.9469593294046414</v>
      </c>
      <c r="AV40" s="20">
        <f t="shared" si="13"/>
        <v>-1.3717464325162475E-2</v>
      </c>
      <c r="AW40" s="20">
        <f t="shared" si="13"/>
        <v>2.2748465986351101</v>
      </c>
      <c r="AX40" s="20">
        <f t="shared" si="13"/>
        <v>0.61438908850497198</v>
      </c>
      <c r="AY40" s="20">
        <f t="shared" si="13"/>
        <v>0.514784423690411</v>
      </c>
      <c r="AZ40" s="20">
        <f t="shared" si="13"/>
        <v>0.472430495482631</v>
      </c>
      <c r="BA40" s="20">
        <f t="shared" si="13"/>
        <v>-1.9157738125833199</v>
      </c>
      <c r="BB40" s="20">
        <f t="shared" si="7"/>
        <v>1.8707237101882139</v>
      </c>
      <c r="BC40" s="22">
        <f t="shared" si="6"/>
        <v>42643</v>
      </c>
      <c r="BD40" s="20">
        <f t="shared" si="8"/>
        <v>-2.023194948621069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2"/>
        <v>1.0024124013315678</v>
      </c>
      <c r="AI41" s="20">
        <f t="shared" si="10"/>
        <v>-1.1945062204323665E-2</v>
      </c>
      <c r="AJ41" s="20">
        <f t="shared" si="12"/>
        <v>2.0618215234467701</v>
      </c>
      <c r="AK41" s="20">
        <f t="shared" si="12"/>
        <v>0.59679117648735103</v>
      </c>
      <c r="AL41" s="20">
        <f t="shared" si="12"/>
        <v>0.50253293347024897</v>
      </c>
      <c r="AM41" s="20">
        <f t="shared" si="12"/>
        <v>0.45472090219773897</v>
      </c>
      <c r="AN41" s="20">
        <f t="shared" si="12"/>
        <v>-1.8143604111785701</v>
      </c>
      <c r="AR41" s="22">
        <f t="shared" si="1"/>
        <v>42735</v>
      </c>
      <c r="AS41" s="20">
        <f t="shared" si="3"/>
        <v>102.429289395824</v>
      </c>
      <c r="AT41" s="20">
        <f t="shared" si="11"/>
        <v>-1.5186624858777422</v>
      </c>
      <c r="AU41" s="20">
        <f t="shared" si="4"/>
        <v>1.7895610622192155</v>
      </c>
      <c r="AV41" s="20">
        <f t="shared" si="13"/>
        <v>-1.1945062204323665E-2</v>
      </c>
      <c r="AW41" s="20">
        <f t="shared" si="13"/>
        <v>2.0618215234467701</v>
      </c>
      <c r="AX41" s="20">
        <f t="shared" si="13"/>
        <v>0.59679117648735103</v>
      </c>
      <c r="AY41" s="20">
        <f t="shared" si="13"/>
        <v>0.50253293347024897</v>
      </c>
      <c r="AZ41" s="20">
        <f t="shared" si="13"/>
        <v>0.45472090219773897</v>
      </c>
      <c r="BA41" s="20">
        <f t="shared" si="13"/>
        <v>-1.8143604111785701</v>
      </c>
      <c r="BB41" s="20">
        <f t="shared" si="7"/>
        <v>2.0604596385606886</v>
      </c>
      <c r="BC41" s="22">
        <f t="shared" si="6"/>
        <v>42735</v>
      </c>
      <c r="BD41" s="20">
        <f t="shared" si="8"/>
        <v>-1.5186624858777422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2"/>
        <v>1.3481631733982606</v>
      </c>
      <c r="AI42" s="20">
        <f t="shared" si="10"/>
        <v>-1.0166947127649505E-2</v>
      </c>
      <c r="AJ42" s="20">
        <f t="shared" si="12"/>
        <v>1.8547187176997799</v>
      </c>
      <c r="AK42" s="20">
        <f t="shared" si="12"/>
        <v>0.573070530776702</v>
      </c>
      <c r="AL42" s="20">
        <f t="shared" si="12"/>
        <v>0.487881555189418</v>
      </c>
      <c r="AM42" s="20">
        <f t="shared" si="12"/>
        <v>0.434880131091955</v>
      </c>
      <c r="AN42" s="20">
        <f t="shared" si="12"/>
        <v>-1.7197525273252401</v>
      </c>
      <c r="AR42" s="22">
        <f t="shared" si="1"/>
        <v>42825</v>
      </c>
      <c r="AS42" s="20">
        <f t="shared" si="3"/>
        <v>104.02032782300439</v>
      </c>
      <c r="AT42" s="20">
        <f t="shared" si="11"/>
        <v>-1.1729117138110494</v>
      </c>
      <c r="AU42" s="20">
        <f t="shared" si="4"/>
        <v>1.6206314603049652</v>
      </c>
      <c r="AV42" s="20">
        <f t="shared" si="13"/>
        <v>-1.0166947127649505E-2</v>
      </c>
      <c r="AW42" s="20">
        <f t="shared" si="13"/>
        <v>1.8547187176997799</v>
      </c>
      <c r="AX42" s="20">
        <f t="shared" si="13"/>
        <v>0.573070530776702</v>
      </c>
      <c r="AY42" s="20">
        <f t="shared" si="13"/>
        <v>0.487881555189418</v>
      </c>
      <c r="AZ42" s="20">
        <f t="shared" si="13"/>
        <v>0.434880131091955</v>
      </c>
      <c r="BA42" s="20">
        <f t="shared" si="13"/>
        <v>-1.7197525273252401</v>
      </c>
      <c r="BB42" s="20">
        <f t="shared" si="7"/>
        <v>2.068351206798881</v>
      </c>
      <c r="BC42" s="22">
        <f t="shared" si="6"/>
        <v>42825</v>
      </c>
      <c r="BD42" s="20">
        <f t="shared" si="8"/>
        <v>-1.1729117138110494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2"/>
        <v>1.5591638230949108</v>
      </c>
      <c r="AI43" s="20">
        <f t="shared" si="10"/>
        <v>-8.4341267602872482E-3</v>
      </c>
      <c r="AJ43" s="20">
        <f t="shared" si="12"/>
        <v>1.6163751096279899</v>
      </c>
      <c r="AK43" s="20">
        <f t="shared" si="12"/>
        <v>0.52178139129755297</v>
      </c>
      <c r="AL43" s="20">
        <f t="shared" si="12"/>
        <v>0.443828977159893</v>
      </c>
      <c r="AM43" s="20">
        <f t="shared" si="12"/>
        <v>0.40110432135542501</v>
      </c>
      <c r="AN43" s="20">
        <f t="shared" si="12"/>
        <v>-1.6445216219730301</v>
      </c>
      <c r="AR43" s="22">
        <f t="shared" si="1"/>
        <v>42916</v>
      </c>
      <c r="AS43" s="20">
        <f t="shared" si="3"/>
        <v>105.0849436891172</v>
      </c>
      <c r="AT43" s="20">
        <f t="shared" si="11"/>
        <v>-0.96191106411439931</v>
      </c>
      <c r="AU43" s="20">
        <f t="shared" si="4"/>
        <v>1.3301340507075436</v>
      </c>
      <c r="AV43" s="20">
        <f t="shared" si="13"/>
        <v>-8.4341267602872482E-3</v>
      </c>
      <c r="AW43" s="20">
        <f t="shared" si="13"/>
        <v>1.6163751096279899</v>
      </c>
      <c r="AX43" s="20">
        <f t="shared" si="13"/>
        <v>0.52178139129755297</v>
      </c>
      <c r="AY43" s="20">
        <f t="shared" si="13"/>
        <v>0.443828977159893</v>
      </c>
      <c r="AZ43" s="20">
        <f t="shared" si="13"/>
        <v>0.40110432135542501</v>
      </c>
      <c r="BA43" s="20">
        <f t="shared" si="13"/>
        <v>-1.6445216219730301</v>
      </c>
      <c r="BB43" s="20">
        <f t="shared" si="7"/>
        <v>1.698357037300688</v>
      </c>
      <c r="BC43" s="22">
        <f t="shared" si="6"/>
        <v>42916</v>
      </c>
      <c r="BD43" s="20">
        <f t="shared" si="8"/>
        <v>-0.96191106411439931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2"/>
        <v>1.7793963488870701</v>
      </c>
      <c r="AI44" s="20">
        <f t="shared" si="10"/>
        <v>-6.6628317638673263E-3</v>
      </c>
      <c r="AJ44" s="20">
        <f t="shared" si="12"/>
        <v>1.4432709561271</v>
      </c>
      <c r="AK44" s="20">
        <f t="shared" si="12"/>
        <v>0.52926342403295301</v>
      </c>
      <c r="AL44" s="20">
        <f t="shared" si="12"/>
        <v>0.43835472087325</v>
      </c>
      <c r="AM44" s="20">
        <f t="shared" si="12"/>
        <v>0.39731839633688698</v>
      </c>
      <c r="AN44" s="20">
        <f t="shared" si="12"/>
        <v>-1.5659007054117999</v>
      </c>
      <c r="AR44" s="22">
        <f t="shared" si="1"/>
        <v>43008</v>
      </c>
      <c r="AS44" s="20">
        <f t="shared" si="3"/>
        <v>105.57907149100799</v>
      </c>
      <c r="AT44" s="20">
        <f t="shared" si="11"/>
        <v>-0.74167853832223996</v>
      </c>
      <c r="AU44" s="20">
        <f t="shared" si="4"/>
        <v>1.2356439601945228</v>
      </c>
      <c r="AV44" s="20">
        <f t="shared" si="13"/>
        <v>-6.6628317638673263E-3</v>
      </c>
      <c r="AW44" s="20">
        <f t="shared" si="13"/>
        <v>1.4432709561271</v>
      </c>
      <c r="AX44" s="20">
        <f t="shared" si="13"/>
        <v>0.52926342403295301</v>
      </c>
      <c r="AY44" s="20">
        <f t="shared" si="13"/>
        <v>0.43835472087325</v>
      </c>
      <c r="AZ44" s="20">
        <f t="shared" si="13"/>
        <v>0.39731839633688698</v>
      </c>
      <c r="BA44" s="20">
        <f t="shared" si="13"/>
        <v>-1.5659007054117999</v>
      </c>
      <c r="BB44" s="20">
        <f t="shared" si="7"/>
        <v>1.7296093820668055</v>
      </c>
      <c r="BC44" s="22">
        <f t="shared" si="6"/>
        <v>43008</v>
      </c>
      <c r="BD44" s="20">
        <f t="shared" si="8"/>
        <v>-0.74167853832223996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2"/>
        <v>2.1869424493641327</v>
      </c>
      <c r="AI45" s="20">
        <f t="shared" si="10"/>
        <v>-4.9247138424774947E-3</v>
      </c>
      <c r="AJ45" s="20">
        <f t="shared" si="12"/>
        <v>1.2688292372487</v>
      </c>
      <c r="AK45" s="20">
        <f t="shared" si="12"/>
        <v>0.52786686026048601</v>
      </c>
      <c r="AL45" s="20">
        <f t="shared" si="12"/>
        <v>0.42151084965882701</v>
      </c>
      <c r="AM45" s="20">
        <f t="shared" si="12"/>
        <v>0.385668524917473</v>
      </c>
      <c r="AN45" s="20">
        <f t="shared" si="12"/>
        <v>-1.4937708936694001</v>
      </c>
      <c r="AR45" s="22">
        <f t="shared" si="1"/>
        <v>43100</v>
      </c>
      <c r="AS45" s="20">
        <f t="shared" si="3"/>
        <v>107.2283654551068</v>
      </c>
      <c r="AT45" s="20">
        <f t="shared" si="11"/>
        <v>-0.33413243784517732</v>
      </c>
      <c r="AU45" s="20">
        <f t="shared" si="4"/>
        <v>1.1051798645736082</v>
      </c>
      <c r="AV45" s="20">
        <f t="shared" si="13"/>
        <v>-4.9247138424774947E-3</v>
      </c>
      <c r="AW45" s="20">
        <f t="shared" si="13"/>
        <v>1.2688292372487</v>
      </c>
      <c r="AX45" s="20">
        <f t="shared" si="13"/>
        <v>0.52786686026048601</v>
      </c>
      <c r="AY45" s="20">
        <f t="shared" si="13"/>
        <v>0.42151084965882701</v>
      </c>
      <c r="AZ45" s="20">
        <f t="shared" si="13"/>
        <v>0.385668524917473</v>
      </c>
      <c r="BA45" s="20">
        <f t="shared" si="13"/>
        <v>-1.4937708936694001</v>
      </c>
      <c r="BB45" s="20">
        <f t="shared" si="7"/>
        <v>1.8762272913020388</v>
      </c>
      <c r="BC45" s="22">
        <f t="shared" si="6"/>
        <v>43100</v>
      </c>
      <c r="BD45" s="20">
        <f t="shared" si="8"/>
        <v>-0.33413243784517732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2"/>
        <v>2.6492363571524682</v>
      </c>
      <c r="AI46" s="20">
        <f t="shared" si="10"/>
        <v>-3.2486936212047326E-3</v>
      </c>
      <c r="AJ46" s="20">
        <f t="shared" si="12"/>
        <v>1.0997840542442601</v>
      </c>
      <c r="AK46" s="20">
        <f t="shared" si="12"/>
        <v>0.52597911443571899</v>
      </c>
      <c r="AL46" s="20">
        <f t="shared" si="12"/>
        <v>0.40476101762787597</v>
      </c>
      <c r="AM46" s="20">
        <f t="shared" si="12"/>
        <v>0.36436501003856597</v>
      </c>
      <c r="AN46" s="20">
        <f t="shared" si="12"/>
        <v>-1.44642591304688</v>
      </c>
      <c r="AR46" s="22">
        <f t="shared" si="1"/>
        <v>43190</v>
      </c>
      <c r="AS46" s="20">
        <f t="shared" si="3"/>
        <v>107.06943197647681</v>
      </c>
      <c r="AT46" s="20">
        <f t="shared" si="11"/>
        <v>0.12816146994315814</v>
      </c>
      <c r="AU46" s="20">
        <f t="shared" si="4"/>
        <v>0.94521458967833594</v>
      </c>
      <c r="AV46" s="20">
        <f t="shared" si="13"/>
        <v>-3.2486936212047326E-3</v>
      </c>
      <c r="AW46" s="20">
        <f t="shared" si="13"/>
        <v>1.0997840542442601</v>
      </c>
      <c r="AX46" s="20">
        <f t="shared" si="13"/>
        <v>0.52597911443571899</v>
      </c>
      <c r="AY46" s="20">
        <f t="shared" si="13"/>
        <v>0.40476101762787597</v>
      </c>
      <c r="AZ46" s="20">
        <f t="shared" si="13"/>
        <v>0.36436501003856597</v>
      </c>
      <c r="BA46" s="20">
        <f t="shared" si="13"/>
        <v>-1.44642591304688</v>
      </c>
      <c r="BB46" s="20">
        <f t="shared" si="7"/>
        <v>2.01859064929983</v>
      </c>
      <c r="BC46" s="22">
        <f t="shared" si="6"/>
        <v>43190</v>
      </c>
      <c r="BD46" s="20">
        <f t="shared" si="8"/>
        <v>0.12816146994315814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2"/>
        <v>3.1463725994232172</v>
      </c>
      <c r="AI47" s="20">
        <f t="shared" si="10"/>
        <v>-1.5877928005838613E-3</v>
      </c>
      <c r="AJ47" s="20">
        <f t="shared" si="12"/>
        <v>0.93100496992645199</v>
      </c>
      <c r="AK47" s="20">
        <f t="shared" si="12"/>
        <v>0.53701931233987499</v>
      </c>
      <c r="AL47" s="20">
        <f t="shared" si="12"/>
        <v>0.401689216511189</v>
      </c>
      <c r="AM47" s="20">
        <f t="shared" si="12"/>
        <v>0.36318560208466</v>
      </c>
      <c r="AN47" s="20">
        <f t="shared" si="12"/>
        <v>-1.41407409584393</v>
      </c>
      <c r="AR47" s="22">
        <f t="shared" si="1"/>
        <v>43281</v>
      </c>
      <c r="AS47" s="20">
        <f t="shared" si="3"/>
        <v>110.05866707303279</v>
      </c>
      <c r="AT47" s="20">
        <f t="shared" si="11"/>
        <v>0.62529771221390718</v>
      </c>
      <c r="AU47" s="20">
        <f t="shared" si="4"/>
        <v>0.8172372122176621</v>
      </c>
      <c r="AV47" s="20">
        <f t="shared" si="13"/>
        <v>-1.5877928005838613E-3</v>
      </c>
      <c r="AW47" s="20">
        <f t="shared" si="13"/>
        <v>0.93100496992645199</v>
      </c>
      <c r="AX47" s="20">
        <f t="shared" si="13"/>
        <v>0.53701931233987499</v>
      </c>
      <c r="AY47" s="20">
        <f t="shared" si="13"/>
        <v>0.401689216511189</v>
      </c>
      <c r="AZ47" s="20">
        <f t="shared" si="13"/>
        <v>0.36318560208466</v>
      </c>
      <c r="BA47" s="20">
        <f t="shared" si="13"/>
        <v>-1.41407409584393</v>
      </c>
      <c r="BB47" s="20">
        <f t="shared" si="7"/>
        <v>2.2597721366492314</v>
      </c>
      <c r="BC47" s="22">
        <f t="shared" si="6"/>
        <v>43281</v>
      </c>
      <c r="BD47" s="20">
        <f t="shared" si="8"/>
        <v>0.62529771221390718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2"/>
        <v>3.2727242218440074</v>
      </c>
      <c r="AI48" s="20">
        <f t="shared" si="10"/>
        <v>-6.4165792321755939E-6</v>
      </c>
      <c r="AJ48" s="20">
        <f t="shared" si="12"/>
        <v>0.74914248125564997</v>
      </c>
      <c r="AK48" s="20">
        <f t="shared" si="12"/>
        <v>0.54415984336630296</v>
      </c>
      <c r="AL48" s="20">
        <f t="shared" si="12"/>
        <v>0.41409158578419297</v>
      </c>
      <c r="AM48" s="20">
        <f t="shared" si="12"/>
        <v>0.37080726501404498</v>
      </c>
      <c r="AN48" s="20">
        <f t="shared" si="12"/>
        <v>-1.3935321199334001</v>
      </c>
      <c r="AR48" s="22">
        <f t="shared" si="1"/>
        <v>43373</v>
      </c>
      <c r="AS48" s="20">
        <f t="shared" si="3"/>
        <v>110.287397567344</v>
      </c>
      <c r="AT48" s="20">
        <f t="shared" si="11"/>
        <v>0.7516493346346973</v>
      </c>
      <c r="AU48" s="20">
        <f t="shared" si="4"/>
        <v>0.6846626389075583</v>
      </c>
      <c r="AV48" s="20">
        <f t="shared" si="13"/>
        <v>-6.4165792321755939E-6</v>
      </c>
      <c r="AW48" s="20">
        <f t="shared" si="13"/>
        <v>0.74914248125564997</v>
      </c>
      <c r="AX48" s="20">
        <f t="shared" si="13"/>
        <v>0.54415984336630296</v>
      </c>
      <c r="AY48" s="20">
        <f t="shared" si="13"/>
        <v>0.41409158578419297</v>
      </c>
      <c r="AZ48" s="20">
        <f t="shared" si="13"/>
        <v>0.37080726501404498</v>
      </c>
      <c r="BA48" s="20">
        <f t="shared" si="13"/>
        <v>-1.3935321199334001</v>
      </c>
      <c r="BB48" s="20">
        <f t="shared" si="7"/>
        <v>2.1209746124498148</v>
      </c>
      <c r="BC48" s="22">
        <f t="shared" si="6"/>
        <v>43373</v>
      </c>
      <c r="BD48" s="20">
        <f t="shared" si="8"/>
        <v>0.7516493346346973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2"/>
        <v>3.5799937608464938</v>
      </c>
      <c r="AI49" s="20">
        <f t="shared" si="10"/>
        <v>1.5283280072907524E-3</v>
      </c>
      <c r="AJ49" s="20">
        <f t="shared" ref="AJ49:AN80" si="14">Z49</f>
        <v>0.56233493620960895</v>
      </c>
      <c r="AK49" s="20">
        <f t="shared" si="14"/>
        <v>0.52338725479814996</v>
      </c>
      <c r="AL49" s="20">
        <f t="shared" si="14"/>
        <v>0.40479635289844201</v>
      </c>
      <c r="AM49" s="20">
        <f t="shared" si="14"/>
        <v>0.373273384624983</v>
      </c>
      <c r="AN49" s="20">
        <f t="shared" si="14"/>
        <v>-1.3924471244594701</v>
      </c>
      <c r="AR49" s="22">
        <f t="shared" si="1"/>
        <v>43465</v>
      </c>
      <c r="AS49" s="20">
        <f t="shared" si="3"/>
        <v>110.9464889336016</v>
      </c>
      <c r="AT49" s="20">
        <f t="shared" si="11"/>
        <v>1.0589188736371837</v>
      </c>
      <c r="AU49" s="20">
        <f t="shared" si="4"/>
        <v>0.4728731320790045</v>
      </c>
      <c r="AV49" s="20">
        <f t="shared" si="13"/>
        <v>1.5283280072907524E-3</v>
      </c>
      <c r="AW49" s="20">
        <f t="shared" si="13"/>
        <v>0.56233493620960895</v>
      </c>
      <c r="AX49" s="20">
        <f t="shared" si="13"/>
        <v>0.52338725479814996</v>
      </c>
      <c r="AY49" s="20">
        <f t="shared" si="13"/>
        <v>0.40479635289844201</v>
      </c>
      <c r="AZ49" s="20">
        <f t="shared" si="13"/>
        <v>0.373273384624983</v>
      </c>
      <c r="BA49" s="20">
        <f t="shared" si="13"/>
        <v>-1.3924471244594701</v>
      </c>
      <c r="BB49" s="20">
        <f t="shared" si="7"/>
        <v>2.0046651377951936</v>
      </c>
      <c r="BC49" s="22">
        <f t="shared" si="6"/>
        <v>43465</v>
      </c>
      <c r="BD49" s="20">
        <f t="shared" si="8"/>
        <v>1.0589188736371837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2"/>
        <v>3.6297815755558664</v>
      </c>
      <c r="AI50" s="20">
        <f t="shared" si="10"/>
        <v>2.999590384277594E-3</v>
      </c>
      <c r="AJ50" s="20">
        <f t="shared" si="14"/>
        <v>0.39635770457490399</v>
      </c>
      <c r="AK50" s="20">
        <f t="shared" si="14"/>
        <v>0.52021904893466597</v>
      </c>
      <c r="AL50" s="20">
        <f t="shared" si="14"/>
        <v>0.41160838970737301</v>
      </c>
      <c r="AM50" s="20">
        <f t="shared" si="14"/>
        <v>0.393877022063093</v>
      </c>
      <c r="AN50" s="20">
        <f t="shared" si="14"/>
        <v>-1.38285610450653</v>
      </c>
      <c r="AR50" s="22">
        <f t="shared" si="1"/>
        <v>43555</v>
      </c>
      <c r="AS50" s="20">
        <f t="shared" si="3"/>
        <v>113.1070470498052</v>
      </c>
      <c r="AT50" s="20">
        <f t="shared" si="11"/>
        <v>1.1087066883465564</v>
      </c>
      <c r="AU50" s="20">
        <f t="shared" si="4"/>
        <v>0.34220565115778356</v>
      </c>
      <c r="AV50" s="20">
        <f t="shared" si="13"/>
        <v>2.999590384277594E-3</v>
      </c>
      <c r="AW50" s="20">
        <f t="shared" si="13"/>
        <v>0.39635770457490399</v>
      </c>
      <c r="AX50" s="20">
        <f t="shared" si="13"/>
        <v>0.52021904893466597</v>
      </c>
      <c r="AY50" s="20">
        <f t="shared" si="13"/>
        <v>0.41160838970737301</v>
      </c>
      <c r="AZ50" s="20">
        <f t="shared" si="13"/>
        <v>0.393877022063093</v>
      </c>
      <c r="BA50" s="20">
        <f t="shared" si="13"/>
        <v>-1.38285610450653</v>
      </c>
      <c r="BB50" s="20">
        <f t="shared" si="7"/>
        <v>1.793117990662124</v>
      </c>
      <c r="BC50" s="22">
        <f t="shared" si="6"/>
        <v>43555</v>
      </c>
      <c r="BD50" s="20">
        <f t="shared" si="8"/>
        <v>1.1087066883465564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2"/>
        <v>4.0166686264648952</v>
      </c>
      <c r="AI51" s="20">
        <f t="shared" si="10"/>
        <v>4.4685312529014849E-3</v>
      </c>
      <c r="AJ51" s="20">
        <f t="shared" si="14"/>
        <v>0.251594760278052</v>
      </c>
      <c r="AK51" s="20">
        <f t="shared" si="14"/>
        <v>0.51669997528920397</v>
      </c>
      <c r="AL51" s="20">
        <f t="shared" si="14"/>
        <v>0.41740114845376403</v>
      </c>
      <c r="AM51" s="20">
        <f t="shared" si="14"/>
        <v>0.40830066953650801</v>
      </c>
      <c r="AN51" s="20">
        <f t="shared" si="14"/>
        <v>-1.3666516013227199</v>
      </c>
      <c r="AR51" s="22">
        <f t="shared" si="1"/>
        <v>43646</v>
      </c>
      <c r="AS51" s="20">
        <f t="shared" si="3"/>
        <v>111.3922788909328</v>
      </c>
      <c r="AT51" s="20">
        <f t="shared" si="11"/>
        <v>1.4955937392555851</v>
      </c>
      <c r="AU51" s="20">
        <f t="shared" si="4"/>
        <v>0.23181348348770947</v>
      </c>
      <c r="AV51" s="20">
        <f t="shared" si="13"/>
        <v>4.4685312529014849E-3</v>
      </c>
      <c r="AW51" s="20">
        <f t="shared" si="13"/>
        <v>0.251594760278052</v>
      </c>
      <c r="AX51" s="20">
        <f t="shared" si="13"/>
        <v>0.51669997528920397</v>
      </c>
      <c r="AY51" s="20">
        <f t="shared" si="13"/>
        <v>0.41740114845376403</v>
      </c>
      <c r="AZ51" s="20">
        <f t="shared" si="13"/>
        <v>0.40830066953650801</v>
      </c>
      <c r="BA51" s="20">
        <f t="shared" si="13"/>
        <v>-1.3666516013227199</v>
      </c>
      <c r="BB51" s="20">
        <f t="shared" si="7"/>
        <v>1.9592207062310043</v>
      </c>
      <c r="BC51" s="22">
        <f t="shared" si="6"/>
        <v>43646</v>
      </c>
      <c r="BD51" s="20">
        <f t="shared" si="8"/>
        <v>1.4955937392555851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2"/>
        <v>4.4021718434316783</v>
      </c>
      <c r="AI52" s="20">
        <f t="shared" si="10"/>
        <v>6.1096242924150697E-3</v>
      </c>
      <c r="AJ52" s="20">
        <f t="shared" si="14"/>
        <v>0.226846552382589</v>
      </c>
      <c r="AK52" s="20">
        <f t="shared" si="14"/>
        <v>0.59344151331615302</v>
      </c>
      <c r="AL52" s="20">
        <f t="shared" si="14"/>
        <v>0.47751579767376501</v>
      </c>
      <c r="AM52" s="20">
        <f t="shared" si="14"/>
        <v>0.45937794008285798</v>
      </c>
      <c r="AN52" s="20">
        <f t="shared" si="14"/>
        <v>-1.31723179138341</v>
      </c>
      <c r="AR52" s="22">
        <f t="shared" si="1"/>
        <v>43738</v>
      </c>
      <c r="AS52" s="20">
        <f t="shared" si="3"/>
        <v>112.062409410708</v>
      </c>
      <c r="AT52" s="20">
        <f t="shared" si="11"/>
        <v>1.8810969562223683</v>
      </c>
      <c r="AU52" s="20">
        <f t="shared" si="4"/>
        <v>0.44605963636437007</v>
      </c>
      <c r="AV52" s="20">
        <f t="shared" si="13"/>
        <v>6.1096242924150697E-3</v>
      </c>
      <c r="AW52" s="20">
        <f t="shared" si="13"/>
        <v>0.226846552382589</v>
      </c>
      <c r="AX52" s="20">
        <f t="shared" si="13"/>
        <v>0.59344151331615302</v>
      </c>
      <c r="AY52" s="20">
        <f t="shared" si="13"/>
        <v>0.47751579767376501</v>
      </c>
      <c r="AZ52" s="20">
        <f t="shared" si="13"/>
        <v>0.45937794008285798</v>
      </c>
      <c r="BA52" s="20">
        <f t="shared" si="13"/>
        <v>-1.31723179138341</v>
      </c>
      <c r="BB52" s="20">
        <f t="shared" si="7"/>
        <v>2.7732162289511084</v>
      </c>
      <c r="BC52" s="22">
        <f t="shared" si="6"/>
        <v>43738</v>
      </c>
      <c r="BD52" s="20">
        <f t="shared" si="8"/>
        <v>1.8810969562223683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2"/>
        <v>4.2035621549906024</v>
      </c>
      <c r="AI53" s="20">
        <f t="shared" si="10"/>
        <v>7.5461868113254746E-3</v>
      </c>
      <c r="AJ53" s="20">
        <f t="shared" si="14"/>
        <v>-2.3047164719153999E-2</v>
      </c>
      <c r="AK53" s="20">
        <f t="shared" si="14"/>
        <v>0.53419432546662404</v>
      </c>
      <c r="AL53" s="20">
        <f t="shared" si="14"/>
        <v>0.43571463851851699</v>
      </c>
      <c r="AM53" s="20">
        <f t="shared" si="14"/>
        <v>0.43237635067600999</v>
      </c>
      <c r="AN53" s="20">
        <f t="shared" si="14"/>
        <v>-1.28804283782629</v>
      </c>
      <c r="AR53" s="22">
        <f t="shared" si="1"/>
        <v>43830</v>
      </c>
      <c r="AS53" s="20">
        <f t="shared" si="3"/>
        <v>110.659330827734</v>
      </c>
      <c r="AT53" s="20">
        <f t="shared" si="11"/>
        <v>1.6824872677812923</v>
      </c>
      <c r="AU53" s="20">
        <f t="shared" si="4"/>
        <v>9.8741498927032545E-2</v>
      </c>
      <c r="AV53" s="20">
        <f t="shared" si="13"/>
        <v>7.5461868113254746E-3</v>
      </c>
      <c r="AW53" s="20">
        <f t="shared" si="13"/>
        <v>-2.3047164719153999E-2</v>
      </c>
      <c r="AX53" s="20">
        <f t="shared" si="13"/>
        <v>0.53419432546662404</v>
      </c>
      <c r="AY53" s="20">
        <f t="shared" si="13"/>
        <v>0.43571463851851699</v>
      </c>
      <c r="AZ53" s="20">
        <f t="shared" si="13"/>
        <v>0.43237635067600999</v>
      </c>
      <c r="BA53" s="20">
        <f t="shared" si="13"/>
        <v>-1.28804283782629</v>
      </c>
      <c r="BB53" s="20">
        <f t="shared" si="7"/>
        <v>1.8799702656353579</v>
      </c>
      <c r="BC53" s="22">
        <f t="shared" si="6"/>
        <v>43830</v>
      </c>
      <c r="BD53" s="20">
        <f t="shared" si="8"/>
        <v>1.6824872677812923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2"/>
        <v>3.0222496287262124</v>
      </c>
      <c r="AI54" s="20">
        <f t="shared" si="10"/>
        <v>8.9370306786473765E-3</v>
      </c>
      <c r="AJ54" s="20">
        <f t="shared" si="14"/>
        <v>-0.28489757525085702</v>
      </c>
      <c r="AK54" s="20">
        <f t="shared" si="14"/>
        <v>0.49400142878594799</v>
      </c>
      <c r="AL54" s="20">
        <f t="shared" si="14"/>
        <v>0.41358950307318798</v>
      </c>
      <c r="AM54" s="20">
        <f t="shared" si="14"/>
        <v>0.40946086966988599</v>
      </c>
      <c r="AN54" s="20">
        <f t="shared" si="14"/>
        <v>-1.26658097639778</v>
      </c>
      <c r="AR54" s="22">
        <f t="shared" si="1"/>
        <v>43921</v>
      </c>
      <c r="AS54" s="20">
        <f t="shared" si="3"/>
        <v>102.9161027811784</v>
      </c>
      <c r="AT54" s="20">
        <f t="shared" si="11"/>
        <v>0.50117474151690233</v>
      </c>
      <c r="AU54" s="20">
        <f t="shared" si="4"/>
        <v>-0.22548971944096774</v>
      </c>
      <c r="AV54" s="20">
        <f t="shared" si="13"/>
        <v>8.9370306786473765E-3</v>
      </c>
      <c r="AW54" s="20">
        <f t="shared" si="13"/>
        <v>-0.28489757525085702</v>
      </c>
      <c r="AX54" s="20">
        <f t="shared" si="13"/>
        <v>0.49400142878594799</v>
      </c>
      <c r="AY54" s="20">
        <f t="shared" si="13"/>
        <v>0.41358950307318798</v>
      </c>
      <c r="AZ54" s="20">
        <f t="shared" si="13"/>
        <v>0.40946086966988599</v>
      </c>
      <c r="BA54" s="20">
        <f t="shared" si="13"/>
        <v>-1.26658097639778</v>
      </c>
      <c r="BB54" s="20">
        <f t="shared" si="7"/>
        <v>5.0195302634966854E-2</v>
      </c>
      <c r="BC54" s="22">
        <f t="shared" si="6"/>
        <v>43921</v>
      </c>
      <c r="BD54" s="20">
        <f t="shared" si="8"/>
        <v>0.50117474151690233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2"/>
        <v>1.5179634137775246</v>
      </c>
      <c r="AI55" s="20">
        <f t="shared" si="10"/>
        <v>1.0277477697372871E-2</v>
      </c>
      <c r="AJ55" s="20">
        <f t="shared" si="14"/>
        <v>-0.594741943446914</v>
      </c>
      <c r="AK55" s="20">
        <f t="shared" si="14"/>
        <v>0.454491406506422</v>
      </c>
      <c r="AL55" s="20">
        <f t="shared" si="14"/>
        <v>0.40171238728455899</v>
      </c>
      <c r="AM55" s="20">
        <f t="shared" si="14"/>
        <v>0.39969222120743703</v>
      </c>
      <c r="AN55" s="20">
        <f t="shared" si="14"/>
        <v>-1.23976399227121</v>
      </c>
      <c r="AR55" s="22">
        <f t="shared" si="1"/>
        <v>44012</v>
      </c>
      <c r="AS55" s="20">
        <f t="shared" si="3"/>
        <v>93.607736779650395</v>
      </c>
      <c r="AT55" s="20">
        <f t="shared" si="11"/>
        <v>-1.0031114734317854</v>
      </c>
      <c r="AU55" s="20">
        <f t="shared" si="4"/>
        <v>-0.5683324430223331</v>
      </c>
      <c r="AV55" s="20">
        <f t="shared" si="13"/>
        <v>1.0277477697372871E-2</v>
      </c>
      <c r="AW55" s="20">
        <f t="shared" si="13"/>
        <v>-0.594741943446914</v>
      </c>
      <c r="AX55" s="20">
        <f t="shared" si="13"/>
        <v>0.454491406506422</v>
      </c>
      <c r="AY55" s="20">
        <f t="shared" si="13"/>
        <v>0.40171238728455899</v>
      </c>
      <c r="AZ55" s="20">
        <f t="shared" si="13"/>
        <v>0.39969222120743703</v>
      </c>
      <c r="BA55" s="20">
        <f t="shared" si="13"/>
        <v>-1.23976399227121</v>
      </c>
      <c r="BB55" s="20">
        <f t="shared" si="7"/>
        <v>-2.1397763594764516</v>
      </c>
      <c r="BC55" s="22">
        <f t="shared" si="6"/>
        <v>44012</v>
      </c>
      <c r="BD55" s="20">
        <f t="shared" si="8"/>
        <v>-1.0031114734317854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2"/>
        <v>1.1800603997984918</v>
      </c>
      <c r="AI56" s="20">
        <f t="shared" si="10"/>
        <v>1.1718129558277919E-2</v>
      </c>
      <c r="AJ56" s="20">
        <f t="shared" si="14"/>
        <v>-0.82969651712141301</v>
      </c>
      <c r="AK56" s="20">
        <f t="shared" si="14"/>
        <v>0.40928669526613798</v>
      </c>
      <c r="AL56" s="20">
        <f t="shared" si="14"/>
        <v>0.38986396273180002</v>
      </c>
      <c r="AM56" s="20">
        <f t="shared" si="14"/>
        <v>0.38615100299848198</v>
      </c>
      <c r="AN56" s="20">
        <f t="shared" si="14"/>
        <v>-1.20136481419083</v>
      </c>
      <c r="AR56" s="22">
        <f t="shared" si="1"/>
        <v>44104</v>
      </c>
      <c r="AS56" s="20">
        <f t="shared" si="3"/>
        <v>90.683435118814003</v>
      </c>
      <c r="AT56" s="20">
        <f t="shared" si="11"/>
        <v>-1.3410144874108183</v>
      </c>
      <c r="AU56" s="20">
        <f t="shared" si="4"/>
        <v>-0.83404154075754511</v>
      </c>
      <c r="AV56" s="20">
        <f t="shared" si="13"/>
        <v>1.1718129558277919E-2</v>
      </c>
      <c r="AW56" s="20">
        <f t="shared" si="13"/>
        <v>-0.82969651712141301</v>
      </c>
      <c r="AX56" s="20">
        <f t="shared" si="13"/>
        <v>0.40928669526613798</v>
      </c>
      <c r="AY56" s="20">
        <f t="shared" si="13"/>
        <v>0.38986396273180002</v>
      </c>
      <c r="AZ56" s="20">
        <f t="shared" si="13"/>
        <v>0.38615100299848198</v>
      </c>
      <c r="BA56" s="20">
        <f t="shared" si="13"/>
        <v>-1.20136481419083</v>
      </c>
      <c r="BB56" s="20">
        <f t="shared" si="7"/>
        <v>-3.0090975689259083</v>
      </c>
      <c r="BC56" s="22">
        <f t="shared" si="6"/>
        <v>44104</v>
      </c>
      <c r="BD56" s="20">
        <f t="shared" si="8"/>
        <v>-1.3410144874108183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2"/>
        <v>-0.77126050434317672</v>
      </c>
      <c r="AI57" s="20">
        <f t="shared" si="10"/>
        <v>1.2875780434908614E-2</v>
      </c>
      <c r="AJ57" s="20">
        <f t="shared" si="14"/>
        <v>-1.1337496602058399</v>
      </c>
      <c r="AK57" s="20">
        <f t="shared" si="14"/>
        <v>0.34880735096291798</v>
      </c>
      <c r="AL57" s="20">
        <f t="shared" si="14"/>
        <v>0.35051186598850698</v>
      </c>
      <c r="AM57" s="20">
        <f t="shared" si="14"/>
        <v>0.36141438871759102</v>
      </c>
      <c r="AN57" s="20">
        <f t="shared" si="14"/>
        <v>-1.15803803528247</v>
      </c>
      <c r="AR57" s="22">
        <f t="shared" si="1"/>
        <v>44196</v>
      </c>
      <c r="AS57" s="20">
        <f t="shared" si="3"/>
        <v>85.662035753928805</v>
      </c>
      <c r="AT57" s="20">
        <f t="shared" si="11"/>
        <v>-3.2923353915524869</v>
      </c>
      <c r="AU57" s="20">
        <f t="shared" si="4"/>
        <v>-1.2181783093843852</v>
      </c>
      <c r="AV57" s="20">
        <f t="shared" si="13"/>
        <v>1.2875780434908614E-2</v>
      </c>
      <c r="AW57" s="20">
        <f t="shared" si="13"/>
        <v>-1.1337496602058399</v>
      </c>
      <c r="AX57" s="20">
        <f t="shared" si="13"/>
        <v>0.34880735096291798</v>
      </c>
      <c r="AY57" s="20">
        <f t="shared" si="13"/>
        <v>0.35051186598850698</v>
      </c>
      <c r="AZ57" s="20">
        <f t="shared" si="13"/>
        <v>0.36141438871759102</v>
      </c>
      <c r="BA57" s="20">
        <f t="shared" si="13"/>
        <v>-1.15803803528247</v>
      </c>
      <c r="BB57" s="20">
        <f t="shared" si="7"/>
        <v>-5.7286920103212573</v>
      </c>
      <c r="BC57" s="22">
        <f t="shared" si="6"/>
        <v>44196</v>
      </c>
      <c r="BD57" s="20">
        <f t="shared" si="8"/>
        <v>-3.2923353915524869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2"/>
        <v>-1.4833222020377377</v>
      </c>
      <c r="AI58" s="20">
        <f t="shared" si="10"/>
        <v>1.417223424416208E-2</v>
      </c>
      <c r="AJ58" s="20">
        <f t="shared" si="14"/>
        <v>-1.3700698917560199</v>
      </c>
      <c r="AK58" s="20">
        <f t="shared" si="14"/>
        <v>0.30241712216101901</v>
      </c>
      <c r="AL58" s="20">
        <f t="shared" si="14"/>
        <v>0.32262187427155897</v>
      </c>
      <c r="AM58" s="20">
        <f t="shared" si="14"/>
        <v>0.324555611011696</v>
      </c>
      <c r="AN58" s="20">
        <f t="shared" si="14"/>
        <v>-1.10991228314041</v>
      </c>
      <c r="AR58" s="22">
        <f t="shared" si="1"/>
        <v>44286</v>
      </c>
      <c r="AS58" s="20">
        <f t="shared" si="3"/>
        <v>86.171446160726006</v>
      </c>
      <c r="AT58" s="20">
        <f t="shared" si="11"/>
        <v>-4.004397089247048</v>
      </c>
      <c r="AU58" s="20">
        <f t="shared" si="4"/>
        <v>-1.5162153332079937</v>
      </c>
      <c r="AV58" s="20">
        <f t="shared" si="13"/>
        <v>1.417223424416208E-2</v>
      </c>
      <c r="AW58" s="20">
        <f t="shared" si="13"/>
        <v>-1.3700698917560199</v>
      </c>
      <c r="AX58" s="20">
        <f t="shared" si="13"/>
        <v>0.30241712216101901</v>
      </c>
      <c r="AY58" s="20">
        <f t="shared" si="13"/>
        <v>0.32262187427155897</v>
      </c>
      <c r="AZ58" s="20">
        <f t="shared" si="13"/>
        <v>0.324555611011696</v>
      </c>
      <c r="BA58" s="20">
        <f t="shared" si="13"/>
        <v>-1.10991228314041</v>
      </c>
      <c r="BB58" s="20">
        <f t="shared" si="7"/>
        <v>-7.0368277556630359</v>
      </c>
      <c r="BC58" s="22">
        <f t="shared" si="6"/>
        <v>44286</v>
      </c>
      <c r="BD58" s="20">
        <f t="shared" si="8"/>
        <v>-4.004397089247048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2"/>
        <v>1.0175290680767535</v>
      </c>
      <c r="AI59" s="20">
        <f t="shared" si="10"/>
        <v>1.5940600383707523E-2</v>
      </c>
      <c r="AJ59" s="20">
        <f t="shared" si="14"/>
        <v>-1.4563904114746999</v>
      </c>
      <c r="AK59" s="20">
        <f t="shared" si="14"/>
        <v>0.31991908041121297</v>
      </c>
      <c r="AL59" s="20">
        <f t="shared" si="14"/>
        <v>0.32277940829089802</v>
      </c>
      <c r="AM59" s="20">
        <f t="shared" si="14"/>
        <v>0.299182873581818</v>
      </c>
      <c r="AN59" s="20">
        <f t="shared" si="14"/>
        <v>-1.0691490287376899</v>
      </c>
      <c r="AR59" s="22">
        <f t="shared" si="1"/>
        <v>44377</v>
      </c>
      <c r="AS59" s="20">
        <f t="shared" si="3"/>
        <v>97.9977646783544</v>
      </c>
      <c r="AT59" s="20">
        <f t="shared" si="11"/>
        <v>-1.5035458191325566</v>
      </c>
      <c r="AU59" s="20">
        <f t="shared" si="4"/>
        <v>-1.5677174775447533</v>
      </c>
      <c r="AV59" s="20">
        <f t="shared" si="13"/>
        <v>1.5940600383707523E-2</v>
      </c>
      <c r="AW59" s="20">
        <f t="shared" si="13"/>
        <v>-1.4563904114746999</v>
      </c>
      <c r="AX59" s="20">
        <f t="shared" si="13"/>
        <v>0.31991908041121297</v>
      </c>
      <c r="AY59" s="20">
        <f t="shared" si="13"/>
        <v>0.32277940829089802</v>
      </c>
      <c r="AZ59" s="20">
        <f t="shared" si="13"/>
        <v>0.299182873581818</v>
      </c>
      <c r="BA59" s="20">
        <f t="shared" si="13"/>
        <v>-1.0691490287376899</v>
      </c>
      <c r="BB59" s="20">
        <f t="shared" si="7"/>
        <v>-4.6389807742220626</v>
      </c>
      <c r="BC59" s="22">
        <f t="shared" si="6"/>
        <v>44377</v>
      </c>
      <c r="BD59" s="20">
        <f t="shared" si="8"/>
        <v>-1.5035458191325566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2"/>
        <v>3.3501662307367166</v>
      </c>
      <c r="AI60" s="20">
        <f t="shared" si="10"/>
        <v>1.7723717839018119E-2</v>
      </c>
      <c r="AJ60" s="20">
        <f t="shared" si="14"/>
        <v>-1.5198698223090299</v>
      </c>
      <c r="AK60" s="20">
        <f t="shared" si="14"/>
        <v>0.34496958128435901</v>
      </c>
      <c r="AL60" s="20">
        <f t="shared" si="14"/>
        <v>0.33617556024668899</v>
      </c>
      <c r="AM60" s="20">
        <f t="shared" si="14"/>
        <v>0.28692160405985601</v>
      </c>
      <c r="AN60" s="20">
        <f t="shared" si="14"/>
        <v>-1.0252062329381499</v>
      </c>
      <c r="AR60" s="22">
        <f t="shared" si="1"/>
        <v>44469</v>
      </c>
      <c r="AS60" s="20">
        <f t="shared" si="3"/>
        <v>103.0599119907332</v>
      </c>
      <c r="AT60" s="20">
        <f t="shared" si="11"/>
        <v>0.82909134352740654</v>
      </c>
      <c r="AU60" s="20">
        <f t="shared" si="4"/>
        <v>-1.5592855918172579</v>
      </c>
      <c r="AV60" s="20">
        <f t="shared" si="13"/>
        <v>1.7723717839018119E-2</v>
      </c>
      <c r="AW60" s="20">
        <f t="shared" si="13"/>
        <v>-1.5198698223090299</v>
      </c>
      <c r="AX60" s="20">
        <f t="shared" si="13"/>
        <v>0.34496958128435901</v>
      </c>
      <c r="AY60" s="20">
        <f t="shared" si="13"/>
        <v>0.33617556024668899</v>
      </c>
      <c r="AZ60" s="20">
        <f t="shared" si="13"/>
        <v>0.28692160405985601</v>
      </c>
      <c r="BA60" s="20">
        <f t="shared" si="13"/>
        <v>-1.0252062329381499</v>
      </c>
      <c r="BB60" s="20">
        <f t="shared" si="7"/>
        <v>-2.2894798401071088</v>
      </c>
      <c r="BC60" s="22">
        <f t="shared" si="6"/>
        <v>44469</v>
      </c>
      <c r="BD60" s="20">
        <f t="shared" si="8"/>
        <v>0.82909134352740654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2"/>
        <v>3.7405766923331063</v>
      </c>
      <c r="AI61" s="20">
        <f t="shared" si="10"/>
        <v>1.914184981973218E-2</v>
      </c>
      <c r="AJ61" s="20">
        <f t="shared" si="14"/>
        <v>-1.6695161535781899</v>
      </c>
      <c r="AK61" s="20">
        <f t="shared" si="14"/>
        <v>0.31957640042240298</v>
      </c>
      <c r="AL61" s="20">
        <f t="shared" si="14"/>
        <v>0.31756999539773201</v>
      </c>
      <c r="AM61" s="20">
        <f t="shared" si="14"/>
        <v>0.237071047662305</v>
      </c>
      <c r="AN61" s="20">
        <f t="shared" si="14"/>
        <v>-1.01464839851785</v>
      </c>
      <c r="AR61" s="22">
        <f t="shared" si="1"/>
        <v>44561</v>
      </c>
      <c r="AS61" s="20">
        <f t="shared" si="3"/>
        <v>105.27578576880001</v>
      </c>
      <c r="AT61" s="20">
        <f t="shared" si="11"/>
        <v>1.2195018051237962</v>
      </c>
      <c r="AU61" s="20">
        <f t="shared" si="4"/>
        <v>-1.7908052587938679</v>
      </c>
      <c r="AV61" s="20">
        <f t="shared" si="13"/>
        <v>1.914184981973218E-2</v>
      </c>
      <c r="AW61" s="20">
        <f t="shared" si="13"/>
        <v>-1.6695161535781899</v>
      </c>
      <c r="AX61" s="20">
        <f t="shared" si="13"/>
        <v>0.31957640042240298</v>
      </c>
      <c r="AY61" s="20">
        <f t="shared" si="13"/>
        <v>0.31756999539773201</v>
      </c>
      <c r="AZ61" s="20">
        <f t="shared" si="13"/>
        <v>0.237071047662305</v>
      </c>
      <c r="BA61" s="20">
        <f t="shared" si="13"/>
        <v>-1.01464839851785</v>
      </c>
      <c r="BB61" s="20">
        <f t="shared" si="7"/>
        <v>-2.3621087124639395</v>
      </c>
      <c r="BC61" s="22">
        <f t="shared" si="6"/>
        <v>44561</v>
      </c>
      <c r="BD61" s="20">
        <f t="shared" si="8"/>
        <v>1.2195018051237962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2"/>
        <v>4.5408094932268535</v>
      </c>
      <c r="AI62" s="20">
        <f t="shared" si="10"/>
        <v>2.0576002616945546E-2</v>
      </c>
      <c r="AJ62" s="20">
        <f t="shared" si="14"/>
        <v>-1.8332904201039799</v>
      </c>
      <c r="AK62" s="20">
        <f t="shared" si="14"/>
        <v>0.26382888091439399</v>
      </c>
      <c r="AL62" s="20">
        <f t="shared" si="14"/>
        <v>0.285991309517307</v>
      </c>
      <c r="AM62" s="20">
        <f t="shared" si="14"/>
        <v>0.200188217090634</v>
      </c>
      <c r="AN62" s="20">
        <f t="shared" si="14"/>
        <v>-0.98911155345424495</v>
      </c>
      <c r="AR62" s="22">
        <f t="shared" si="1"/>
        <v>44651</v>
      </c>
      <c r="AS62" s="20">
        <f t="shared" si="3"/>
        <v>108.3795626837592</v>
      </c>
      <c r="AT62" s="20">
        <f t="shared" si="11"/>
        <v>2.0197346060175434</v>
      </c>
      <c r="AU62" s="20">
        <f t="shared" si="4"/>
        <v>-2.0518175634189442</v>
      </c>
      <c r="AV62" s="20">
        <f t="shared" si="13"/>
        <v>2.0576002616945546E-2</v>
      </c>
      <c r="AW62" s="20">
        <f t="shared" si="13"/>
        <v>-1.8332904201039799</v>
      </c>
      <c r="AX62" s="20">
        <f t="shared" si="13"/>
        <v>0.26382888091439399</v>
      </c>
      <c r="AY62" s="20">
        <f t="shared" si="13"/>
        <v>0.285991309517307</v>
      </c>
      <c r="AZ62" s="20">
        <f t="shared" si="13"/>
        <v>0.200188217090634</v>
      </c>
      <c r="BA62" s="20">
        <f t="shared" si="13"/>
        <v>-0.98911155345424495</v>
      </c>
      <c r="BB62" s="20">
        <f t="shared" si="7"/>
        <v>-2.0839005208203449</v>
      </c>
      <c r="BC62" s="22">
        <f t="shared" si="6"/>
        <v>44651</v>
      </c>
      <c r="BD62" s="20">
        <f t="shared" si="8"/>
        <v>2.0197346060175434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2"/>
        <v>4.707282148891351</v>
      </c>
      <c r="AI63" s="20">
        <f t="shared" si="10"/>
        <v>2.1091550131341584E-2</v>
      </c>
      <c r="AJ63" s="20">
        <f t="shared" si="14"/>
        <v>-1.89674324747842</v>
      </c>
      <c r="AK63" s="20">
        <f t="shared" si="14"/>
        <v>0.24840460374149601</v>
      </c>
      <c r="AL63" s="20">
        <f t="shared" si="14"/>
        <v>0.29301162910119999</v>
      </c>
      <c r="AM63" s="20">
        <f t="shared" si="14"/>
        <v>0.19860349608472</v>
      </c>
      <c r="AN63" s="20">
        <f t="shared" si="14"/>
        <v>-0.93242448320646998</v>
      </c>
      <c r="AR63" s="22">
        <f t="shared" si="1"/>
        <v>44742</v>
      </c>
      <c r="AS63" s="20">
        <f t="shared" si="3"/>
        <v>109.11261813151761</v>
      </c>
      <c r="AT63" s="20">
        <f t="shared" si="11"/>
        <v>2.1862072616820409</v>
      </c>
      <c r="AU63" s="20">
        <f t="shared" si="4"/>
        <v>-2.0680564516261324</v>
      </c>
      <c r="AV63" s="20">
        <f t="shared" si="13"/>
        <v>2.1091550131341584E-2</v>
      </c>
      <c r="AW63" s="20">
        <f t="shared" si="13"/>
        <v>-1.89674324747842</v>
      </c>
      <c r="AX63" s="20">
        <f t="shared" si="13"/>
        <v>0.24840460374149601</v>
      </c>
      <c r="AY63" s="20">
        <f t="shared" si="13"/>
        <v>0.29301162910119999</v>
      </c>
      <c r="AZ63" s="20">
        <f t="shared" si="13"/>
        <v>0.19860349608472</v>
      </c>
      <c r="BA63" s="20">
        <f t="shared" si="13"/>
        <v>-0.93242448320646998</v>
      </c>
      <c r="BB63" s="20">
        <f t="shared" si="7"/>
        <v>-1.9499056415702238</v>
      </c>
      <c r="BC63" s="22">
        <f t="shared" si="6"/>
        <v>44742</v>
      </c>
      <c r="BD63" s="20">
        <f t="shared" si="8"/>
        <v>2.1862072616820409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2"/>
        <v>4.9365564262852004</v>
      </c>
      <c r="AI64" s="20">
        <f t="shared" si="10"/>
        <v>2.0964614053188117E-2</v>
      </c>
      <c r="AJ64" s="20">
        <f t="shared" si="14"/>
        <v>-1.87023991642766</v>
      </c>
      <c r="AK64" s="20">
        <f t="shared" si="14"/>
        <v>0.253146674396444</v>
      </c>
      <c r="AL64" s="20">
        <f t="shared" si="14"/>
        <v>0.31945634178418297</v>
      </c>
      <c r="AM64" s="20">
        <f t="shared" si="14"/>
        <v>0.217098246373092</v>
      </c>
      <c r="AN64" s="20">
        <f t="shared" si="14"/>
        <v>-0.85539496443560803</v>
      </c>
      <c r="AR64" s="22">
        <f t="shared" si="1"/>
        <v>44834</v>
      </c>
      <c r="AS64" s="20">
        <f t="shared" si="3"/>
        <v>109.6160931940472</v>
      </c>
      <c r="AT64" s="20">
        <f t="shared" si="11"/>
        <v>2.4154815390758904</v>
      </c>
      <c r="AU64" s="20">
        <f t="shared" si="4"/>
        <v>-1.9149690042563612</v>
      </c>
      <c r="AV64" s="20">
        <f t="shared" si="13"/>
        <v>2.0964614053188117E-2</v>
      </c>
      <c r="AW64" s="20">
        <f t="shared" si="13"/>
        <v>-1.87023991642766</v>
      </c>
      <c r="AX64" s="20">
        <f t="shared" si="13"/>
        <v>0.253146674396444</v>
      </c>
      <c r="AY64" s="20">
        <f t="shared" si="13"/>
        <v>0.31945634178418297</v>
      </c>
      <c r="AZ64" s="20">
        <f t="shared" si="13"/>
        <v>0.217098246373092</v>
      </c>
      <c r="BA64" s="20">
        <f t="shared" si="13"/>
        <v>-0.85539496443560803</v>
      </c>
      <c r="BB64" s="20">
        <f t="shared" si="7"/>
        <v>-1.4144564694368316</v>
      </c>
      <c r="BC64" s="22">
        <f t="shared" si="6"/>
        <v>44834</v>
      </c>
      <c r="BD64" s="20">
        <f t="shared" si="8"/>
        <v>2.4154815390758904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2"/>
        <v>3.8716472040063423</v>
      </c>
      <c r="AI65" s="20">
        <f t="shared" si="10"/>
        <v>2.0505836449035149E-2</v>
      </c>
      <c r="AJ65" s="20">
        <f t="shared" si="14"/>
        <v>-1.7946804118897901</v>
      </c>
      <c r="AK65" s="20">
        <f t="shared" si="14"/>
        <v>0.26854444525791599</v>
      </c>
      <c r="AL65" s="20">
        <f t="shared" si="14"/>
        <v>0.343551641063775</v>
      </c>
      <c r="AM65" s="20">
        <f t="shared" si="14"/>
        <v>0.240729257764114</v>
      </c>
      <c r="AN65" s="20">
        <f t="shared" si="14"/>
        <v>-0.77379824428789701</v>
      </c>
      <c r="AR65" s="22">
        <f t="shared" ref="AR65:AR128" si="15">A65</f>
        <v>44926</v>
      </c>
      <c r="AS65" s="20">
        <f t="shared" si="3"/>
        <v>110.698496046624</v>
      </c>
      <c r="AT65" s="20">
        <f t="shared" si="11"/>
        <v>1.3505723167970323</v>
      </c>
      <c r="AU65" s="20">
        <f t="shared" si="4"/>
        <v>-1.6951474756428471</v>
      </c>
      <c r="AV65" s="20">
        <f t="shared" si="13"/>
        <v>2.0505836449035149E-2</v>
      </c>
      <c r="AW65" s="20">
        <f t="shared" si="13"/>
        <v>-1.7946804118897901</v>
      </c>
      <c r="AX65" s="20">
        <f t="shared" si="13"/>
        <v>0.26854444525791599</v>
      </c>
      <c r="AY65" s="20">
        <f t="shared" si="13"/>
        <v>0.343551641063775</v>
      </c>
      <c r="AZ65" s="20">
        <f t="shared" si="13"/>
        <v>0.240729257764114</v>
      </c>
      <c r="BA65" s="20">
        <f t="shared" si="13"/>
        <v>-0.77379824428789701</v>
      </c>
      <c r="BB65" s="20">
        <f t="shared" si="7"/>
        <v>-2.0397226344886619</v>
      </c>
      <c r="BC65" s="22">
        <f t="shared" si="6"/>
        <v>44926</v>
      </c>
      <c r="BD65" s="20">
        <f t="shared" si="8"/>
        <v>1.3505723167970323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6">K66+Y66-Y66/100</f>
        <v>2.9112000768258053</v>
      </c>
      <c r="AI66" s="20">
        <f t="shared" si="10"/>
        <v>2.0067704899732277E-2</v>
      </c>
      <c r="AJ66" s="20">
        <f t="shared" si="14"/>
        <v>-1.69601313561823</v>
      </c>
      <c r="AK66" s="20">
        <f t="shared" si="14"/>
        <v>0.30013424484974299</v>
      </c>
      <c r="AL66" s="20">
        <f t="shared" si="14"/>
        <v>0.37314146129786602</v>
      </c>
      <c r="AM66" s="20">
        <f t="shared" si="14"/>
        <v>0.26541769410670002</v>
      </c>
      <c r="AN66" s="20">
        <f t="shared" si="14"/>
        <v>-0.685838162606629</v>
      </c>
      <c r="AR66" s="22">
        <f t="shared" si="15"/>
        <v>45016</v>
      </c>
      <c r="AS66" s="20">
        <f t="shared" ref="AS66:AS129" si="17">AF66*4+2</f>
        <v>113.29851339708161</v>
      </c>
      <c r="AT66" s="20">
        <f t="shared" si="11"/>
        <v>0.39012518961649523</v>
      </c>
      <c r="AU66" s="20">
        <f t="shared" ref="AU66:AU129" si="18">SUM(AV66:BA66)</f>
        <v>-1.4230901930708177</v>
      </c>
      <c r="AV66" s="20">
        <f t="shared" ref="AV66:BA97" si="19">AI66</f>
        <v>2.0067704899732277E-2</v>
      </c>
      <c r="AW66" s="20">
        <f t="shared" si="19"/>
        <v>-1.69601313561823</v>
      </c>
      <c r="AX66" s="20">
        <f t="shared" si="19"/>
        <v>0.30013424484974299</v>
      </c>
      <c r="AY66" s="20">
        <f t="shared" si="19"/>
        <v>0.37314146129786602</v>
      </c>
      <c r="AZ66" s="20">
        <f t="shared" si="19"/>
        <v>0.26541769410670002</v>
      </c>
      <c r="BA66" s="20">
        <f t="shared" si="19"/>
        <v>-0.685838162606629</v>
      </c>
      <c r="BB66" s="20">
        <f t="shared" si="7"/>
        <v>-2.4560551965251403</v>
      </c>
      <c r="BC66" s="22">
        <f t="shared" ref="BC66:BC129" si="20">AR66</f>
        <v>45016</v>
      </c>
      <c r="BD66" s="20">
        <f t="shared" si="8"/>
        <v>0.39012518961649523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6"/>
        <v>2.414811466508898</v>
      </c>
      <c r="AI67" s="20">
        <f t="shared" si="10"/>
        <v>1.9799149753406138E-2</v>
      </c>
      <c r="AJ67" s="20">
        <f t="shared" si="14"/>
        <v>-1.5853835422520901</v>
      </c>
      <c r="AK67" s="20">
        <f t="shared" si="14"/>
        <v>0.34564039303573901</v>
      </c>
      <c r="AL67" s="20">
        <f t="shared" si="14"/>
        <v>0.42120060604279203</v>
      </c>
      <c r="AM67" s="20">
        <f t="shared" si="14"/>
        <v>0.31591023430719101</v>
      </c>
      <c r="AN67" s="20">
        <f t="shared" si="14"/>
        <v>-0.59423938345769201</v>
      </c>
      <c r="AR67" s="22">
        <f t="shared" si="15"/>
        <v>45107</v>
      </c>
      <c r="AS67" s="20">
        <f t="shared" si="17"/>
        <v>113.16131754632281</v>
      </c>
      <c r="AT67" s="20">
        <f t="shared" si="11"/>
        <v>-0.10626342070041206</v>
      </c>
      <c r="AU67" s="20">
        <f t="shared" si="18"/>
        <v>-1.077072542570654</v>
      </c>
      <c r="AV67" s="20">
        <f t="shared" si="19"/>
        <v>1.9799149753406138E-2</v>
      </c>
      <c r="AW67" s="20">
        <f t="shared" si="19"/>
        <v>-1.5853835422520901</v>
      </c>
      <c r="AX67" s="20">
        <f t="shared" si="19"/>
        <v>0.34564039303573901</v>
      </c>
      <c r="AY67" s="20">
        <f t="shared" si="19"/>
        <v>0.42120060604279203</v>
      </c>
      <c r="AZ67" s="20">
        <f t="shared" si="19"/>
        <v>0.31591023430719101</v>
      </c>
      <c r="BA67" s="20">
        <f t="shared" si="19"/>
        <v>-0.59423938345769201</v>
      </c>
      <c r="BB67" s="20">
        <f t="shared" ref="BB67:BB130" si="21">SUM(AT67:BA67)</f>
        <v>-2.2604085058417196</v>
      </c>
      <c r="BC67" s="22">
        <f t="shared" si="20"/>
        <v>45107</v>
      </c>
      <c r="BD67" s="20">
        <f t="shared" ref="BD67:BD130" si="22">AT67-$AT$2</f>
        <v>-0.10626342070041206</v>
      </c>
      <c r="BE67" s="20">
        <f t="shared" ref="BE67:BE130" si="23">AU67</f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6"/>
        <v>1.8512024169237749</v>
      </c>
      <c r="AI68" s="20">
        <f t="shared" si="10"/>
        <v>1.9521311220220397E-2</v>
      </c>
      <c r="AJ68" s="20">
        <f t="shared" si="14"/>
        <v>-1.46882228903366</v>
      </c>
      <c r="AK68" s="20">
        <f t="shared" si="14"/>
        <v>0.39551648084570101</v>
      </c>
      <c r="AL68" s="20">
        <f t="shared" si="14"/>
        <v>0.48384626403099901</v>
      </c>
      <c r="AM68" s="20">
        <f t="shared" si="14"/>
        <v>0.37970180729977199</v>
      </c>
      <c r="AN68" s="20">
        <f t="shared" si="14"/>
        <v>-0.49103611053742402</v>
      </c>
      <c r="AR68" s="22">
        <f t="shared" si="15"/>
        <v>45199</v>
      </c>
      <c r="AS68" s="20">
        <f t="shared" si="17"/>
        <v>114.1571643721596</v>
      </c>
      <c r="AT68" s="20">
        <f t="shared" si="11"/>
        <v>-0.6698724702855352</v>
      </c>
      <c r="AU68" s="20">
        <f t="shared" si="18"/>
        <v>-0.68127253617439154</v>
      </c>
      <c r="AV68" s="20">
        <f t="shared" si="19"/>
        <v>1.9521311220220397E-2</v>
      </c>
      <c r="AW68" s="20">
        <f t="shared" si="19"/>
        <v>-1.46882228903366</v>
      </c>
      <c r="AX68" s="20">
        <f t="shared" si="19"/>
        <v>0.39551648084570101</v>
      </c>
      <c r="AY68" s="20">
        <f t="shared" si="19"/>
        <v>0.48384626403099901</v>
      </c>
      <c r="AZ68" s="20">
        <f t="shared" si="19"/>
        <v>0.37970180729977199</v>
      </c>
      <c r="BA68" s="20">
        <f t="shared" si="19"/>
        <v>-0.49103611053742402</v>
      </c>
      <c r="BB68" s="20">
        <f t="shared" si="21"/>
        <v>-2.0324175426343181</v>
      </c>
      <c r="BC68" s="22">
        <f t="shared" si="20"/>
        <v>45199</v>
      </c>
      <c r="BD68" s="20">
        <f t="shared" si="22"/>
        <v>-0.6698724702855352</v>
      </c>
      <c r="BE68" s="20">
        <f t="shared" si="23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6"/>
        <v>0.8116426021666614</v>
      </c>
      <c r="AI69" s="20">
        <f t="shared" si="10"/>
        <v>1.9069660089399802E-2</v>
      </c>
      <c r="AJ69" s="20">
        <f t="shared" si="14"/>
        <v>-1.3631367691815801</v>
      </c>
      <c r="AK69" s="20">
        <f t="shared" si="14"/>
        <v>0.44789079047452601</v>
      </c>
      <c r="AL69" s="20">
        <f t="shared" si="14"/>
        <v>0.53726616807372396</v>
      </c>
      <c r="AM69" s="20">
        <f t="shared" si="14"/>
        <v>0.43843994333338698</v>
      </c>
      <c r="AN69" s="20">
        <f t="shared" si="14"/>
        <v>-0.38613905836654899</v>
      </c>
      <c r="AR69" s="22">
        <f t="shared" si="15"/>
        <v>45291</v>
      </c>
      <c r="AS69" s="20">
        <f t="shared" si="17"/>
        <v>114.1069447659432</v>
      </c>
      <c r="AT69" s="20">
        <f t="shared" si="11"/>
        <v>-1.7094322850426487</v>
      </c>
      <c r="AU69" s="20">
        <f t="shared" si="18"/>
        <v>-0.30660926557709239</v>
      </c>
      <c r="AV69" s="20">
        <f t="shared" si="19"/>
        <v>1.9069660089399802E-2</v>
      </c>
      <c r="AW69" s="20">
        <f t="shared" si="19"/>
        <v>-1.3631367691815801</v>
      </c>
      <c r="AX69" s="20">
        <f t="shared" si="19"/>
        <v>0.44789079047452601</v>
      </c>
      <c r="AY69" s="20">
        <f t="shared" si="19"/>
        <v>0.53726616807372396</v>
      </c>
      <c r="AZ69" s="20">
        <f t="shared" si="19"/>
        <v>0.43843994333338698</v>
      </c>
      <c r="BA69" s="20">
        <f t="shared" si="19"/>
        <v>-0.38613905836654899</v>
      </c>
      <c r="BB69" s="20">
        <f t="shared" si="21"/>
        <v>-2.3226508161968331</v>
      </c>
      <c r="BC69" s="22">
        <f t="shared" si="20"/>
        <v>45291</v>
      </c>
      <c r="BD69" s="20">
        <f t="shared" si="22"/>
        <v>-1.7094322850426487</v>
      </c>
      <c r="BE69" s="20">
        <f t="shared" si="23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6"/>
        <v>0.86143280459637639</v>
      </c>
      <c r="AI70" s="20">
        <f t="shared" si="10"/>
        <v>1.8896990194972475E-2</v>
      </c>
      <c r="AJ70" s="20">
        <f t="shared" si="14"/>
        <v>-1.2333724575631499</v>
      </c>
      <c r="AK70" s="20">
        <f t="shared" si="14"/>
        <v>0.49495996178706497</v>
      </c>
      <c r="AL70" s="20">
        <f t="shared" si="14"/>
        <v>0.580763191550564</v>
      </c>
      <c r="AM70" s="20">
        <f t="shared" si="14"/>
        <v>0.48720325058035102</v>
      </c>
      <c r="AN70" s="20">
        <f t="shared" si="14"/>
        <v>-0.28887993512961602</v>
      </c>
      <c r="AR70" s="22">
        <f t="shared" si="15"/>
        <v>45382</v>
      </c>
      <c r="AS70" s="20">
        <f t="shared" si="17"/>
        <v>114.6794872862536</v>
      </c>
      <c r="AT70" s="20">
        <f t="shared" si="11"/>
        <v>-1.6596420826129337</v>
      </c>
      <c r="AU70" s="20">
        <f t="shared" si="18"/>
        <v>5.9571001420186565E-2</v>
      </c>
      <c r="AV70" s="20">
        <f t="shared" si="19"/>
        <v>1.8896990194972475E-2</v>
      </c>
      <c r="AW70" s="20">
        <f t="shared" si="19"/>
        <v>-1.2333724575631499</v>
      </c>
      <c r="AX70" s="20">
        <f t="shared" si="19"/>
        <v>0.49495996178706497</v>
      </c>
      <c r="AY70" s="20">
        <f t="shared" si="19"/>
        <v>0.580763191550564</v>
      </c>
      <c r="AZ70" s="20">
        <f t="shared" si="19"/>
        <v>0.48720325058035102</v>
      </c>
      <c r="BA70" s="20">
        <f t="shared" si="19"/>
        <v>-0.28887993512961602</v>
      </c>
      <c r="BB70" s="20">
        <f t="shared" si="21"/>
        <v>-1.540500079772561</v>
      </c>
      <c r="BC70" s="22">
        <f t="shared" si="20"/>
        <v>45382</v>
      </c>
      <c r="BD70" s="20">
        <f t="shared" si="22"/>
        <v>-1.6596420826129337</v>
      </c>
      <c r="BE70" s="20">
        <f t="shared" si="23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6"/>
        <v>0.33517122921991682</v>
      </c>
      <c r="AI71" s="20">
        <f t="shared" si="10"/>
        <v>1.8720705772216139E-2</v>
      </c>
      <c r="AJ71" s="20">
        <f t="shared" si="14"/>
        <v>-1.1379642960865799</v>
      </c>
      <c r="AK71" s="20">
        <f t="shared" si="14"/>
        <v>0.52333106578757105</v>
      </c>
      <c r="AL71" s="20">
        <f t="shared" si="14"/>
        <v>0.61004358200891695</v>
      </c>
      <c r="AM71" s="20">
        <f t="shared" si="14"/>
        <v>0.52305723668799697</v>
      </c>
      <c r="AN71" s="20">
        <f t="shared" si="14"/>
        <v>-0.20733191716263799</v>
      </c>
      <c r="AR71" s="22">
        <f t="shared" si="15"/>
        <v>45473</v>
      </c>
      <c r="AS71" s="20">
        <f t="shared" si="17"/>
        <v>114.18551560813241</v>
      </c>
      <c r="AT71" s="20">
        <f t="shared" si="11"/>
        <v>-2.1859036579893933</v>
      </c>
      <c r="AU71" s="20">
        <f t="shared" si="18"/>
        <v>0.32985637700748316</v>
      </c>
      <c r="AV71" s="20">
        <f t="shared" si="19"/>
        <v>1.8720705772216139E-2</v>
      </c>
      <c r="AW71" s="20">
        <f t="shared" si="19"/>
        <v>-1.1379642960865799</v>
      </c>
      <c r="AX71" s="20">
        <f t="shared" si="19"/>
        <v>0.52333106578757105</v>
      </c>
      <c r="AY71" s="20">
        <f t="shared" si="19"/>
        <v>0.61004358200891695</v>
      </c>
      <c r="AZ71" s="20">
        <f t="shared" si="19"/>
        <v>0.52305723668799697</v>
      </c>
      <c r="BA71" s="20">
        <f t="shared" si="19"/>
        <v>-0.20733191716263799</v>
      </c>
      <c r="BB71" s="20">
        <f t="shared" si="21"/>
        <v>-1.5261909039744268</v>
      </c>
      <c r="BC71" s="22">
        <f t="shared" si="20"/>
        <v>45473</v>
      </c>
      <c r="BD71" s="20">
        <f t="shared" si="22"/>
        <v>-2.1859036579893933</v>
      </c>
      <c r="BE71" s="20">
        <f t="shared" si="23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6"/>
        <v>0.1918487827113293</v>
      </c>
      <c r="AI72" s="20">
        <f t="shared" si="10"/>
        <v>1.8324636640997229E-2</v>
      </c>
      <c r="AJ72" s="20">
        <f t="shared" si="14"/>
        <v>-1.06965345440944</v>
      </c>
      <c r="AK72" s="20">
        <f t="shared" si="14"/>
        <v>0.53532791861311502</v>
      </c>
      <c r="AL72" s="20">
        <f t="shared" si="14"/>
        <v>0.62579520385343401</v>
      </c>
      <c r="AM72" s="20">
        <f t="shared" si="14"/>
        <v>0.54753269018900297</v>
      </c>
      <c r="AN72" s="20">
        <f t="shared" si="14"/>
        <v>-0.141937032754618</v>
      </c>
      <c r="AR72" s="22">
        <f t="shared" si="15"/>
        <v>45565</v>
      </c>
      <c r="AS72" s="20">
        <f t="shared" si="17"/>
        <v>113.2786011687804</v>
      </c>
      <c r="AT72" s="20">
        <f t="shared" si="11"/>
        <v>-2.3292261044979807</v>
      </c>
      <c r="AU72" s="20">
        <f t="shared" si="18"/>
        <v>0.51538996213249122</v>
      </c>
      <c r="AV72" s="20">
        <f t="shared" si="19"/>
        <v>1.8324636640997229E-2</v>
      </c>
      <c r="AW72" s="20">
        <f t="shared" si="19"/>
        <v>-1.06965345440944</v>
      </c>
      <c r="AX72" s="20">
        <f t="shared" si="19"/>
        <v>0.53532791861311502</v>
      </c>
      <c r="AY72" s="20">
        <f t="shared" si="19"/>
        <v>0.62579520385343401</v>
      </c>
      <c r="AZ72" s="20">
        <f t="shared" si="19"/>
        <v>0.54753269018900297</v>
      </c>
      <c r="BA72" s="20">
        <f t="shared" si="19"/>
        <v>-0.141937032754618</v>
      </c>
      <c r="BB72" s="20">
        <f t="shared" si="21"/>
        <v>-1.2984461802329985</v>
      </c>
      <c r="BC72" s="22">
        <f t="shared" si="20"/>
        <v>45565</v>
      </c>
      <c r="BD72" s="20">
        <f t="shared" si="22"/>
        <v>-2.3292261044979807</v>
      </c>
      <c r="BE72" s="20">
        <f t="shared" si="23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6"/>
        <v>0.13792895879449638</v>
      </c>
      <c r="AI73" s="20">
        <f t="shared" ref="AI73:AI132" si="24">Y73/1010</f>
        <v>1.7831720018109207E-2</v>
      </c>
      <c r="AJ73" s="20">
        <f t="shared" si="14"/>
        <v>-1.0207842102767399</v>
      </c>
      <c r="AK73" s="20">
        <f t="shared" si="14"/>
        <v>0.53620301353732602</v>
      </c>
      <c r="AL73" s="20">
        <f t="shared" si="14"/>
        <v>0.62966841806513296</v>
      </c>
      <c r="AM73" s="20">
        <f t="shared" si="14"/>
        <v>0.56085381876973495</v>
      </c>
      <c r="AN73" s="20">
        <f t="shared" si="14"/>
        <v>-9.0552815414492699E-2</v>
      </c>
      <c r="AR73" s="22">
        <f t="shared" si="15"/>
        <v>45657</v>
      </c>
      <c r="AS73" s="20">
        <f t="shared" si="17"/>
        <v>112.4522082790244</v>
      </c>
      <c r="AT73" s="20">
        <f t="shared" ref="AT73:AT132" si="25">AH73-$AH$8</f>
        <v>-2.3831459284148138</v>
      </c>
      <c r="AU73" s="20">
        <f t="shared" si="18"/>
        <v>0.63321994469907061</v>
      </c>
      <c r="AV73" s="20">
        <f t="shared" si="19"/>
        <v>1.7831720018109207E-2</v>
      </c>
      <c r="AW73" s="20">
        <f t="shared" si="19"/>
        <v>-1.0207842102767399</v>
      </c>
      <c r="AX73" s="20">
        <f t="shared" si="19"/>
        <v>0.53620301353732602</v>
      </c>
      <c r="AY73" s="20">
        <f t="shared" si="19"/>
        <v>0.62966841806513296</v>
      </c>
      <c r="AZ73" s="20">
        <f t="shared" si="19"/>
        <v>0.56085381876973495</v>
      </c>
      <c r="BA73" s="20">
        <f t="shared" si="19"/>
        <v>-9.0552815414492699E-2</v>
      </c>
      <c r="BB73" s="20">
        <f t="shared" si="21"/>
        <v>-1.116706039016673</v>
      </c>
      <c r="BC73" s="22">
        <f t="shared" si="20"/>
        <v>45657</v>
      </c>
      <c r="BD73" s="20">
        <f t="shared" si="22"/>
        <v>-2.3831459284148138</v>
      </c>
      <c r="BE73" s="20">
        <f t="shared" si="23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6"/>
        <v>0.10908312388442212</v>
      </c>
      <c r="AI74" s="20">
        <f t="shared" si="24"/>
        <v>1.731288821960178E-2</v>
      </c>
      <c r="AJ74" s="20">
        <f t="shared" si="14"/>
        <v>-0.98236018972973604</v>
      </c>
      <c r="AK74" s="20">
        <f t="shared" si="14"/>
        <v>0.52846599094816904</v>
      </c>
      <c r="AL74" s="20">
        <f t="shared" si="14"/>
        <v>0.62454039552005702</v>
      </c>
      <c r="AM74" s="20">
        <f t="shared" si="14"/>
        <v>0.563590248268386</v>
      </c>
      <c r="AN74" s="20">
        <f t="shared" si="14"/>
        <v>-5.32721064676034E-2</v>
      </c>
      <c r="AR74" s="22">
        <f t="shared" si="15"/>
        <v>45747</v>
      </c>
      <c r="AS74" s="20">
        <f t="shared" si="17"/>
        <v>111.5405598405324</v>
      </c>
      <c r="AT74" s="20">
        <f t="shared" si="25"/>
        <v>-2.4119917633248877</v>
      </c>
      <c r="AU74" s="20">
        <f t="shared" si="18"/>
        <v>0.69827722675887438</v>
      </c>
      <c r="AV74" s="20">
        <f t="shared" si="19"/>
        <v>1.731288821960178E-2</v>
      </c>
      <c r="AW74" s="20">
        <f t="shared" si="19"/>
        <v>-0.98236018972973604</v>
      </c>
      <c r="AX74" s="20">
        <f t="shared" si="19"/>
        <v>0.52846599094816904</v>
      </c>
      <c r="AY74" s="20">
        <f t="shared" si="19"/>
        <v>0.62454039552005702</v>
      </c>
      <c r="AZ74" s="20">
        <f t="shared" si="19"/>
        <v>0.563590248268386</v>
      </c>
      <c r="BA74" s="20">
        <f t="shared" si="19"/>
        <v>-5.32721064676034E-2</v>
      </c>
      <c r="BB74" s="20">
        <f t="shared" si="21"/>
        <v>-1.0154373098071392</v>
      </c>
      <c r="BC74" s="22">
        <f t="shared" si="20"/>
        <v>45747</v>
      </c>
      <c r="BD74" s="20">
        <f t="shared" si="22"/>
        <v>-2.4119917633248877</v>
      </c>
      <c r="BE74" s="20">
        <f t="shared" si="23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6"/>
        <v>8.9187050370279158E-2</v>
      </c>
      <c r="AI75" s="20">
        <f t="shared" si="24"/>
        <v>1.6793949214903167E-2</v>
      </c>
      <c r="AJ75" s="20">
        <f t="shared" si="14"/>
        <v>-0.94827616721966201</v>
      </c>
      <c r="AK75" s="20">
        <f t="shared" si="14"/>
        <v>0.51624543115517396</v>
      </c>
      <c r="AL75" s="20">
        <f t="shared" si="14"/>
        <v>0.61273184592329999</v>
      </c>
      <c r="AM75" s="20">
        <f t="shared" si="14"/>
        <v>0.55843932009591002</v>
      </c>
      <c r="AN75" s="20">
        <f t="shared" si="14"/>
        <v>-2.91155527722309E-2</v>
      </c>
      <c r="AR75" s="22">
        <f t="shared" si="15"/>
        <v>45838</v>
      </c>
      <c r="AS75" s="20">
        <f t="shared" si="17"/>
        <v>110.5570500109672</v>
      </c>
      <c r="AT75" s="20">
        <f t="shared" si="25"/>
        <v>-2.4318878368390311</v>
      </c>
      <c r="AU75" s="20">
        <f t="shared" si="18"/>
        <v>0.72681882639739426</v>
      </c>
      <c r="AV75" s="20">
        <f t="shared" si="19"/>
        <v>1.6793949214903167E-2</v>
      </c>
      <c r="AW75" s="20">
        <f t="shared" si="19"/>
        <v>-0.94827616721966201</v>
      </c>
      <c r="AX75" s="20">
        <f t="shared" si="19"/>
        <v>0.51624543115517396</v>
      </c>
      <c r="AY75" s="20">
        <f t="shared" si="19"/>
        <v>0.61273184592329999</v>
      </c>
      <c r="AZ75" s="20">
        <f t="shared" si="19"/>
        <v>0.55843932009591002</v>
      </c>
      <c r="BA75" s="20">
        <f t="shared" si="19"/>
        <v>-2.91155527722309E-2</v>
      </c>
      <c r="BB75" s="20">
        <f t="shared" si="21"/>
        <v>-0.97825018404424291</v>
      </c>
      <c r="BC75" s="22">
        <f t="shared" si="20"/>
        <v>45838</v>
      </c>
      <c r="BD75" s="20">
        <f t="shared" si="22"/>
        <v>-2.4318878368390311</v>
      </c>
      <c r="BE75" s="20">
        <f t="shared" si="23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6"/>
        <v>7.369531024667933E-2</v>
      </c>
      <c r="AI76" s="20">
        <f t="shared" si="24"/>
        <v>1.6283428794744852E-2</v>
      </c>
      <c r="AJ76" s="20">
        <f t="shared" si="14"/>
        <v>-0.91628327861683301</v>
      </c>
      <c r="AK76" s="20">
        <f t="shared" si="14"/>
        <v>0.50258699030215903</v>
      </c>
      <c r="AL76" s="20">
        <f t="shared" si="14"/>
        <v>0.59742063405088097</v>
      </c>
      <c r="AM76" s="20">
        <f t="shared" si="14"/>
        <v>0.54768940166568003</v>
      </c>
      <c r="AN76" s="20">
        <f t="shared" si="14"/>
        <v>-1.47048709120252E-2</v>
      </c>
      <c r="AR76" s="22">
        <f t="shared" si="15"/>
        <v>45930</v>
      </c>
      <c r="AS76" s="20">
        <f t="shared" si="17"/>
        <v>109.54524798525399</v>
      </c>
      <c r="AT76" s="20">
        <f t="shared" si="25"/>
        <v>-2.4473795769626308</v>
      </c>
      <c r="AU76" s="20">
        <f t="shared" si="18"/>
        <v>0.73299230528460668</v>
      </c>
      <c r="AV76" s="20">
        <f t="shared" si="19"/>
        <v>1.6283428794744852E-2</v>
      </c>
      <c r="AW76" s="20">
        <f t="shared" si="19"/>
        <v>-0.91628327861683301</v>
      </c>
      <c r="AX76" s="20">
        <f t="shared" si="19"/>
        <v>0.50258699030215903</v>
      </c>
      <c r="AY76" s="20">
        <f t="shared" si="19"/>
        <v>0.59742063405088097</v>
      </c>
      <c r="AZ76" s="20">
        <f t="shared" si="19"/>
        <v>0.54768940166568003</v>
      </c>
      <c r="BA76" s="20">
        <f t="shared" si="19"/>
        <v>-1.47048709120252E-2</v>
      </c>
      <c r="BB76" s="20">
        <f t="shared" si="21"/>
        <v>-0.98139496639341728</v>
      </c>
      <c r="BC76" s="22">
        <f t="shared" si="20"/>
        <v>45930</v>
      </c>
      <c r="BD76" s="20">
        <f t="shared" si="22"/>
        <v>-2.4473795769626308</v>
      </c>
      <c r="BE76" s="20">
        <f t="shared" si="23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6"/>
        <v>6.1122921647873002E-2</v>
      </c>
      <c r="AI77" s="20">
        <f t="shared" si="24"/>
        <v>1.5784181465398714E-2</v>
      </c>
      <c r="AJ77" s="20">
        <f t="shared" si="14"/>
        <v>-0.88565917644417202</v>
      </c>
      <c r="AK77" s="20">
        <f t="shared" si="14"/>
        <v>0.48863719836010699</v>
      </c>
      <c r="AL77" s="20">
        <f t="shared" si="14"/>
        <v>0.58105399737318797</v>
      </c>
      <c r="AM77" s="20">
        <f t="shared" si="14"/>
        <v>0.533950907915545</v>
      </c>
      <c r="AN77" s="20">
        <f t="shared" si="14"/>
        <v>-7.1720926640174796E-3</v>
      </c>
      <c r="AR77" s="22">
        <f t="shared" si="15"/>
        <v>46022</v>
      </c>
      <c r="AS77" s="20">
        <f t="shared" si="17"/>
        <v>108.54018480917919</v>
      </c>
      <c r="AT77" s="20">
        <f t="shared" si="25"/>
        <v>-2.4599519655614372</v>
      </c>
      <c r="AU77" s="20">
        <f t="shared" si="18"/>
        <v>0.72659501600604914</v>
      </c>
      <c r="AV77" s="20">
        <f t="shared" si="19"/>
        <v>1.5784181465398714E-2</v>
      </c>
      <c r="AW77" s="20">
        <f t="shared" si="19"/>
        <v>-0.88565917644417202</v>
      </c>
      <c r="AX77" s="20">
        <f t="shared" si="19"/>
        <v>0.48863719836010699</v>
      </c>
      <c r="AY77" s="20">
        <f t="shared" si="19"/>
        <v>0.58105399737318797</v>
      </c>
      <c r="AZ77" s="20">
        <f t="shared" si="19"/>
        <v>0.533950907915545</v>
      </c>
      <c r="BA77" s="20">
        <f t="shared" si="19"/>
        <v>-7.1720926640174796E-3</v>
      </c>
      <c r="BB77" s="20">
        <f t="shared" si="21"/>
        <v>-1.006761933549339</v>
      </c>
      <c r="BC77" s="22">
        <f t="shared" si="20"/>
        <v>46022</v>
      </c>
      <c r="BD77" s="20">
        <f t="shared" si="22"/>
        <v>-2.4599519655614372</v>
      </c>
      <c r="BE77" s="20">
        <f t="shared" si="23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6"/>
        <v>5.0848804503357659E-2</v>
      </c>
      <c r="AI78" s="20">
        <f t="shared" si="24"/>
        <v>1.5297256480915049E-2</v>
      </c>
      <c r="AJ78" s="20">
        <f t="shared" si="14"/>
        <v>-0.85617724366796799</v>
      </c>
      <c r="AK78" s="20">
        <f t="shared" si="14"/>
        <v>0.47477415968779502</v>
      </c>
      <c r="AL78" s="20">
        <f t="shared" si="14"/>
        <v>0.56456194910875301</v>
      </c>
      <c r="AM78" s="20">
        <f t="shared" si="14"/>
        <v>0.51931550621744105</v>
      </c>
      <c r="AN78" s="20">
        <f t="shared" si="14"/>
        <v>-3.6718823984142599E-3</v>
      </c>
      <c r="AR78" s="22">
        <f t="shared" si="15"/>
        <v>46112</v>
      </c>
      <c r="AS78" s="20">
        <f t="shared" si="17"/>
        <v>107.5653990512984</v>
      </c>
      <c r="AT78" s="20">
        <f t="shared" si="25"/>
        <v>-2.4702260827059526</v>
      </c>
      <c r="AU78" s="20">
        <f t="shared" si="18"/>
        <v>0.71409974542852195</v>
      </c>
      <c r="AV78" s="20">
        <f t="shared" si="19"/>
        <v>1.5297256480915049E-2</v>
      </c>
      <c r="AW78" s="20">
        <f t="shared" si="19"/>
        <v>-0.85617724366796799</v>
      </c>
      <c r="AX78" s="20">
        <f t="shared" si="19"/>
        <v>0.47477415968779502</v>
      </c>
      <c r="AY78" s="20">
        <f t="shared" si="19"/>
        <v>0.56456194910875301</v>
      </c>
      <c r="AZ78" s="20">
        <f t="shared" si="19"/>
        <v>0.51931550621744105</v>
      </c>
      <c r="BA78" s="20">
        <f t="shared" si="19"/>
        <v>-3.6718823984142599E-3</v>
      </c>
      <c r="BB78" s="20">
        <f t="shared" si="21"/>
        <v>-1.0420265918489084</v>
      </c>
      <c r="BC78" s="22">
        <f t="shared" si="20"/>
        <v>46112</v>
      </c>
      <c r="BD78" s="20">
        <f t="shared" si="22"/>
        <v>-2.4702260827059526</v>
      </c>
      <c r="BE78" s="20">
        <f t="shared" si="23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6"/>
        <v>4.2512777634978932E-2</v>
      </c>
      <c r="AI79" s="20">
        <f t="shared" si="24"/>
        <v>1.482309757840802E-2</v>
      </c>
      <c r="AJ79" s="20">
        <f t="shared" si="14"/>
        <v>-0.82775903301559906</v>
      </c>
      <c r="AK79" s="20">
        <f t="shared" si="14"/>
        <v>0.461121730913157</v>
      </c>
      <c r="AL79" s="20">
        <f t="shared" si="14"/>
        <v>0.54825473040872597</v>
      </c>
      <c r="AM79" s="20">
        <f t="shared" si="14"/>
        <v>0.50458237264440597</v>
      </c>
      <c r="AN79" s="20">
        <f t="shared" si="14"/>
        <v>-1.818287872394E-3</v>
      </c>
      <c r="AR79" s="22">
        <f t="shared" si="15"/>
        <v>46203</v>
      </c>
      <c r="AS79" s="20">
        <f t="shared" si="17"/>
        <v>106.6334715826488</v>
      </c>
      <c r="AT79" s="20">
        <f t="shared" si="25"/>
        <v>-2.4785621095743311</v>
      </c>
      <c r="AU79" s="20">
        <f t="shared" si="18"/>
        <v>0.69920461065670392</v>
      </c>
      <c r="AV79" s="20">
        <f t="shared" si="19"/>
        <v>1.482309757840802E-2</v>
      </c>
      <c r="AW79" s="20">
        <f t="shared" si="19"/>
        <v>-0.82775903301559906</v>
      </c>
      <c r="AX79" s="20">
        <f t="shared" si="19"/>
        <v>0.461121730913157</v>
      </c>
      <c r="AY79" s="20">
        <f t="shared" si="19"/>
        <v>0.54825473040872597</v>
      </c>
      <c r="AZ79" s="20">
        <f t="shared" si="19"/>
        <v>0.50458237264440597</v>
      </c>
      <c r="BA79" s="20">
        <f t="shared" si="19"/>
        <v>-1.818287872394E-3</v>
      </c>
      <c r="BB79" s="20">
        <f t="shared" si="21"/>
        <v>-1.0801528882609235</v>
      </c>
      <c r="BC79" s="22">
        <f t="shared" si="20"/>
        <v>46203</v>
      </c>
      <c r="BD79" s="20">
        <f t="shared" si="22"/>
        <v>-2.4785621095743311</v>
      </c>
      <c r="BE79" s="20">
        <f t="shared" si="23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6"/>
        <v>3.5844266033308925E-2</v>
      </c>
      <c r="AI80" s="20">
        <f t="shared" si="24"/>
        <v>1.4361909191187227E-2</v>
      </c>
      <c r="AJ80" s="20">
        <f t="shared" si="14"/>
        <v>-0.80036705093917604</v>
      </c>
      <c r="AK80" s="20">
        <f t="shared" si="14"/>
        <v>0.44772443051204702</v>
      </c>
      <c r="AL80" s="20">
        <f t="shared" si="14"/>
        <v>0.53223638467132806</v>
      </c>
      <c r="AM80" s="20">
        <f t="shared" si="14"/>
        <v>0.49001865368388398</v>
      </c>
      <c r="AN80" s="20">
        <f t="shared" si="14"/>
        <v>-6.7798019919116802E-4</v>
      </c>
      <c r="AR80" s="22">
        <f t="shared" si="15"/>
        <v>46295</v>
      </c>
      <c r="AS80" s="20">
        <f t="shared" si="17"/>
        <v>105.74755087680241</v>
      </c>
      <c r="AT80" s="20">
        <f t="shared" si="25"/>
        <v>-2.4852306211760009</v>
      </c>
      <c r="AU80" s="20">
        <f t="shared" si="18"/>
        <v>0.68329634692007901</v>
      </c>
      <c r="AV80" s="20">
        <f t="shared" si="19"/>
        <v>1.4361909191187227E-2</v>
      </c>
      <c r="AW80" s="20">
        <f t="shared" si="19"/>
        <v>-0.80036705093917604</v>
      </c>
      <c r="AX80" s="20">
        <f t="shared" si="19"/>
        <v>0.44772443051204702</v>
      </c>
      <c r="AY80" s="20">
        <f t="shared" si="19"/>
        <v>0.53223638467132806</v>
      </c>
      <c r="AZ80" s="20">
        <f t="shared" si="19"/>
        <v>0.49001865368388398</v>
      </c>
      <c r="BA80" s="20">
        <f t="shared" si="19"/>
        <v>-6.7798019919116802E-4</v>
      </c>
      <c r="BB80" s="20">
        <f t="shared" si="21"/>
        <v>-1.1186379273358431</v>
      </c>
      <c r="BC80" s="22">
        <f t="shared" si="20"/>
        <v>46295</v>
      </c>
      <c r="BD80" s="20">
        <f t="shared" si="22"/>
        <v>-2.4852306211760009</v>
      </c>
      <c r="BE80" s="20">
        <f t="shared" si="23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6"/>
        <v>3.0612623134601585E-2</v>
      </c>
      <c r="AI81" s="20">
        <f t="shared" si="24"/>
        <v>1.3913771472049306E-2</v>
      </c>
      <c r="AJ81" s="20">
        <f t="shared" ref="AJ81:AN112" si="26">Z81</f>
        <v>-0.77397318799493797</v>
      </c>
      <c r="AK81" s="20">
        <f t="shared" si="26"/>
        <v>0.43460187878909401</v>
      </c>
      <c r="AL81" s="20">
        <f t="shared" si="26"/>
        <v>0.51654594927449105</v>
      </c>
      <c r="AM81" s="20">
        <f t="shared" si="26"/>
        <v>0.47571410295071398</v>
      </c>
      <c r="AN81" s="20">
        <f t="shared" si="26"/>
        <v>7.8497944331441702E-5</v>
      </c>
      <c r="AR81" s="22">
        <f t="shared" si="15"/>
        <v>46387</v>
      </c>
      <c r="AS81" s="20">
        <f t="shared" si="17"/>
        <v>104.9070687404008</v>
      </c>
      <c r="AT81" s="20">
        <f t="shared" si="25"/>
        <v>-2.4904622640747083</v>
      </c>
      <c r="AU81" s="20">
        <f t="shared" si="18"/>
        <v>0.66688101243574183</v>
      </c>
      <c r="AV81" s="20">
        <f t="shared" si="19"/>
        <v>1.3913771472049306E-2</v>
      </c>
      <c r="AW81" s="20">
        <f t="shared" si="19"/>
        <v>-0.77397318799493797</v>
      </c>
      <c r="AX81" s="20">
        <f t="shared" si="19"/>
        <v>0.43460187878909401</v>
      </c>
      <c r="AY81" s="20">
        <f t="shared" si="19"/>
        <v>0.51654594927449105</v>
      </c>
      <c r="AZ81" s="20">
        <f t="shared" si="19"/>
        <v>0.47571410295071398</v>
      </c>
      <c r="BA81" s="20">
        <f t="shared" si="19"/>
        <v>7.8497944331441702E-5</v>
      </c>
      <c r="BB81" s="20">
        <f t="shared" si="21"/>
        <v>-1.1567002392032246</v>
      </c>
      <c r="BC81" s="22">
        <f t="shared" si="20"/>
        <v>46387</v>
      </c>
      <c r="BD81" s="20">
        <f t="shared" si="22"/>
        <v>-2.4904622640747083</v>
      </c>
      <c r="BE81" s="20">
        <f t="shared" si="23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6"/>
        <v>2.661234267950649E-2</v>
      </c>
      <c r="AI82" s="20">
        <f t="shared" si="24"/>
        <v>1.347868055763307E-2</v>
      </c>
      <c r="AJ82" s="20">
        <f t="shared" si="26"/>
        <v>-0.74854993563098404</v>
      </c>
      <c r="AK82" s="20">
        <f t="shared" si="26"/>
        <v>0.42176518562759202</v>
      </c>
      <c r="AL82" s="20">
        <f t="shared" si="26"/>
        <v>0.50120149854323803</v>
      </c>
      <c r="AM82" s="20">
        <f t="shared" si="26"/>
        <v>0.46170249980329597</v>
      </c>
      <c r="AN82" s="20">
        <f t="shared" si="26"/>
        <v>5.7768852675733895E-4</v>
      </c>
      <c r="AR82" s="22">
        <f t="shared" si="15"/>
        <v>46477</v>
      </c>
      <c r="AS82" s="20">
        <f t="shared" si="17"/>
        <v>104.1101630666884</v>
      </c>
      <c r="AT82" s="20">
        <f t="shared" si="25"/>
        <v>-2.4944625445298034</v>
      </c>
      <c r="AU82" s="20">
        <f t="shared" si="18"/>
        <v>0.65017561742753227</v>
      </c>
      <c r="AV82" s="20">
        <f t="shared" si="19"/>
        <v>1.347868055763307E-2</v>
      </c>
      <c r="AW82" s="20">
        <f t="shared" si="19"/>
        <v>-0.74854993563098404</v>
      </c>
      <c r="AX82" s="20">
        <f t="shared" si="19"/>
        <v>0.42176518562759202</v>
      </c>
      <c r="AY82" s="20">
        <f t="shared" si="19"/>
        <v>0.50120149854323803</v>
      </c>
      <c r="AZ82" s="20">
        <f t="shared" si="19"/>
        <v>0.46170249980329597</v>
      </c>
      <c r="BA82" s="20">
        <f t="shared" si="19"/>
        <v>5.7768852675733895E-4</v>
      </c>
      <c r="BB82" s="20">
        <f t="shared" si="21"/>
        <v>-1.1941113096747387</v>
      </c>
      <c r="BC82" s="22">
        <f t="shared" si="20"/>
        <v>46477</v>
      </c>
      <c r="BD82" s="20">
        <f t="shared" si="22"/>
        <v>-2.4944625445298034</v>
      </c>
      <c r="BE82" s="20">
        <f t="shared" si="23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6"/>
        <v>2.3658315967998805E-2</v>
      </c>
      <c r="AI83" s="20">
        <f t="shared" si="24"/>
        <v>1.3056566463316831E-2</v>
      </c>
      <c r="AJ83" s="20">
        <f t="shared" si="26"/>
        <v>-0.72406830711461201</v>
      </c>
      <c r="AK83" s="20">
        <f t="shared" si="26"/>
        <v>0.40922184466536798</v>
      </c>
      <c r="AL83" s="20">
        <f t="shared" si="26"/>
        <v>0.48621345586398901</v>
      </c>
      <c r="AM83" s="20">
        <f t="shared" si="26"/>
        <v>0.44799955836776101</v>
      </c>
      <c r="AN83" s="20">
        <f t="shared" si="26"/>
        <v>8.8098974193799996E-4</v>
      </c>
      <c r="AR83" s="22">
        <f t="shared" si="15"/>
        <v>46568</v>
      </c>
      <c r="AS83" s="20">
        <f t="shared" si="17"/>
        <v>103.3545200258452</v>
      </c>
      <c r="AT83" s="20">
        <f t="shared" si="25"/>
        <v>-2.4974165712413114</v>
      </c>
      <c r="AU83" s="20">
        <f t="shared" si="18"/>
        <v>0.63330410798776082</v>
      </c>
      <c r="AV83" s="20">
        <f t="shared" si="19"/>
        <v>1.3056566463316831E-2</v>
      </c>
      <c r="AW83" s="20">
        <f t="shared" si="19"/>
        <v>-0.72406830711461201</v>
      </c>
      <c r="AX83" s="20">
        <f t="shared" si="19"/>
        <v>0.40922184466536798</v>
      </c>
      <c r="AY83" s="20">
        <f t="shared" si="19"/>
        <v>0.48621345586398901</v>
      </c>
      <c r="AZ83" s="20">
        <f t="shared" si="19"/>
        <v>0.44799955836776101</v>
      </c>
      <c r="BA83" s="20">
        <f t="shared" si="19"/>
        <v>8.8098974193799996E-4</v>
      </c>
      <c r="BB83" s="20">
        <f t="shared" si="21"/>
        <v>-1.2308083552657898</v>
      </c>
      <c r="BC83" s="22">
        <f t="shared" si="20"/>
        <v>46568</v>
      </c>
      <c r="BD83" s="20">
        <f t="shared" si="22"/>
        <v>-2.4974165712413114</v>
      </c>
      <c r="BE83" s="20">
        <f t="shared" si="23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6"/>
        <v>2.1583937402363307E-2</v>
      </c>
      <c r="AI84" s="20">
        <f t="shared" si="24"/>
        <v>1.2647304022993763E-2</v>
      </c>
      <c r="AJ84" s="20">
        <f t="shared" si="26"/>
        <v>-0.70049767739651003</v>
      </c>
      <c r="AK84" s="20">
        <f t="shared" si="26"/>
        <v>0.39697722500059102</v>
      </c>
      <c r="AL84" s="20">
        <f t="shared" si="26"/>
        <v>0.47158861880893599</v>
      </c>
      <c r="AM84" s="20">
        <f t="shared" si="26"/>
        <v>0.434614385937935</v>
      </c>
      <c r="AN84" s="20">
        <f t="shared" si="26"/>
        <v>1.0277896091923501E-3</v>
      </c>
      <c r="AR84" s="22">
        <f t="shared" si="15"/>
        <v>46660</v>
      </c>
      <c r="AS84" s="20">
        <f t="shared" si="17"/>
        <v>102.63766397373681</v>
      </c>
      <c r="AT84" s="20">
        <f t="shared" si="25"/>
        <v>-2.4994909498069466</v>
      </c>
      <c r="AU84" s="20">
        <f t="shared" si="18"/>
        <v>0.61635764598313814</v>
      </c>
      <c r="AV84" s="20">
        <f t="shared" si="19"/>
        <v>1.2647304022993763E-2</v>
      </c>
      <c r="AW84" s="20">
        <f t="shared" si="19"/>
        <v>-0.70049767739651003</v>
      </c>
      <c r="AX84" s="20">
        <f t="shared" si="19"/>
        <v>0.39697722500059102</v>
      </c>
      <c r="AY84" s="20">
        <f t="shared" si="19"/>
        <v>0.47158861880893599</v>
      </c>
      <c r="AZ84" s="20">
        <f t="shared" si="19"/>
        <v>0.434614385937935</v>
      </c>
      <c r="BA84" s="20">
        <f t="shared" si="19"/>
        <v>1.0277896091923501E-3</v>
      </c>
      <c r="BB84" s="20">
        <f t="shared" si="21"/>
        <v>-1.2667756578406704</v>
      </c>
      <c r="BC84" s="22">
        <f t="shared" si="20"/>
        <v>46660</v>
      </c>
      <c r="BD84" s="20">
        <f t="shared" si="22"/>
        <v>-2.4994909498069466</v>
      </c>
      <c r="BE84" s="20">
        <f t="shared" si="23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6"/>
        <v>2.0239969435841235E-2</v>
      </c>
      <c r="AI85" s="20">
        <f t="shared" si="24"/>
        <v>1.2250721387075149E-2</v>
      </c>
      <c r="AJ85" s="20">
        <f t="shared" si="26"/>
        <v>-0.67780613277934398</v>
      </c>
      <c r="AK85" s="20">
        <f t="shared" si="26"/>
        <v>0.38503506803728099</v>
      </c>
      <c r="AL85" s="20">
        <f t="shared" si="26"/>
        <v>0.45733143406800397</v>
      </c>
      <c r="AM85" s="20">
        <f t="shared" si="26"/>
        <v>0.42155294501253299</v>
      </c>
      <c r="AN85" s="20">
        <f t="shared" si="26"/>
        <v>1.0485802074091E-3</v>
      </c>
      <c r="AR85" s="22">
        <f t="shared" si="15"/>
        <v>46752</v>
      </c>
      <c r="AS85" s="20">
        <f t="shared" si="17"/>
        <v>101.95706880602719</v>
      </c>
      <c r="AT85" s="20">
        <f t="shared" si="25"/>
        <v>-2.500834917773469</v>
      </c>
      <c r="AU85" s="20">
        <f t="shared" si="18"/>
        <v>0.59941261593295814</v>
      </c>
      <c r="AV85" s="20">
        <f t="shared" si="19"/>
        <v>1.2250721387075149E-2</v>
      </c>
      <c r="AW85" s="20">
        <f t="shared" si="19"/>
        <v>-0.67780613277934398</v>
      </c>
      <c r="AX85" s="20">
        <f t="shared" si="19"/>
        <v>0.38503506803728099</v>
      </c>
      <c r="AY85" s="20">
        <f t="shared" si="19"/>
        <v>0.45733143406800397</v>
      </c>
      <c r="AZ85" s="20">
        <f t="shared" si="19"/>
        <v>0.42155294501253299</v>
      </c>
      <c r="BA85" s="20">
        <f t="shared" si="19"/>
        <v>1.0485802074091E-3</v>
      </c>
      <c r="BB85" s="20">
        <f t="shared" si="21"/>
        <v>-1.3020096859075529</v>
      </c>
      <c r="BC85" s="22">
        <f t="shared" si="20"/>
        <v>46752</v>
      </c>
      <c r="BD85" s="20">
        <f t="shared" si="22"/>
        <v>-2.500834917773469</v>
      </c>
      <c r="BE85" s="20">
        <f t="shared" si="23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6"/>
        <v>1.9493568910234002E-2</v>
      </c>
      <c r="AI86" s="20">
        <f t="shared" si="24"/>
        <v>1.1866607396551189E-2</v>
      </c>
      <c r="AJ86" s="20">
        <f t="shared" si="26"/>
        <v>-0.65596091884470398</v>
      </c>
      <c r="AK86" s="20">
        <f t="shared" si="26"/>
        <v>0.37339769780944199</v>
      </c>
      <c r="AL86" s="20">
        <f t="shared" si="26"/>
        <v>0.443444467083625</v>
      </c>
      <c r="AM86" s="20">
        <f t="shared" si="26"/>
        <v>0.40881914797241597</v>
      </c>
      <c r="AN86" s="20">
        <f t="shared" si="26"/>
        <v>9.6898993327961403E-4</v>
      </c>
      <c r="AR86" s="22">
        <f t="shared" si="15"/>
        <v>46843</v>
      </c>
      <c r="AS86" s="20">
        <f t="shared" si="17"/>
        <v>101.3102111492524</v>
      </c>
      <c r="AT86" s="20">
        <f t="shared" si="25"/>
        <v>-2.5015813182990763</v>
      </c>
      <c r="AU86" s="20">
        <f t="shared" si="18"/>
        <v>0.58253599135060985</v>
      </c>
      <c r="AV86" s="20">
        <f t="shared" si="19"/>
        <v>1.1866607396551189E-2</v>
      </c>
      <c r="AW86" s="20">
        <f t="shared" si="19"/>
        <v>-0.65596091884470398</v>
      </c>
      <c r="AX86" s="20">
        <f t="shared" si="19"/>
        <v>0.37339769780944199</v>
      </c>
      <c r="AY86" s="20">
        <f t="shared" si="19"/>
        <v>0.443444467083625</v>
      </c>
      <c r="AZ86" s="20">
        <f t="shared" si="19"/>
        <v>0.40881914797241597</v>
      </c>
      <c r="BA86" s="20">
        <f t="shared" si="19"/>
        <v>9.6898993327961403E-4</v>
      </c>
      <c r="BB86" s="20">
        <f t="shared" si="21"/>
        <v>-1.3365093355978566</v>
      </c>
      <c r="BC86" s="22">
        <f t="shared" si="20"/>
        <v>46843</v>
      </c>
      <c r="BD86" s="20">
        <f t="shared" si="22"/>
        <v>-2.5015813182990763</v>
      </c>
      <c r="BE86" s="20">
        <f t="shared" si="23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6"/>
        <v>1.922731398493592E-2</v>
      </c>
      <c r="AI87" s="20">
        <f t="shared" si="24"/>
        <v>1.1494718219392575E-2</v>
      </c>
      <c r="AJ87" s="20">
        <f t="shared" si="26"/>
        <v>-0.634928868805827</v>
      </c>
      <c r="AK87" s="20">
        <f t="shared" si="26"/>
        <v>0.36206615132748399</v>
      </c>
      <c r="AL87" s="20">
        <f t="shared" si="26"/>
        <v>0.42992863805135301</v>
      </c>
      <c r="AM87" s="20">
        <f t="shared" si="26"/>
        <v>0.39641525941754902</v>
      </c>
      <c r="AN87" s="20">
        <f t="shared" si="26"/>
        <v>8.1112415081670199E-4</v>
      </c>
      <c r="AR87" s="22">
        <f t="shared" si="15"/>
        <v>46934</v>
      </c>
      <c r="AS87" s="20">
        <f t="shared" si="17"/>
        <v>100.6946028598304</v>
      </c>
      <c r="AT87" s="20">
        <f t="shared" si="25"/>
        <v>-2.5018475732243743</v>
      </c>
      <c r="AU87" s="20">
        <f t="shared" si="18"/>
        <v>0.56578702236076828</v>
      </c>
      <c r="AV87" s="20">
        <f t="shared" si="19"/>
        <v>1.1494718219392575E-2</v>
      </c>
      <c r="AW87" s="20">
        <f t="shared" si="19"/>
        <v>-0.634928868805827</v>
      </c>
      <c r="AX87" s="20">
        <f t="shared" si="19"/>
        <v>0.36206615132748399</v>
      </c>
      <c r="AY87" s="20">
        <f t="shared" si="19"/>
        <v>0.42992863805135301</v>
      </c>
      <c r="AZ87" s="20">
        <f t="shared" si="19"/>
        <v>0.39641525941754902</v>
      </c>
      <c r="BA87" s="20">
        <f t="shared" si="19"/>
        <v>8.1112415081670199E-4</v>
      </c>
      <c r="BB87" s="20">
        <f t="shared" si="21"/>
        <v>-1.3702735285028382</v>
      </c>
      <c r="BC87" s="22">
        <f t="shared" si="20"/>
        <v>46934</v>
      </c>
      <c r="BD87" s="20">
        <f t="shared" si="22"/>
        <v>-2.5018475732243743</v>
      </c>
      <c r="BE87" s="20">
        <f t="shared" si="23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6"/>
        <v>1.9338199080309745E-2</v>
      </c>
      <c r="AI88" s="20">
        <f t="shared" si="24"/>
        <v>1.1134783367395049E-2</v>
      </c>
      <c r="AJ88" s="20">
        <f t="shared" si="26"/>
        <v>-0.61467678104103296</v>
      </c>
      <c r="AK88" s="20">
        <f t="shared" si="26"/>
        <v>0.35104028812115801</v>
      </c>
      <c r="AL88" s="20">
        <f t="shared" si="26"/>
        <v>0.41678339052697799</v>
      </c>
      <c r="AM88" s="20">
        <f t="shared" si="26"/>
        <v>0.38434209836173999</v>
      </c>
      <c r="AN88" s="20">
        <f t="shared" si="26"/>
        <v>5.9411581926098998E-4</v>
      </c>
      <c r="AR88" s="22">
        <f t="shared" si="15"/>
        <v>47026</v>
      </c>
      <c r="AS88" s="20">
        <f t="shared" si="17"/>
        <v>100.1078145697212</v>
      </c>
      <c r="AT88" s="20">
        <f t="shared" si="25"/>
        <v>-2.5017366881290002</v>
      </c>
      <c r="AU88" s="20">
        <f t="shared" si="18"/>
        <v>0.54921789515549901</v>
      </c>
      <c r="AV88" s="20">
        <f t="shared" si="19"/>
        <v>1.1134783367395049E-2</v>
      </c>
      <c r="AW88" s="20">
        <f t="shared" si="19"/>
        <v>-0.61467678104103296</v>
      </c>
      <c r="AX88" s="20">
        <f t="shared" si="19"/>
        <v>0.35104028812115801</v>
      </c>
      <c r="AY88" s="20">
        <f t="shared" si="19"/>
        <v>0.41678339052697799</v>
      </c>
      <c r="AZ88" s="20">
        <f t="shared" si="19"/>
        <v>0.38434209836173999</v>
      </c>
      <c r="BA88" s="20">
        <f t="shared" si="19"/>
        <v>5.9411581926098998E-4</v>
      </c>
      <c r="BB88" s="20">
        <f t="shared" si="21"/>
        <v>-1.4033008978180019</v>
      </c>
      <c r="BC88" s="22">
        <f t="shared" si="20"/>
        <v>47026</v>
      </c>
      <c r="BD88" s="20">
        <f t="shared" si="22"/>
        <v>-2.5017366881290002</v>
      </c>
      <c r="BE88" s="20">
        <f t="shared" si="23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6"/>
        <v>1.9736602160391581E-2</v>
      </c>
      <c r="AI89" s="20">
        <f t="shared" si="24"/>
        <v>1.078651113727792E-2</v>
      </c>
      <c r="AJ89" s="20">
        <f t="shared" si="26"/>
        <v>-0.595171740231351</v>
      </c>
      <c r="AK89" s="20">
        <f t="shared" si="26"/>
        <v>0.34031889502347101</v>
      </c>
      <c r="AL89" s="20">
        <f t="shared" si="26"/>
        <v>0.4040068399317</v>
      </c>
      <c r="AM89" s="20">
        <f t="shared" si="26"/>
        <v>0.372599183266557</v>
      </c>
      <c r="AN89" s="20">
        <f t="shared" si="26"/>
        <v>3.3444451316029999E-4</v>
      </c>
      <c r="AR89" s="22">
        <f t="shared" si="15"/>
        <v>47118</v>
      </c>
      <c r="AS89" s="20">
        <f t="shared" si="17"/>
        <v>99.547494128657604</v>
      </c>
      <c r="AT89" s="20">
        <f t="shared" si="25"/>
        <v>-2.5013382850489183</v>
      </c>
      <c r="AU89" s="20">
        <f t="shared" si="18"/>
        <v>0.53287413364081526</v>
      </c>
      <c r="AV89" s="20">
        <f t="shared" si="19"/>
        <v>1.078651113727792E-2</v>
      </c>
      <c r="AW89" s="20">
        <f t="shared" si="19"/>
        <v>-0.595171740231351</v>
      </c>
      <c r="AX89" s="20">
        <f t="shared" si="19"/>
        <v>0.34031889502347101</v>
      </c>
      <c r="AY89" s="20">
        <f t="shared" si="19"/>
        <v>0.4040068399317</v>
      </c>
      <c r="AZ89" s="20">
        <f t="shared" si="19"/>
        <v>0.372599183266557</v>
      </c>
      <c r="BA89" s="20">
        <f t="shared" si="19"/>
        <v>3.3444451316029999E-4</v>
      </c>
      <c r="BB89" s="20">
        <f t="shared" si="21"/>
        <v>-1.4355900177672871</v>
      </c>
      <c r="BC89" s="22">
        <f t="shared" si="20"/>
        <v>47118</v>
      </c>
      <c r="BD89" s="20">
        <f t="shared" si="22"/>
        <v>-2.5013382850489183</v>
      </c>
      <c r="BE89" s="20">
        <f t="shared" si="23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6"/>
        <v>2.034523829248322E-2</v>
      </c>
      <c r="AI90" s="20">
        <f t="shared" si="24"/>
        <v>1.0449593501793763E-2</v>
      </c>
      <c r="AJ90" s="20">
        <f t="shared" si="26"/>
        <v>-0.57638138419215901</v>
      </c>
      <c r="AK90" s="20">
        <f t="shared" si="26"/>
        <v>0.32989978971073303</v>
      </c>
      <c r="AL90" s="20">
        <f t="shared" si="26"/>
        <v>0.391595914535943</v>
      </c>
      <c r="AM90" s="20">
        <f t="shared" si="26"/>
        <v>0.361184860461225</v>
      </c>
      <c r="AN90" s="20">
        <f t="shared" si="26"/>
        <v>4.6185753108186699E-5</v>
      </c>
      <c r="AR90" s="22">
        <f t="shared" si="15"/>
        <v>47208</v>
      </c>
      <c r="AS90" s="20">
        <f t="shared" si="17"/>
        <v>99.011381348064802</v>
      </c>
      <c r="AT90" s="20">
        <f t="shared" si="25"/>
        <v>-2.5007296489168267</v>
      </c>
      <c r="AU90" s="20">
        <f t="shared" si="18"/>
        <v>0.51679495977064405</v>
      </c>
      <c r="AV90" s="20">
        <f t="shared" si="19"/>
        <v>1.0449593501793763E-2</v>
      </c>
      <c r="AW90" s="20">
        <f t="shared" si="19"/>
        <v>-0.57638138419215901</v>
      </c>
      <c r="AX90" s="20">
        <f t="shared" si="19"/>
        <v>0.32989978971073303</v>
      </c>
      <c r="AY90" s="20">
        <f t="shared" si="19"/>
        <v>0.391595914535943</v>
      </c>
      <c r="AZ90" s="20">
        <f t="shared" si="19"/>
        <v>0.361184860461225</v>
      </c>
      <c r="BA90" s="20">
        <f t="shared" si="19"/>
        <v>4.6185753108186699E-5</v>
      </c>
      <c r="BB90" s="20">
        <f t="shared" si="21"/>
        <v>-1.4671397293755386</v>
      </c>
      <c r="BC90" s="22">
        <f t="shared" si="20"/>
        <v>47208</v>
      </c>
      <c r="BD90" s="20">
        <f t="shared" si="22"/>
        <v>-2.5007296489168267</v>
      </c>
      <c r="BE90" s="20">
        <f t="shared" si="23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6"/>
        <v>2.1098114737473403E-2</v>
      </c>
      <c r="AI91" s="20">
        <f t="shared" si="24"/>
        <v>1.0123710474428515E-2</v>
      </c>
      <c r="AJ91" s="20">
        <f t="shared" si="26"/>
        <v>-0.55827412075961003</v>
      </c>
      <c r="AK91" s="20">
        <f t="shared" si="26"/>
        <v>0.31977992297573599</v>
      </c>
      <c r="AL91" s="20">
        <f t="shared" si="26"/>
        <v>0.37954649150429298</v>
      </c>
      <c r="AM91" s="20">
        <f t="shared" si="26"/>
        <v>0.35009642662546397</v>
      </c>
      <c r="AN91" s="20">
        <f t="shared" si="26"/>
        <v>-2.58763635303721E-4</v>
      </c>
      <c r="AR91" s="22">
        <f t="shared" si="15"/>
        <v>47299</v>
      </c>
      <c r="AS91" s="20">
        <f t="shared" si="17"/>
        <v>98.497319671619607</v>
      </c>
      <c r="AT91" s="20">
        <f t="shared" si="25"/>
        <v>-2.4999767724718365</v>
      </c>
      <c r="AU91" s="20">
        <f t="shared" si="18"/>
        <v>0.50101366718500762</v>
      </c>
      <c r="AV91" s="20">
        <f t="shared" si="19"/>
        <v>1.0123710474428515E-2</v>
      </c>
      <c r="AW91" s="20">
        <f t="shared" si="19"/>
        <v>-0.55827412075961003</v>
      </c>
      <c r="AX91" s="20">
        <f t="shared" si="19"/>
        <v>0.31977992297573599</v>
      </c>
      <c r="AY91" s="20">
        <f t="shared" si="19"/>
        <v>0.37954649150429298</v>
      </c>
      <c r="AZ91" s="20">
        <f t="shared" si="19"/>
        <v>0.35009642662546397</v>
      </c>
      <c r="BA91" s="20">
        <f t="shared" si="19"/>
        <v>-2.58763635303721E-4</v>
      </c>
      <c r="BB91" s="20">
        <f t="shared" si="21"/>
        <v>-1.4979494381018212</v>
      </c>
      <c r="BC91" s="22">
        <f t="shared" si="20"/>
        <v>47299</v>
      </c>
      <c r="BD91" s="20">
        <f t="shared" si="22"/>
        <v>-2.4999767724718365</v>
      </c>
      <c r="BE91" s="20">
        <f t="shared" si="23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6"/>
        <v>2.1939501591753924E-2</v>
      </c>
      <c r="AI92" s="20">
        <f t="shared" si="24"/>
        <v>9.808533973126296E-3</v>
      </c>
      <c r="AJ92" s="20">
        <f t="shared" si="26"/>
        <v>-0.54081929969133002</v>
      </c>
      <c r="AK92" s="20">
        <f t="shared" si="26"/>
        <v>0.30995547882170199</v>
      </c>
      <c r="AL92" s="20">
        <f t="shared" si="26"/>
        <v>0.36785352783357</v>
      </c>
      <c r="AM92" s="20">
        <f t="shared" si="26"/>
        <v>0.33933024742633699</v>
      </c>
      <c r="AN92" s="20">
        <f t="shared" si="26"/>
        <v>-5.7047220926488204E-4</v>
      </c>
      <c r="AR92" s="22">
        <f t="shared" si="15"/>
        <v>47391</v>
      </c>
      <c r="AS92" s="20">
        <f t="shared" si="17"/>
        <v>98.003265136964401</v>
      </c>
      <c r="AT92" s="20">
        <f t="shared" si="25"/>
        <v>-2.499135385617556</v>
      </c>
      <c r="AU92" s="20">
        <f t="shared" si="18"/>
        <v>0.4855580161541404</v>
      </c>
      <c r="AV92" s="20">
        <f t="shared" si="19"/>
        <v>9.808533973126296E-3</v>
      </c>
      <c r="AW92" s="20">
        <f t="shared" si="19"/>
        <v>-0.54081929969133002</v>
      </c>
      <c r="AX92" s="20">
        <f t="shared" si="19"/>
        <v>0.30995547882170199</v>
      </c>
      <c r="AY92" s="20">
        <f t="shared" si="19"/>
        <v>0.36785352783357</v>
      </c>
      <c r="AZ92" s="20">
        <f t="shared" si="19"/>
        <v>0.33933024742633699</v>
      </c>
      <c r="BA92" s="20">
        <f t="shared" si="19"/>
        <v>-5.7047220926488204E-4</v>
      </c>
      <c r="BB92" s="20">
        <f t="shared" si="21"/>
        <v>-1.5280193533092754</v>
      </c>
      <c r="BC92" s="22">
        <f t="shared" si="20"/>
        <v>47391</v>
      </c>
      <c r="BD92" s="20">
        <f t="shared" si="22"/>
        <v>-2.499135385617556</v>
      </c>
      <c r="BE92" s="20">
        <f t="shared" si="23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6"/>
        <v>2.2822930017944817E-2</v>
      </c>
      <c r="AI93" s="20">
        <f t="shared" si="24"/>
        <v>9.5037312108976046E-3</v>
      </c>
      <c r="AJ93" s="20">
        <f t="shared" si="26"/>
        <v>-0.52398734458287799</v>
      </c>
      <c r="AK93" s="20">
        <f t="shared" si="26"/>
        <v>0.300421971356027</v>
      </c>
      <c r="AL93" s="20">
        <f t="shared" si="26"/>
        <v>0.35651118538902399</v>
      </c>
      <c r="AM93" s="20">
        <f t="shared" si="26"/>
        <v>0.32888187205319203</v>
      </c>
      <c r="AN93" s="20">
        <f t="shared" si="26"/>
        <v>-8.8077035403720202E-4</v>
      </c>
      <c r="AR93" s="22">
        <f t="shared" si="15"/>
        <v>47483</v>
      </c>
      <c r="AS93" s="20">
        <f t="shared" si="17"/>
        <v>97.527292901273199</v>
      </c>
      <c r="AT93" s="20">
        <f t="shared" si="25"/>
        <v>-2.4982519571913651</v>
      </c>
      <c r="AU93" s="20">
        <f t="shared" si="18"/>
        <v>0.47045064507222545</v>
      </c>
      <c r="AV93" s="20">
        <f t="shared" si="19"/>
        <v>9.5037312108976046E-3</v>
      </c>
      <c r="AW93" s="20">
        <f t="shared" si="19"/>
        <v>-0.52398734458287799</v>
      </c>
      <c r="AX93" s="20">
        <f t="shared" si="19"/>
        <v>0.300421971356027</v>
      </c>
      <c r="AY93" s="20">
        <f t="shared" si="19"/>
        <v>0.35651118538902399</v>
      </c>
      <c r="AZ93" s="20">
        <f t="shared" si="19"/>
        <v>0.32888187205319203</v>
      </c>
      <c r="BA93" s="20">
        <f t="shared" si="19"/>
        <v>-8.8077035403720202E-4</v>
      </c>
      <c r="BB93" s="20">
        <f t="shared" si="21"/>
        <v>-1.5573506670469142</v>
      </c>
      <c r="BC93" s="22">
        <f t="shared" si="20"/>
        <v>47483</v>
      </c>
      <c r="BD93" s="20">
        <f t="shared" si="22"/>
        <v>-2.4982519571913651</v>
      </c>
      <c r="BE93" s="20">
        <f t="shared" si="23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6"/>
        <v>2.3710227954002627E-2</v>
      </c>
      <c r="AI94" s="20">
        <f t="shared" si="24"/>
        <v>9.2089676431976533E-3</v>
      </c>
      <c r="AJ94" s="20">
        <f t="shared" si="26"/>
        <v>-0.50774984963371195</v>
      </c>
      <c r="AK94" s="20">
        <f t="shared" si="26"/>
        <v>0.29117433758005201</v>
      </c>
      <c r="AL94" s="20">
        <f t="shared" si="26"/>
        <v>0.34551294923208697</v>
      </c>
      <c r="AM94" s="20">
        <f t="shared" si="26"/>
        <v>0.318746142873292</v>
      </c>
      <c r="AN94" s="20">
        <f t="shared" si="26"/>
        <v>-1.1830567650229101E-3</v>
      </c>
      <c r="AR94" s="22">
        <f t="shared" si="15"/>
        <v>47573</v>
      </c>
      <c r="AS94" s="20">
        <f t="shared" si="17"/>
        <v>97.067601569039596</v>
      </c>
      <c r="AT94" s="20">
        <f t="shared" si="25"/>
        <v>-2.4973646592553074</v>
      </c>
      <c r="AU94" s="20">
        <f t="shared" si="18"/>
        <v>0.45570949092989382</v>
      </c>
      <c r="AV94" s="20">
        <f t="shared" si="19"/>
        <v>9.2089676431976533E-3</v>
      </c>
      <c r="AW94" s="20">
        <f t="shared" si="19"/>
        <v>-0.50774984963371195</v>
      </c>
      <c r="AX94" s="20">
        <f t="shared" si="19"/>
        <v>0.29117433758005201</v>
      </c>
      <c r="AY94" s="20">
        <f t="shared" si="19"/>
        <v>0.34551294923208697</v>
      </c>
      <c r="AZ94" s="20">
        <f t="shared" si="19"/>
        <v>0.318746142873292</v>
      </c>
      <c r="BA94" s="20">
        <f t="shared" si="19"/>
        <v>-1.1830567650229101E-3</v>
      </c>
      <c r="BB94" s="20">
        <f t="shared" si="21"/>
        <v>-1.5859456773955194</v>
      </c>
      <c r="BC94" s="22">
        <f t="shared" si="20"/>
        <v>47573</v>
      </c>
      <c r="BD94" s="20">
        <f t="shared" si="22"/>
        <v>-2.4973646592553074</v>
      </c>
      <c r="BE94" s="20">
        <f t="shared" si="23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6"/>
        <v>2.4570601113255444E-2</v>
      </c>
      <c r="AI95" s="20">
        <f t="shared" si="24"/>
        <v>8.9239095033529295E-3</v>
      </c>
      <c r="AJ95" s="20">
        <f t="shared" si="26"/>
        <v>-0.49207964583610397</v>
      </c>
      <c r="AK95" s="20">
        <f t="shared" si="26"/>
        <v>0.28220702534591202</v>
      </c>
      <c r="AL95" s="20">
        <f t="shared" si="26"/>
        <v>0.33485173859009998</v>
      </c>
      <c r="AM95" s="20">
        <f t="shared" si="26"/>
        <v>0.30891729943655899</v>
      </c>
      <c r="AN95" s="20">
        <f t="shared" si="26"/>
        <v>-1.4721157585058601E-3</v>
      </c>
      <c r="AR95" s="22">
        <f t="shared" si="15"/>
        <v>47664</v>
      </c>
      <c r="AS95" s="20">
        <f t="shared" si="17"/>
        <v>96.622515546551597</v>
      </c>
      <c r="AT95" s="20">
        <f t="shared" si="25"/>
        <v>-2.4965042860960547</v>
      </c>
      <c r="AU95" s="20">
        <f t="shared" si="18"/>
        <v>0.44134821128131407</v>
      </c>
      <c r="AV95" s="20">
        <f t="shared" si="19"/>
        <v>8.9239095033529295E-3</v>
      </c>
      <c r="AW95" s="20">
        <f t="shared" si="19"/>
        <v>-0.49207964583610397</v>
      </c>
      <c r="AX95" s="20">
        <f t="shared" si="19"/>
        <v>0.28220702534591202</v>
      </c>
      <c r="AY95" s="20">
        <f t="shared" si="19"/>
        <v>0.33485173859009998</v>
      </c>
      <c r="AZ95" s="20">
        <f t="shared" si="19"/>
        <v>0.30891729943655899</v>
      </c>
      <c r="BA95" s="20">
        <f t="shared" si="19"/>
        <v>-1.4721157585058601E-3</v>
      </c>
      <c r="BB95" s="20">
        <f t="shared" si="21"/>
        <v>-1.6138078635334263</v>
      </c>
      <c r="BC95" s="22">
        <f t="shared" si="20"/>
        <v>47664</v>
      </c>
      <c r="BD95" s="20">
        <f t="shared" si="22"/>
        <v>-2.4965042860960547</v>
      </c>
      <c r="BE95" s="20">
        <f t="shared" si="23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6"/>
        <v>2.5379765160622569E-2</v>
      </c>
      <c r="AI96" s="20">
        <f t="shared" si="24"/>
        <v>8.648225958067109E-3</v>
      </c>
      <c r="AJ96" s="20">
        <f t="shared" si="26"/>
        <v>-0.47695084085381001</v>
      </c>
      <c r="AK96" s="20">
        <f t="shared" si="26"/>
        <v>0.27351407593150501</v>
      </c>
      <c r="AL96" s="20">
        <f t="shared" si="26"/>
        <v>0.32452001000967701</v>
      </c>
      <c r="AM96" s="20">
        <f t="shared" si="26"/>
        <v>0.29938907620657901</v>
      </c>
      <c r="AN96" s="20">
        <f t="shared" si="26"/>
        <v>-1.74394613244901E-3</v>
      </c>
      <c r="AR96" s="22">
        <f t="shared" si="15"/>
        <v>47756</v>
      </c>
      <c r="AS96" s="20">
        <f t="shared" si="17"/>
        <v>96.1904856405</v>
      </c>
      <c r="AT96" s="20">
        <f t="shared" si="25"/>
        <v>-2.4956951220486876</v>
      </c>
      <c r="AU96" s="20">
        <f t="shared" si="18"/>
        <v>0.42737660111956915</v>
      </c>
      <c r="AV96" s="20">
        <f t="shared" si="19"/>
        <v>8.648225958067109E-3</v>
      </c>
      <c r="AW96" s="20">
        <f t="shared" si="19"/>
        <v>-0.47695084085381001</v>
      </c>
      <c r="AX96" s="20">
        <f t="shared" si="19"/>
        <v>0.27351407593150501</v>
      </c>
      <c r="AY96" s="20">
        <f t="shared" si="19"/>
        <v>0.32452001000967701</v>
      </c>
      <c r="AZ96" s="20">
        <f t="shared" si="19"/>
        <v>0.29938907620657901</v>
      </c>
      <c r="BA96" s="20">
        <f t="shared" si="19"/>
        <v>-1.74394613244901E-3</v>
      </c>
      <c r="BB96" s="20">
        <f t="shared" si="21"/>
        <v>-1.6409419198095498</v>
      </c>
      <c r="BC96" s="22">
        <f t="shared" si="20"/>
        <v>47756</v>
      </c>
      <c r="BD96" s="20">
        <f t="shared" si="22"/>
        <v>-2.4956951220486876</v>
      </c>
      <c r="BE96" s="20">
        <f t="shared" si="23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6"/>
        <v>2.611913321514768E-2</v>
      </c>
      <c r="AI97" s="20">
        <f t="shared" si="24"/>
        <v>8.3815909152071093E-3</v>
      </c>
      <c r="AJ97" s="20">
        <f t="shared" si="26"/>
        <v>-0.46233883652733399</v>
      </c>
      <c r="AK97" s="20">
        <f t="shared" si="26"/>
        <v>0.26508920085251397</v>
      </c>
      <c r="AL97" s="20">
        <f t="shared" si="26"/>
        <v>0.31450985241972701</v>
      </c>
      <c r="AM97" s="20">
        <f t="shared" si="26"/>
        <v>0.29015479357132601</v>
      </c>
      <c r="AN97" s="20">
        <f t="shared" si="26"/>
        <v>-1.99560207991736E-3</v>
      </c>
      <c r="AR97" s="22">
        <f t="shared" si="15"/>
        <v>47848</v>
      </c>
      <c r="AS97" s="20">
        <f t="shared" si="17"/>
        <v>95.770088112850004</v>
      </c>
      <c r="AT97" s="20">
        <f t="shared" si="25"/>
        <v>-2.4949557539941623</v>
      </c>
      <c r="AU97" s="20">
        <f t="shared" si="18"/>
        <v>0.4138009991515228</v>
      </c>
      <c r="AV97" s="20">
        <f t="shared" si="19"/>
        <v>8.3815909152071093E-3</v>
      </c>
      <c r="AW97" s="20">
        <f t="shared" si="19"/>
        <v>-0.46233883652733399</v>
      </c>
      <c r="AX97" s="20">
        <f t="shared" si="19"/>
        <v>0.26508920085251397</v>
      </c>
      <c r="AY97" s="20">
        <f t="shared" si="19"/>
        <v>0.31450985241972701</v>
      </c>
      <c r="AZ97" s="20">
        <f t="shared" si="19"/>
        <v>0.29015479357132601</v>
      </c>
      <c r="BA97" s="20">
        <f t="shared" si="19"/>
        <v>-1.99560207991736E-3</v>
      </c>
      <c r="BB97" s="20">
        <f t="shared" si="21"/>
        <v>-1.6673537556911173</v>
      </c>
      <c r="BC97" s="22">
        <f t="shared" si="20"/>
        <v>47848</v>
      </c>
      <c r="BD97" s="20">
        <f t="shared" si="22"/>
        <v>-2.4949557539941623</v>
      </c>
      <c r="BE97" s="20">
        <f t="shared" si="23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6"/>
        <v>2.6775061297928685E-2</v>
      </c>
      <c r="AI98" s="20">
        <f t="shared" si="24"/>
        <v>8.1236845157387823E-3</v>
      </c>
      <c r="AJ98" s="20">
        <f t="shared" si="26"/>
        <v>-0.44822032760298602</v>
      </c>
      <c r="AK98" s="20">
        <f t="shared" si="26"/>
        <v>0.25692585268052898</v>
      </c>
      <c r="AL98" s="20">
        <f t="shared" si="26"/>
        <v>0.30481307399514102</v>
      </c>
      <c r="AM98" s="20">
        <f t="shared" si="26"/>
        <v>0.28120744185588797</v>
      </c>
      <c r="AN98" s="20">
        <f t="shared" si="26"/>
        <v>-2.2250464197598398E-3</v>
      </c>
      <c r="AR98" s="22">
        <f t="shared" si="15"/>
        <v>47938</v>
      </c>
      <c r="AS98" s="20">
        <f t="shared" si="17"/>
        <v>95.360022398187198</v>
      </c>
      <c r="AT98" s="20">
        <f t="shared" si="25"/>
        <v>-2.4942998259113813</v>
      </c>
      <c r="AU98" s="20">
        <f t="shared" si="18"/>
        <v>0.4006246790245509</v>
      </c>
      <c r="AV98" s="20">
        <f t="shared" ref="AV98:BA132" si="27">AI98</f>
        <v>8.1236845157387823E-3</v>
      </c>
      <c r="AW98" s="20">
        <f t="shared" si="27"/>
        <v>-0.44822032760298602</v>
      </c>
      <c r="AX98" s="20">
        <f t="shared" si="27"/>
        <v>0.25692585268052898</v>
      </c>
      <c r="AY98" s="20">
        <f t="shared" si="27"/>
        <v>0.30481307399514102</v>
      </c>
      <c r="AZ98" s="20">
        <f t="shared" si="27"/>
        <v>0.28120744185588797</v>
      </c>
      <c r="BA98" s="20">
        <f t="shared" si="27"/>
        <v>-2.2250464197598398E-3</v>
      </c>
      <c r="BB98" s="20">
        <f t="shared" si="21"/>
        <v>-1.6930504678622795</v>
      </c>
      <c r="BC98" s="22">
        <f t="shared" si="20"/>
        <v>47938</v>
      </c>
      <c r="BD98" s="20">
        <f t="shared" si="22"/>
        <v>-2.4942998259113813</v>
      </c>
      <c r="BE98" s="20">
        <f t="shared" si="23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6"/>
        <v>2.7338153020290384E-2</v>
      </c>
      <c r="AI99" s="20">
        <f t="shared" si="24"/>
        <v>7.8741943409316034E-3</v>
      </c>
      <c r="AJ99" s="20">
        <f t="shared" si="26"/>
        <v>-0.43457328494317898</v>
      </c>
      <c r="AK99" s="20">
        <f t="shared" si="26"/>
        <v>0.249017289766894</v>
      </c>
      <c r="AL99" s="20">
        <f t="shared" si="26"/>
        <v>0.29542128085430602</v>
      </c>
      <c r="AM99" s="20">
        <f t="shared" si="26"/>
        <v>0.27253975821023302</v>
      </c>
      <c r="AN99" s="20">
        <f t="shared" si="26"/>
        <v>-2.4310161903534399E-3</v>
      </c>
      <c r="AR99" s="22">
        <f t="shared" si="15"/>
        <v>48029</v>
      </c>
      <c r="AS99" s="20">
        <f t="shared" si="17"/>
        <v>94.959107682425596</v>
      </c>
      <c r="AT99" s="20">
        <f t="shared" si="25"/>
        <v>-2.4937367341890195</v>
      </c>
      <c r="AU99" s="20">
        <f t="shared" si="18"/>
        <v>0.38784822203883218</v>
      </c>
      <c r="AV99" s="20">
        <f t="shared" si="27"/>
        <v>7.8741943409316034E-3</v>
      </c>
      <c r="AW99" s="20">
        <f t="shared" si="27"/>
        <v>-0.43457328494317898</v>
      </c>
      <c r="AX99" s="20">
        <f t="shared" si="27"/>
        <v>0.249017289766894</v>
      </c>
      <c r="AY99" s="20">
        <f t="shared" si="27"/>
        <v>0.29542128085430602</v>
      </c>
      <c r="AZ99" s="20">
        <f t="shared" si="27"/>
        <v>0.27253975821023302</v>
      </c>
      <c r="BA99" s="20">
        <f t="shared" si="27"/>
        <v>-2.4310161903534399E-3</v>
      </c>
      <c r="BB99" s="20">
        <f t="shared" si="21"/>
        <v>-1.7180402901113554</v>
      </c>
      <c r="BC99" s="22">
        <f t="shared" si="20"/>
        <v>48029</v>
      </c>
      <c r="BD99" s="20">
        <f t="shared" si="22"/>
        <v>-2.4937367341890195</v>
      </c>
      <c r="BE99" s="20">
        <f t="shared" si="23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6"/>
        <v>2.7802623680266453E-2</v>
      </c>
      <c r="AI100" s="20">
        <f t="shared" si="24"/>
        <v>7.6328163648607828E-3</v>
      </c>
      <c r="AJ100" s="20">
        <f t="shared" si="26"/>
        <v>-0.42137692614230199</v>
      </c>
      <c r="AK100" s="20">
        <f t="shared" si="26"/>
        <v>0.241356634883203</v>
      </c>
      <c r="AL100" s="20">
        <f t="shared" si="26"/>
        <v>0.286325947742814</v>
      </c>
      <c r="AM100" s="20">
        <f t="shared" si="26"/>
        <v>0.26414429637493902</v>
      </c>
      <c r="AN100" s="20">
        <f t="shared" si="26"/>
        <v>-2.6129004630379002E-3</v>
      </c>
      <c r="AR100" s="22">
        <f t="shared" si="15"/>
        <v>48121</v>
      </c>
      <c r="AS100" s="20">
        <f t="shared" si="17"/>
        <v>94.566278532723601</v>
      </c>
      <c r="AT100" s="20">
        <f t="shared" si="25"/>
        <v>-2.4932722635290436</v>
      </c>
      <c r="AU100" s="20">
        <f t="shared" si="18"/>
        <v>0.37546986876047689</v>
      </c>
      <c r="AV100" s="20">
        <f t="shared" si="27"/>
        <v>7.6328163648607828E-3</v>
      </c>
      <c r="AW100" s="20">
        <f t="shared" si="27"/>
        <v>-0.42137692614230199</v>
      </c>
      <c r="AX100" s="20">
        <f t="shared" si="27"/>
        <v>0.241356634883203</v>
      </c>
      <c r="AY100" s="20">
        <f t="shared" si="27"/>
        <v>0.286325947742814</v>
      </c>
      <c r="AZ100" s="20">
        <f t="shared" si="27"/>
        <v>0.26414429637493902</v>
      </c>
      <c r="BA100" s="20">
        <f t="shared" si="27"/>
        <v>-2.6129004630379002E-3</v>
      </c>
      <c r="BB100" s="20">
        <f t="shared" si="21"/>
        <v>-1.74233252600809</v>
      </c>
      <c r="BC100" s="22">
        <f t="shared" si="20"/>
        <v>48121</v>
      </c>
      <c r="BD100" s="20">
        <f t="shared" si="22"/>
        <v>-2.4932722635290436</v>
      </c>
      <c r="BE100" s="20">
        <f t="shared" si="23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6"/>
        <v>2.8165722996091352E-2</v>
      </c>
      <c r="AI101" s="20">
        <f t="shared" si="24"/>
        <v>7.3992556808771285E-3</v>
      </c>
      <c r="AJ101" s="20">
        <f t="shared" si="26"/>
        <v>-0.408611676151166</v>
      </c>
      <c r="AK101" s="20">
        <f t="shared" si="26"/>
        <v>0.23393692788201101</v>
      </c>
      <c r="AL101" s="20">
        <f t="shared" si="26"/>
        <v>0.277518480953104</v>
      </c>
      <c r="AM101" s="20">
        <f t="shared" si="26"/>
        <v>0.256013489436896</v>
      </c>
      <c r="AN101" s="20">
        <f t="shared" si="26"/>
        <v>-2.7706300741021802E-3</v>
      </c>
      <c r="AR101" s="22">
        <f t="shared" si="15"/>
        <v>48213</v>
      </c>
      <c r="AS101" s="20">
        <f t="shared" si="17"/>
        <v>94.180579757811998</v>
      </c>
      <c r="AT101" s="20">
        <f t="shared" si="25"/>
        <v>-2.4929091642132186</v>
      </c>
      <c r="AU101" s="20">
        <f t="shared" si="18"/>
        <v>0.36348584772761994</v>
      </c>
      <c r="AV101" s="20">
        <f t="shared" si="27"/>
        <v>7.3992556808771285E-3</v>
      </c>
      <c r="AW101" s="20">
        <f t="shared" si="27"/>
        <v>-0.408611676151166</v>
      </c>
      <c r="AX101" s="20">
        <f t="shared" si="27"/>
        <v>0.23393692788201101</v>
      </c>
      <c r="AY101" s="20">
        <f t="shared" si="27"/>
        <v>0.277518480953104</v>
      </c>
      <c r="AZ101" s="20">
        <f t="shared" si="27"/>
        <v>0.256013489436896</v>
      </c>
      <c r="BA101" s="20">
        <f t="shared" si="27"/>
        <v>-2.7706300741021802E-3</v>
      </c>
      <c r="BB101" s="20">
        <f t="shared" si="21"/>
        <v>-1.7659374687579785</v>
      </c>
      <c r="BC101" s="22">
        <f t="shared" si="20"/>
        <v>48213</v>
      </c>
      <c r="BD101" s="20">
        <f t="shared" si="22"/>
        <v>-2.4929091642132186</v>
      </c>
      <c r="BE101" s="20">
        <f t="shared" si="23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6"/>
        <v>2.8427214938527623E-2</v>
      </c>
      <c r="AI102" s="20">
        <f t="shared" si="24"/>
        <v>7.173227029155683E-3</v>
      </c>
      <c r="AJ102" s="20">
        <f t="shared" si="26"/>
        <v>-0.39625912020696602</v>
      </c>
      <c r="AK102" s="20">
        <f t="shared" si="26"/>
        <v>0.2267511725569</v>
      </c>
      <c r="AL102" s="20">
        <f t="shared" si="26"/>
        <v>0.26899027380699198</v>
      </c>
      <c r="AM102" s="20">
        <f t="shared" si="26"/>
        <v>0.248139705776319</v>
      </c>
      <c r="AN102" s="20">
        <f t="shared" si="26"/>
        <v>-2.9045788465748702E-3</v>
      </c>
      <c r="AR102" s="22">
        <f t="shared" si="15"/>
        <v>48304</v>
      </c>
      <c r="AS102" s="20">
        <f t="shared" si="17"/>
        <v>93.801160665902799</v>
      </c>
      <c r="AT102" s="20">
        <f t="shared" si="25"/>
        <v>-2.4926476722707824</v>
      </c>
      <c r="AU102" s="20">
        <f t="shared" si="18"/>
        <v>0.35189068011582575</v>
      </c>
      <c r="AV102" s="20">
        <f t="shared" si="27"/>
        <v>7.173227029155683E-3</v>
      </c>
      <c r="AW102" s="20">
        <f t="shared" si="27"/>
        <v>-0.39625912020696602</v>
      </c>
      <c r="AX102" s="20">
        <f t="shared" si="27"/>
        <v>0.2267511725569</v>
      </c>
      <c r="AY102" s="20">
        <f t="shared" si="27"/>
        <v>0.26899027380699198</v>
      </c>
      <c r="AZ102" s="20">
        <f t="shared" si="27"/>
        <v>0.248139705776319</v>
      </c>
      <c r="BA102" s="20">
        <f t="shared" si="27"/>
        <v>-2.9045788465748702E-3</v>
      </c>
      <c r="BB102" s="20">
        <f t="shared" si="21"/>
        <v>-1.7888663120391306</v>
      </c>
      <c r="BC102" s="22">
        <f t="shared" si="20"/>
        <v>48304</v>
      </c>
      <c r="BD102" s="20">
        <f t="shared" si="22"/>
        <v>-2.4926476722707824</v>
      </c>
      <c r="BE102" s="20">
        <f t="shared" si="23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6"/>
        <v>2.8588912512427567E-2</v>
      </c>
      <c r="AI103" s="20">
        <f t="shared" si="24"/>
        <v>6.9544551507309607E-3</v>
      </c>
      <c r="AJ103" s="20">
        <f t="shared" si="26"/>
        <v>-0.38430195107755699</v>
      </c>
      <c r="AK103" s="20">
        <f t="shared" si="26"/>
        <v>0.21979237794082301</v>
      </c>
      <c r="AL103" s="20">
        <f t="shared" si="26"/>
        <v>0.26073275508708699</v>
      </c>
      <c r="AM103" s="20">
        <f t="shared" si="26"/>
        <v>0.240515298477567</v>
      </c>
      <c r="AN103" s="20">
        <f t="shared" si="26"/>
        <v>-3.0154757732617902E-3</v>
      </c>
      <c r="AR103" s="22">
        <f t="shared" si="15"/>
        <v>48395</v>
      </c>
      <c r="AS103" s="20">
        <f t="shared" si="17"/>
        <v>93.427268874237598</v>
      </c>
      <c r="AT103" s="20">
        <f t="shared" si="25"/>
        <v>-2.4924859746968826</v>
      </c>
      <c r="AU103" s="20">
        <f t="shared" si="18"/>
        <v>0.34067745980538922</v>
      </c>
      <c r="AV103" s="20">
        <f t="shared" si="27"/>
        <v>6.9544551507309607E-3</v>
      </c>
      <c r="AW103" s="20">
        <f t="shared" si="27"/>
        <v>-0.38430195107755699</v>
      </c>
      <c r="AX103" s="20">
        <f t="shared" si="27"/>
        <v>0.21979237794082301</v>
      </c>
      <c r="AY103" s="20">
        <f t="shared" si="27"/>
        <v>0.26073275508708699</v>
      </c>
      <c r="AZ103" s="20">
        <f t="shared" si="27"/>
        <v>0.240515298477567</v>
      </c>
      <c r="BA103" s="20">
        <f t="shared" si="27"/>
        <v>-3.0154757732617902E-3</v>
      </c>
      <c r="BB103" s="20">
        <f t="shared" si="21"/>
        <v>-1.8111310550861044</v>
      </c>
      <c r="BC103" s="22">
        <f t="shared" si="20"/>
        <v>48395</v>
      </c>
      <c r="BD103" s="20">
        <f t="shared" si="22"/>
        <v>-2.4924859746968826</v>
      </c>
      <c r="BE103" s="20">
        <f t="shared" si="23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6"/>
        <v>2.8654264867791934E-2</v>
      </c>
      <c r="AI104" s="20">
        <f t="shared" si="24"/>
        <v>6.742674991632505E-3</v>
      </c>
      <c r="AJ104" s="20">
        <f t="shared" si="26"/>
        <v>-0.37272391236019298</v>
      </c>
      <c r="AK104" s="20">
        <f t="shared" si="26"/>
        <v>0.21305359432739401</v>
      </c>
      <c r="AL104" s="20">
        <f t="shared" si="26"/>
        <v>0.25273743084595302</v>
      </c>
      <c r="AM104" s="20">
        <f t="shared" si="26"/>
        <v>0.233132648531021</v>
      </c>
      <c r="AN104" s="20">
        <f t="shared" si="26"/>
        <v>-3.1043275576875399E-3</v>
      </c>
      <c r="AR104" s="22">
        <f t="shared" si="15"/>
        <v>48487</v>
      </c>
      <c r="AS104" s="20">
        <f t="shared" si="17"/>
        <v>93.058243810510405</v>
      </c>
      <c r="AT104" s="20">
        <f t="shared" si="25"/>
        <v>-2.492420622341518</v>
      </c>
      <c r="AU104" s="20">
        <f t="shared" si="18"/>
        <v>0.32983810877812003</v>
      </c>
      <c r="AV104" s="20">
        <f t="shared" si="27"/>
        <v>6.742674991632505E-3</v>
      </c>
      <c r="AW104" s="20">
        <f t="shared" si="27"/>
        <v>-0.37272391236019298</v>
      </c>
      <c r="AX104" s="20">
        <f t="shared" si="27"/>
        <v>0.21305359432739401</v>
      </c>
      <c r="AY104" s="20">
        <f t="shared" si="27"/>
        <v>0.25273743084595302</v>
      </c>
      <c r="AZ104" s="20">
        <f t="shared" si="27"/>
        <v>0.233132648531021</v>
      </c>
      <c r="BA104" s="20">
        <f t="shared" si="27"/>
        <v>-3.1043275576875399E-3</v>
      </c>
      <c r="BB104" s="20">
        <f t="shared" si="21"/>
        <v>-1.8327444047852783</v>
      </c>
      <c r="BC104" s="22">
        <f t="shared" si="20"/>
        <v>48487</v>
      </c>
      <c r="BD104" s="20">
        <f t="shared" si="22"/>
        <v>-2.492420622341518</v>
      </c>
      <c r="BE104" s="20">
        <f t="shared" si="23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6"/>
        <v>2.8627993772301755E-2</v>
      </c>
      <c r="AI105" s="20">
        <f t="shared" si="24"/>
        <v>6.5376317788909304E-3</v>
      </c>
      <c r="AJ105" s="20">
        <f t="shared" si="26"/>
        <v>-0.36150973932671199</v>
      </c>
      <c r="AK105" s="20">
        <f t="shared" si="26"/>
        <v>0.20652794433313101</v>
      </c>
      <c r="AL105" s="20">
        <f t="shared" si="26"/>
        <v>0.24499592005062301</v>
      </c>
      <c r="AM105" s="20">
        <f t="shared" si="26"/>
        <v>0.22598420219344201</v>
      </c>
      <c r="AN105" s="20">
        <f t="shared" si="26"/>
        <v>-3.1723508569355798E-3</v>
      </c>
      <c r="AR105" s="22">
        <f t="shared" si="15"/>
        <v>48579</v>
      </c>
      <c r="AS105" s="20">
        <f t="shared" si="17"/>
        <v>92.693510032143195</v>
      </c>
      <c r="AT105" s="20">
        <f t="shared" si="25"/>
        <v>-2.4924468934370081</v>
      </c>
      <c r="AU105" s="20">
        <f t="shared" si="18"/>
        <v>0.31936360817243942</v>
      </c>
      <c r="AV105" s="20">
        <f t="shared" si="27"/>
        <v>6.5376317788909304E-3</v>
      </c>
      <c r="AW105" s="20">
        <f t="shared" si="27"/>
        <v>-0.36150973932671199</v>
      </c>
      <c r="AX105" s="20">
        <f t="shared" si="27"/>
        <v>0.20652794433313101</v>
      </c>
      <c r="AY105" s="20">
        <f t="shared" si="27"/>
        <v>0.24499592005062301</v>
      </c>
      <c r="AZ105" s="20">
        <f t="shared" si="27"/>
        <v>0.22598420219344201</v>
      </c>
      <c r="BA105" s="20">
        <f t="shared" si="27"/>
        <v>-3.1723508569355798E-3</v>
      </c>
      <c r="BB105" s="20">
        <f t="shared" si="21"/>
        <v>-1.8537196770921294</v>
      </c>
      <c r="BC105" s="22">
        <f t="shared" si="20"/>
        <v>48579</v>
      </c>
      <c r="BD105" s="20">
        <f t="shared" si="22"/>
        <v>-2.4924468934370081</v>
      </c>
      <c r="BE105" s="20">
        <f t="shared" si="23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6"/>
        <v>2.8515776238497728E-2</v>
      </c>
      <c r="AI106" s="20">
        <f t="shared" si="24"/>
        <v>6.339080988330921E-3</v>
      </c>
      <c r="AJ106" s="20">
        <f t="shared" si="26"/>
        <v>-0.350645098579833</v>
      </c>
      <c r="AK106" s="20">
        <f t="shared" si="26"/>
        <v>0.200208649341095</v>
      </c>
      <c r="AL106" s="20">
        <f t="shared" si="26"/>
        <v>0.23749998453660701</v>
      </c>
      <c r="AM106" s="20">
        <f t="shared" si="26"/>
        <v>0.21906250290167201</v>
      </c>
      <c r="AN106" s="20">
        <f t="shared" si="26"/>
        <v>-3.2209135369791701E-3</v>
      </c>
      <c r="AR106" s="22">
        <f t="shared" si="15"/>
        <v>48669</v>
      </c>
      <c r="AS106" s="20">
        <f t="shared" si="17"/>
        <v>92.332570475067598</v>
      </c>
      <c r="AT106" s="20">
        <f t="shared" si="25"/>
        <v>-2.4925591109708125</v>
      </c>
      <c r="AU106" s="20">
        <f t="shared" si="18"/>
        <v>0.30924420565089272</v>
      </c>
      <c r="AV106" s="20">
        <f t="shared" si="27"/>
        <v>6.339080988330921E-3</v>
      </c>
      <c r="AW106" s="20">
        <f t="shared" si="27"/>
        <v>-0.350645098579833</v>
      </c>
      <c r="AX106" s="20">
        <f t="shared" si="27"/>
        <v>0.200208649341095</v>
      </c>
      <c r="AY106" s="20">
        <f t="shared" si="27"/>
        <v>0.23749998453660701</v>
      </c>
      <c r="AZ106" s="20">
        <f t="shared" si="27"/>
        <v>0.21906250290167201</v>
      </c>
      <c r="BA106" s="20">
        <f t="shared" si="27"/>
        <v>-3.2209135369791701E-3</v>
      </c>
      <c r="BB106" s="20">
        <f t="shared" si="21"/>
        <v>-1.8740706996690268</v>
      </c>
      <c r="BC106" s="22">
        <f t="shared" si="20"/>
        <v>48669</v>
      </c>
      <c r="BD106" s="20">
        <f t="shared" si="22"/>
        <v>-2.4925591109708125</v>
      </c>
      <c r="BE106" s="20">
        <f t="shared" si="23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6"/>
        <v>2.8323969950769079E-2</v>
      </c>
      <c r="AI107" s="20">
        <f t="shared" si="24"/>
        <v>6.1467882222327125E-3</v>
      </c>
      <c r="AJ107" s="20">
        <f t="shared" si="26"/>
        <v>-0.34011652757871103</v>
      </c>
      <c r="AK107" s="20">
        <f t="shared" si="26"/>
        <v>0.194089051679532</v>
      </c>
      <c r="AL107" s="20">
        <f t="shared" si="26"/>
        <v>0.23024155375174099</v>
      </c>
      <c r="AM107" s="20">
        <f t="shared" si="26"/>
        <v>0.21236021815092301</v>
      </c>
      <c r="AN107" s="20">
        <f t="shared" si="26"/>
        <v>-3.2514842342053398E-3</v>
      </c>
      <c r="AR107" s="22">
        <f t="shared" si="15"/>
        <v>48760</v>
      </c>
      <c r="AS107" s="20">
        <f t="shared" si="17"/>
        <v>91.974999729490804</v>
      </c>
      <c r="AT107" s="20">
        <f t="shared" si="25"/>
        <v>-2.4927509172585411</v>
      </c>
      <c r="AU107" s="20">
        <f t="shared" si="18"/>
        <v>0.29946959999151229</v>
      </c>
      <c r="AV107" s="20">
        <f t="shared" si="27"/>
        <v>6.1467882222327125E-3</v>
      </c>
      <c r="AW107" s="20">
        <f t="shared" si="27"/>
        <v>-0.34011652757871103</v>
      </c>
      <c r="AX107" s="20">
        <f t="shared" si="27"/>
        <v>0.194089051679532</v>
      </c>
      <c r="AY107" s="20">
        <f t="shared" si="27"/>
        <v>0.23024155375174099</v>
      </c>
      <c r="AZ107" s="20">
        <f t="shared" si="27"/>
        <v>0.21236021815092301</v>
      </c>
      <c r="BA107" s="20">
        <f t="shared" si="27"/>
        <v>-3.2514842342053398E-3</v>
      </c>
      <c r="BB107" s="20">
        <f t="shared" si="21"/>
        <v>-1.8938117172755167</v>
      </c>
      <c r="BC107" s="22">
        <f t="shared" si="20"/>
        <v>48760</v>
      </c>
      <c r="BD107" s="20">
        <f t="shared" si="22"/>
        <v>-2.4927509172585411</v>
      </c>
      <c r="BE107" s="20">
        <f t="shared" si="23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6"/>
        <v>2.8059378070021034E-2</v>
      </c>
      <c r="AI108" s="20">
        <f t="shared" si="24"/>
        <v>5.960529013154317E-3</v>
      </c>
      <c r="AJ108" s="20">
        <f t="shared" si="26"/>
        <v>-0.32991137490577899</v>
      </c>
      <c r="AK108" s="20">
        <f t="shared" si="26"/>
        <v>0.18816263289433</v>
      </c>
      <c r="AL108" s="20">
        <f t="shared" si="26"/>
        <v>0.22321274476776901</v>
      </c>
      <c r="AM108" s="20">
        <f t="shared" si="26"/>
        <v>0.205870161755982</v>
      </c>
      <c r="AN108" s="20">
        <f t="shared" si="26"/>
        <v>-3.2655895138795602E-3</v>
      </c>
      <c r="AR108" s="22">
        <f t="shared" si="15"/>
        <v>48852</v>
      </c>
      <c r="AS108" s="20">
        <f t="shared" si="17"/>
        <v>91.620437426379198</v>
      </c>
      <c r="AT108" s="20">
        <f t="shared" si="25"/>
        <v>-2.4930155091392892</v>
      </c>
      <c r="AU108" s="20">
        <f t="shared" si="18"/>
        <v>0.29002910401157678</v>
      </c>
      <c r="AV108" s="20">
        <f t="shared" si="27"/>
        <v>5.960529013154317E-3</v>
      </c>
      <c r="AW108" s="20">
        <f t="shared" si="27"/>
        <v>-0.32991137490577899</v>
      </c>
      <c r="AX108" s="20">
        <f t="shared" si="27"/>
        <v>0.18816263289433</v>
      </c>
      <c r="AY108" s="20">
        <f t="shared" si="27"/>
        <v>0.22321274476776901</v>
      </c>
      <c r="AZ108" s="20">
        <f t="shared" si="27"/>
        <v>0.205870161755982</v>
      </c>
      <c r="BA108" s="20">
        <f t="shared" si="27"/>
        <v>-3.2655895138795602E-3</v>
      </c>
      <c r="BB108" s="20">
        <f t="shared" si="21"/>
        <v>-1.9129573011161358</v>
      </c>
      <c r="BC108" s="22">
        <f t="shared" si="20"/>
        <v>48852</v>
      </c>
      <c r="BD108" s="20">
        <f t="shared" si="22"/>
        <v>-2.4930155091392892</v>
      </c>
      <c r="BE108" s="20">
        <f t="shared" si="23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6"/>
        <v>2.7729049990895177E-2</v>
      </c>
      <c r="AI109" s="20">
        <f t="shared" si="24"/>
        <v>5.7800885684816542E-3</v>
      </c>
      <c r="AJ109" s="20">
        <f t="shared" si="26"/>
        <v>-0.32001774198044097</v>
      </c>
      <c r="AK109" s="20">
        <f t="shared" si="26"/>
        <v>0.18242302847276101</v>
      </c>
      <c r="AL109" s="20">
        <f t="shared" si="26"/>
        <v>0.21640587802800501</v>
      </c>
      <c r="AM109" s="20">
        <f t="shared" si="26"/>
        <v>0.19958531191283799</v>
      </c>
      <c r="AN109" s="20">
        <f t="shared" si="26"/>
        <v>-3.26477792490524E-3</v>
      </c>
      <c r="AR109" s="22">
        <f t="shared" si="15"/>
        <v>48944</v>
      </c>
      <c r="AS109" s="20">
        <f t="shared" si="17"/>
        <v>91.268581805199602</v>
      </c>
      <c r="AT109" s="20">
        <f t="shared" si="25"/>
        <v>-2.4933458372184147</v>
      </c>
      <c r="AU109" s="20">
        <f t="shared" si="18"/>
        <v>0.28091178707673942</v>
      </c>
      <c r="AV109" s="20">
        <f t="shared" si="27"/>
        <v>5.7800885684816542E-3</v>
      </c>
      <c r="AW109" s="20">
        <f t="shared" si="27"/>
        <v>-0.32001774198044097</v>
      </c>
      <c r="AX109" s="20">
        <f t="shared" si="27"/>
        <v>0.18242302847276101</v>
      </c>
      <c r="AY109" s="20">
        <f t="shared" si="27"/>
        <v>0.21640587802800501</v>
      </c>
      <c r="AZ109" s="20">
        <f t="shared" si="27"/>
        <v>0.19958531191283799</v>
      </c>
      <c r="BA109" s="20">
        <f t="shared" si="27"/>
        <v>-3.26477792490524E-3</v>
      </c>
      <c r="BB109" s="20">
        <f t="shared" si="21"/>
        <v>-1.9315222630649362</v>
      </c>
      <c r="BC109" s="22">
        <f t="shared" si="20"/>
        <v>48944</v>
      </c>
      <c r="BD109" s="20">
        <f t="shared" si="22"/>
        <v>-2.4933458372184147</v>
      </c>
      <c r="BE109" s="20">
        <f t="shared" si="23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6"/>
        <v>2.7340114678604956E-2</v>
      </c>
      <c r="AI110" s="20">
        <f t="shared" si="24"/>
        <v>5.6052614686292477E-3</v>
      </c>
      <c r="AJ110" s="20">
        <f t="shared" si="26"/>
        <v>-0.31042442677758503</v>
      </c>
      <c r="AK110" s="20">
        <f t="shared" si="26"/>
        <v>0.17686403936914799</v>
      </c>
      <c r="AL110" s="20">
        <f t="shared" si="26"/>
        <v>0.20981348928419699</v>
      </c>
      <c r="AM110" s="20">
        <f t="shared" si="26"/>
        <v>0.19349882547102901</v>
      </c>
      <c r="AN110" s="20">
        <f t="shared" si="26"/>
        <v>-3.2505902682378402E-3</v>
      </c>
      <c r="AR110" s="22">
        <f t="shared" si="15"/>
        <v>49034</v>
      </c>
      <c r="AS110" s="20">
        <f t="shared" si="17"/>
        <v>90.919183521059594</v>
      </c>
      <c r="AT110" s="20">
        <f t="shared" si="25"/>
        <v>-2.4937347725307051</v>
      </c>
      <c r="AU110" s="20">
        <f t="shared" si="18"/>
        <v>0.27210659854718044</v>
      </c>
      <c r="AV110" s="20">
        <f t="shared" si="27"/>
        <v>5.6052614686292477E-3</v>
      </c>
      <c r="AW110" s="20">
        <f t="shared" si="27"/>
        <v>-0.31042442677758503</v>
      </c>
      <c r="AX110" s="20">
        <f t="shared" si="27"/>
        <v>0.17686403936914799</v>
      </c>
      <c r="AY110" s="20">
        <f t="shared" si="27"/>
        <v>0.20981348928419699</v>
      </c>
      <c r="AZ110" s="20">
        <f t="shared" si="27"/>
        <v>0.19349882547102901</v>
      </c>
      <c r="BA110" s="20">
        <f t="shared" si="27"/>
        <v>-3.2505902682378402E-3</v>
      </c>
      <c r="BB110" s="20">
        <f t="shared" si="21"/>
        <v>-1.949521575436344</v>
      </c>
      <c r="BC110" s="22">
        <f t="shared" si="20"/>
        <v>49034</v>
      </c>
      <c r="BD110" s="20">
        <f t="shared" si="22"/>
        <v>-2.4937347725307051</v>
      </c>
      <c r="BE110" s="20">
        <f t="shared" si="23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6"/>
        <v>2.6899643308150895E-2</v>
      </c>
      <c r="AI111" s="20">
        <f t="shared" si="24"/>
        <v>5.4358513302613367E-3</v>
      </c>
      <c r="AJ111" s="20">
        <f t="shared" si="26"/>
        <v>-0.30112086997899801</v>
      </c>
      <c r="AK111" s="20">
        <f t="shared" si="26"/>
        <v>0.17147964067201199</v>
      </c>
      <c r="AL111" s="20">
        <f t="shared" si="26"/>
        <v>0.20342833815601899</v>
      </c>
      <c r="AM111" s="20">
        <f t="shared" si="26"/>
        <v>0.187604048814523</v>
      </c>
      <c r="AN111" s="20">
        <f t="shared" si="26"/>
        <v>-3.22453542177963E-3</v>
      </c>
      <c r="AR111" s="22">
        <f t="shared" si="15"/>
        <v>49125</v>
      </c>
      <c r="AS111" s="20">
        <f t="shared" si="17"/>
        <v>90.572039737785204</v>
      </c>
      <c r="AT111" s="20">
        <f t="shared" si="25"/>
        <v>-2.4941752439011591</v>
      </c>
      <c r="AU111" s="20">
        <f t="shared" si="18"/>
        <v>0.26360247357203764</v>
      </c>
      <c r="AV111" s="20">
        <f t="shared" si="27"/>
        <v>5.4358513302613367E-3</v>
      </c>
      <c r="AW111" s="20">
        <f t="shared" si="27"/>
        <v>-0.30112086997899801</v>
      </c>
      <c r="AX111" s="20">
        <f t="shared" si="27"/>
        <v>0.17147964067201199</v>
      </c>
      <c r="AY111" s="20">
        <f t="shared" si="27"/>
        <v>0.20342833815601899</v>
      </c>
      <c r="AZ111" s="20">
        <f t="shared" si="27"/>
        <v>0.187604048814523</v>
      </c>
      <c r="BA111" s="20">
        <f t="shared" si="27"/>
        <v>-3.22453542177963E-3</v>
      </c>
      <c r="BB111" s="20">
        <f t="shared" si="21"/>
        <v>-1.9669702967570841</v>
      </c>
      <c r="BC111" s="22">
        <f t="shared" si="20"/>
        <v>49125</v>
      </c>
      <c r="BD111" s="20">
        <f t="shared" si="22"/>
        <v>-2.4941752439011591</v>
      </c>
      <c r="BE111" s="20">
        <f t="shared" si="23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6"/>
        <v>2.6414538058663374E-2</v>
      </c>
      <c r="AI112" s="20">
        <f t="shared" si="24"/>
        <v>5.2716704444501885E-3</v>
      </c>
      <c r="AJ112" s="20">
        <f t="shared" si="26"/>
        <v>-0.29209710387258397</v>
      </c>
      <c r="AK112" s="20">
        <f t="shared" si="26"/>
        <v>0.16626398773769599</v>
      </c>
      <c r="AL112" s="20">
        <f t="shared" si="26"/>
        <v>0.19724341372363099</v>
      </c>
      <c r="AM112" s="20">
        <f t="shared" si="26"/>
        <v>0.18189452573250001</v>
      </c>
      <c r="AN112" s="20">
        <f t="shared" si="26"/>
        <v>-3.18807109578462E-3</v>
      </c>
      <c r="AR112" s="22">
        <f t="shared" si="15"/>
        <v>49217</v>
      </c>
      <c r="AS112" s="20">
        <f t="shared" si="17"/>
        <v>90.226988542848801</v>
      </c>
      <c r="AT112" s="20">
        <f t="shared" si="25"/>
        <v>-2.4946603491506467</v>
      </c>
      <c r="AU112" s="20">
        <f t="shared" si="18"/>
        <v>0.25538842266990863</v>
      </c>
      <c r="AV112" s="20">
        <f t="shared" si="27"/>
        <v>5.2716704444501885E-3</v>
      </c>
      <c r="AW112" s="20">
        <f t="shared" si="27"/>
        <v>-0.29209710387258397</v>
      </c>
      <c r="AX112" s="20">
        <f t="shared" si="27"/>
        <v>0.16626398773769599</v>
      </c>
      <c r="AY112" s="20">
        <f t="shared" si="27"/>
        <v>0.19724341372363099</v>
      </c>
      <c r="AZ112" s="20">
        <f t="shared" si="27"/>
        <v>0.18189452573250001</v>
      </c>
      <c r="BA112" s="20">
        <f t="shared" si="27"/>
        <v>-3.18807109578462E-3</v>
      </c>
      <c r="BB112" s="20">
        <f t="shared" si="21"/>
        <v>-1.9838835038108291</v>
      </c>
      <c r="BC112" s="22">
        <f t="shared" si="20"/>
        <v>49217</v>
      </c>
      <c r="BD112" s="20">
        <f t="shared" si="22"/>
        <v>-2.4946603491506467</v>
      </c>
      <c r="BE112" s="20">
        <f t="shared" si="23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6"/>
        <v>2.5891444072077378E-2</v>
      </c>
      <c r="AI113" s="20">
        <f t="shared" si="24"/>
        <v>5.1125393983398708E-3</v>
      </c>
      <c r="AJ113" s="20">
        <f t="shared" ref="AJ113:AN132" si="28">Z113</f>
        <v>-0.28334370421643701</v>
      </c>
      <c r="AK113" s="20">
        <f t="shared" si="28"/>
        <v>0.16121142009837799</v>
      </c>
      <c r="AL113" s="20">
        <f t="shared" si="28"/>
        <v>0.19125193753833</v>
      </c>
      <c r="AM113" s="20">
        <f t="shared" si="28"/>
        <v>0.17636400264175101</v>
      </c>
      <c r="AN113" s="20">
        <f t="shared" si="28"/>
        <v>-3.14258892823332E-3</v>
      </c>
      <c r="AR113" s="22">
        <f t="shared" si="15"/>
        <v>49309</v>
      </c>
      <c r="AS113" s="20">
        <f t="shared" si="17"/>
        <v>89.883903710374</v>
      </c>
      <c r="AT113" s="20">
        <f t="shared" si="25"/>
        <v>-2.4951834431372326</v>
      </c>
      <c r="AU113" s="20">
        <f t="shared" si="18"/>
        <v>0.24745360653212856</v>
      </c>
      <c r="AV113" s="20">
        <f t="shared" si="27"/>
        <v>5.1125393983398708E-3</v>
      </c>
      <c r="AW113" s="20">
        <f t="shared" si="27"/>
        <v>-0.28334370421643701</v>
      </c>
      <c r="AX113" s="20">
        <f t="shared" si="27"/>
        <v>0.16121142009837799</v>
      </c>
      <c r="AY113" s="20">
        <f t="shared" si="27"/>
        <v>0.19125193753833</v>
      </c>
      <c r="AZ113" s="20">
        <f t="shared" si="27"/>
        <v>0.17636400264175101</v>
      </c>
      <c r="BA113" s="20">
        <f t="shared" si="27"/>
        <v>-3.14258892823332E-3</v>
      </c>
      <c r="BB113" s="20">
        <f t="shared" si="21"/>
        <v>-2.0002762300729757</v>
      </c>
      <c r="BC113" s="22">
        <f t="shared" si="20"/>
        <v>49309</v>
      </c>
      <c r="BD113" s="20">
        <f t="shared" si="22"/>
        <v>-2.4951834431372326</v>
      </c>
      <c r="BE113" s="20">
        <f t="shared" si="23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6"/>
        <v>2.5336681760591256E-2</v>
      </c>
      <c r="AI114" s="20">
        <f t="shared" si="24"/>
        <v>4.9582866876424457E-3</v>
      </c>
      <c r="AJ114" s="20">
        <f t="shared" si="28"/>
        <v>-0.27485174520126099</v>
      </c>
      <c r="AK114" s="20">
        <f t="shared" si="28"/>
        <v>0.156316463433509</v>
      </c>
      <c r="AL114" s="20">
        <f t="shared" si="28"/>
        <v>0.18544736440937701</v>
      </c>
      <c r="AM114" s="20">
        <f t="shared" si="28"/>
        <v>0.171006431500621</v>
      </c>
      <c r="AN114" s="20">
        <f t="shared" si="28"/>
        <v>-3.08940336797995E-3</v>
      </c>
      <c r="AR114" s="22">
        <f t="shared" si="15"/>
        <v>49399</v>
      </c>
      <c r="AS114" s="20">
        <f t="shared" si="17"/>
        <v>89.542689829775199</v>
      </c>
      <c r="AT114" s="20">
        <f t="shared" si="25"/>
        <v>-2.4957382054487187</v>
      </c>
      <c r="AU114" s="20">
        <f t="shared" si="18"/>
        <v>0.2397873974619085</v>
      </c>
      <c r="AV114" s="20">
        <f t="shared" si="27"/>
        <v>4.9582866876424457E-3</v>
      </c>
      <c r="AW114" s="20">
        <f t="shared" si="27"/>
        <v>-0.27485174520126099</v>
      </c>
      <c r="AX114" s="20">
        <f t="shared" si="27"/>
        <v>0.156316463433509</v>
      </c>
      <c r="AY114" s="20">
        <f t="shared" si="27"/>
        <v>0.18544736440937701</v>
      </c>
      <c r="AZ114" s="20">
        <f t="shared" si="27"/>
        <v>0.171006431500621</v>
      </c>
      <c r="BA114" s="20">
        <f t="shared" si="27"/>
        <v>-3.08940336797995E-3</v>
      </c>
      <c r="BB114" s="20">
        <f t="shared" si="21"/>
        <v>-2.0161634105249027</v>
      </c>
      <c r="BC114" s="22">
        <f t="shared" si="20"/>
        <v>49399</v>
      </c>
      <c r="BD114" s="20">
        <f t="shared" si="22"/>
        <v>-2.4957382054487187</v>
      </c>
      <c r="BE114" s="20">
        <f t="shared" si="23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6"/>
        <v>2.4756196835487812E-2</v>
      </c>
      <c r="AI115" s="20">
        <f t="shared" si="24"/>
        <v>4.8087483261596139E-3</v>
      </c>
      <c r="AJ115" s="20">
        <f t="shared" si="28"/>
        <v>-0.26661275757396102</v>
      </c>
      <c r="AK115" s="20">
        <f t="shared" si="28"/>
        <v>0.15157382987356499</v>
      </c>
      <c r="AL115" s="20">
        <f t="shared" si="28"/>
        <v>0.17982338129731301</v>
      </c>
      <c r="AM115" s="20">
        <f t="shared" si="28"/>
        <v>0.16581597073111601</v>
      </c>
      <c r="AN115" s="20">
        <f t="shared" si="28"/>
        <v>-3.0297438336064201E-3</v>
      </c>
      <c r="AR115" s="22">
        <f t="shared" si="15"/>
        <v>49490</v>
      </c>
      <c r="AS115" s="20">
        <f t="shared" si="17"/>
        <v>89.203277809907206</v>
      </c>
      <c r="AT115" s="20">
        <f t="shared" si="25"/>
        <v>-2.4963186903738221</v>
      </c>
      <c r="AU115" s="20">
        <f t="shared" si="18"/>
        <v>0.23237942882058621</v>
      </c>
      <c r="AV115" s="20">
        <f t="shared" si="27"/>
        <v>4.8087483261596139E-3</v>
      </c>
      <c r="AW115" s="20">
        <f t="shared" si="27"/>
        <v>-0.26661275757396102</v>
      </c>
      <c r="AX115" s="20">
        <f t="shared" si="27"/>
        <v>0.15157382987356499</v>
      </c>
      <c r="AY115" s="20">
        <f t="shared" si="27"/>
        <v>0.17982338129731301</v>
      </c>
      <c r="AZ115" s="20">
        <f t="shared" si="27"/>
        <v>0.16581597073111601</v>
      </c>
      <c r="BA115" s="20">
        <f t="shared" si="27"/>
        <v>-3.0297438336064201E-3</v>
      </c>
      <c r="BB115" s="20">
        <f t="shared" si="21"/>
        <v>-2.0315598327326501</v>
      </c>
      <c r="BC115" s="22">
        <f t="shared" si="20"/>
        <v>49490</v>
      </c>
      <c r="BD115" s="20">
        <f t="shared" si="22"/>
        <v>-2.4963186903738221</v>
      </c>
      <c r="BE115" s="20">
        <f t="shared" si="23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6"/>
        <v>2.4155525625642396E-2</v>
      </c>
      <c r="AI116" s="20">
        <f t="shared" si="24"/>
        <v>4.6637674574948121E-3</v>
      </c>
      <c r="AJ116" s="20">
        <f t="shared" si="28"/>
        <v>-0.25861868992632397</v>
      </c>
      <c r="AK116" s="20">
        <f t="shared" si="28"/>
        <v>0.14697841688425001</v>
      </c>
      <c r="AL116" s="20">
        <f t="shared" si="28"/>
        <v>0.17437390461600699</v>
      </c>
      <c r="AM116" s="20">
        <f t="shared" si="28"/>
        <v>0.16078698444164599</v>
      </c>
      <c r="AN116" s="20">
        <f t="shared" si="28"/>
        <v>-2.9647496768825401E-3</v>
      </c>
      <c r="AR116" s="22">
        <f t="shared" si="15"/>
        <v>49582</v>
      </c>
      <c r="AS116" s="20">
        <f t="shared" si="17"/>
        <v>88.865620761885594</v>
      </c>
      <c r="AT116" s="20">
        <f t="shared" si="25"/>
        <v>-2.4969193615836676</v>
      </c>
      <c r="AU116" s="20">
        <f t="shared" si="18"/>
        <v>0.22521963379619128</v>
      </c>
      <c r="AV116" s="20">
        <f t="shared" si="27"/>
        <v>4.6637674574948121E-3</v>
      </c>
      <c r="AW116" s="20">
        <f t="shared" si="27"/>
        <v>-0.25861868992632397</v>
      </c>
      <c r="AX116" s="20">
        <f t="shared" si="27"/>
        <v>0.14697841688425001</v>
      </c>
      <c r="AY116" s="20">
        <f t="shared" si="27"/>
        <v>0.17437390461600699</v>
      </c>
      <c r="AZ116" s="20">
        <f t="shared" si="27"/>
        <v>0.16078698444164599</v>
      </c>
      <c r="BA116" s="20">
        <f t="shared" si="27"/>
        <v>-2.9647496768825401E-3</v>
      </c>
      <c r="BB116" s="20">
        <f t="shared" si="21"/>
        <v>-2.0464800939912853</v>
      </c>
      <c r="BC116" s="22">
        <f t="shared" si="20"/>
        <v>49582</v>
      </c>
      <c r="BD116" s="20">
        <f t="shared" si="22"/>
        <v>-2.4969193615836676</v>
      </c>
      <c r="BE116" s="20">
        <f t="shared" si="23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6"/>
        <v>2.3539773452930693E-2</v>
      </c>
      <c r="AI117" s="20">
        <f t="shared" si="24"/>
        <v>4.52319397319597E-3</v>
      </c>
      <c r="AJ117" s="20">
        <f t="shared" si="28"/>
        <v>-0.25086187310432301</v>
      </c>
      <c r="AK117" s="20">
        <f t="shared" si="28"/>
        <v>0.14252530495829399</v>
      </c>
      <c r="AL117" s="20">
        <f t="shared" si="28"/>
        <v>0.169093076217881</v>
      </c>
      <c r="AM117" s="20">
        <f t="shared" si="28"/>
        <v>0.155914040218427</v>
      </c>
      <c r="AN117" s="20">
        <f t="shared" si="28"/>
        <v>-2.89546752073481E-3</v>
      </c>
      <c r="AR117" s="22">
        <f t="shared" si="15"/>
        <v>49674</v>
      </c>
      <c r="AS117" s="20">
        <f t="shared" si="17"/>
        <v>88.529690257982395</v>
      </c>
      <c r="AT117" s="20">
        <f t="shared" si="25"/>
        <v>-2.4975351137563795</v>
      </c>
      <c r="AU117" s="20">
        <f t="shared" si="18"/>
        <v>0.21829827474274016</v>
      </c>
      <c r="AV117" s="20">
        <f t="shared" si="27"/>
        <v>4.52319397319597E-3</v>
      </c>
      <c r="AW117" s="20">
        <f t="shared" si="27"/>
        <v>-0.25086187310432301</v>
      </c>
      <c r="AX117" s="20">
        <f t="shared" si="27"/>
        <v>0.14252530495829399</v>
      </c>
      <c r="AY117" s="20">
        <f t="shared" si="27"/>
        <v>0.169093076217881</v>
      </c>
      <c r="AZ117" s="20">
        <f t="shared" si="27"/>
        <v>0.155914040218427</v>
      </c>
      <c r="BA117" s="20">
        <f t="shared" si="27"/>
        <v>-2.89546752073481E-3</v>
      </c>
      <c r="BB117" s="20">
        <f t="shared" si="21"/>
        <v>-2.0609385642708991</v>
      </c>
      <c r="BC117" s="22">
        <f t="shared" si="20"/>
        <v>49674</v>
      </c>
      <c r="BD117" s="20">
        <f t="shared" si="22"/>
        <v>-2.4975351137563795</v>
      </c>
      <c r="BE117" s="20">
        <f t="shared" si="23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6"/>
        <v>2.2913604029475551E-2</v>
      </c>
      <c r="AI118" s="20">
        <f t="shared" si="24"/>
        <v>4.3868841407430194E-3</v>
      </c>
      <c r="AJ118" s="20">
        <f t="shared" si="28"/>
        <v>-0.24333498765463499</v>
      </c>
      <c r="AK118" s="20">
        <f t="shared" si="28"/>
        <v>0.13820975432116001</v>
      </c>
      <c r="AL118" s="20">
        <f t="shared" si="28"/>
        <v>0.16397525830962001</v>
      </c>
      <c r="AM118" s="20">
        <f t="shared" si="28"/>
        <v>0.15119190572924701</v>
      </c>
      <c r="AN118" s="20">
        <f t="shared" si="28"/>
        <v>-2.82285058201261E-3</v>
      </c>
      <c r="AR118" s="22">
        <f t="shared" si="15"/>
        <v>49765</v>
      </c>
      <c r="AS118" s="20">
        <f t="shared" si="17"/>
        <v>88.195472959101195</v>
      </c>
      <c r="AT118" s="20">
        <f t="shared" si="25"/>
        <v>-2.4981612831798343</v>
      </c>
      <c r="AU118" s="20">
        <f t="shared" si="18"/>
        <v>0.21160596426412243</v>
      </c>
      <c r="AV118" s="20">
        <f t="shared" si="27"/>
        <v>4.3868841407430194E-3</v>
      </c>
      <c r="AW118" s="20">
        <f t="shared" si="27"/>
        <v>-0.24333498765463499</v>
      </c>
      <c r="AX118" s="20">
        <f t="shared" si="27"/>
        <v>0.13820975432116001</v>
      </c>
      <c r="AY118" s="20">
        <f t="shared" si="27"/>
        <v>0.16397525830962001</v>
      </c>
      <c r="AZ118" s="20">
        <f t="shared" si="27"/>
        <v>0.15119190572924701</v>
      </c>
      <c r="BA118" s="20">
        <f t="shared" si="27"/>
        <v>-2.82285058201261E-3</v>
      </c>
      <c r="BB118" s="20">
        <f t="shared" si="21"/>
        <v>-2.0749493546515891</v>
      </c>
      <c r="BC118" s="22">
        <f t="shared" si="20"/>
        <v>49765</v>
      </c>
      <c r="BD118" s="20">
        <f t="shared" si="22"/>
        <v>-2.4981612831798343</v>
      </c>
      <c r="BE118" s="20">
        <f t="shared" si="23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6"/>
        <v>2.2281238036791641E-2</v>
      </c>
      <c r="AI119" s="20">
        <f t="shared" si="24"/>
        <v>4.2547002440632082E-3</v>
      </c>
      <c r="AJ119" s="20">
        <f t="shared" si="28"/>
        <v>-0.23603103419430699</v>
      </c>
      <c r="AK119" s="20">
        <f t="shared" si="28"/>
        <v>0.13402720083660699</v>
      </c>
      <c r="AL119" s="20">
        <f t="shared" si="28"/>
        <v>0.159015027519394</v>
      </c>
      <c r="AM119" s="20">
        <f t="shared" si="28"/>
        <v>0.14661554435947499</v>
      </c>
      <c r="AN119" s="20">
        <f t="shared" si="28"/>
        <v>-2.7477596285823799E-3</v>
      </c>
      <c r="AR119" s="22">
        <f t="shared" si="15"/>
        <v>49856</v>
      </c>
      <c r="AS119" s="20">
        <f t="shared" si="17"/>
        <v>87.862967599321195</v>
      </c>
      <c r="AT119" s="20">
        <f t="shared" si="25"/>
        <v>-2.4987936491725184</v>
      </c>
      <c r="AU119" s="20">
        <f t="shared" si="18"/>
        <v>0.20513367913664984</v>
      </c>
      <c r="AV119" s="20">
        <f t="shared" si="27"/>
        <v>4.2547002440632082E-3</v>
      </c>
      <c r="AW119" s="20">
        <f t="shared" si="27"/>
        <v>-0.23603103419430699</v>
      </c>
      <c r="AX119" s="20">
        <f t="shared" si="27"/>
        <v>0.13402720083660699</v>
      </c>
      <c r="AY119" s="20">
        <f t="shared" si="27"/>
        <v>0.159015027519394</v>
      </c>
      <c r="AZ119" s="20">
        <f t="shared" si="27"/>
        <v>0.14661554435947499</v>
      </c>
      <c r="BA119" s="20">
        <f t="shared" si="27"/>
        <v>-2.7477596285823799E-3</v>
      </c>
      <c r="BB119" s="20">
        <f t="shared" si="21"/>
        <v>-2.0885262908992188</v>
      </c>
      <c r="BC119" s="22">
        <f t="shared" si="20"/>
        <v>49856</v>
      </c>
      <c r="BD119" s="20">
        <f t="shared" si="22"/>
        <v>-2.4987936491725184</v>
      </c>
      <c r="BE119" s="20">
        <f t="shared" si="23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6"/>
        <v>2.164645923466877E-2</v>
      </c>
      <c r="AI120" s="20">
        <f t="shared" si="24"/>
        <v>4.1265102386140295E-3</v>
      </c>
      <c r="AJ120" s="20">
        <f t="shared" si="28"/>
        <v>-0.228943306566152</v>
      </c>
      <c r="AK120" s="20">
        <f t="shared" si="28"/>
        <v>0.129973251278382</v>
      </c>
      <c r="AL120" s="20">
        <f t="shared" si="28"/>
        <v>0.15420716831166401</v>
      </c>
      <c r="AM120" s="20">
        <f t="shared" si="28"/>
        <v>0.142180110077155</v>
      </c>
      <c r="AN120" s="20">
        <f t="shared" si="28"/>
        <v>-2.6709652579652099E-3</v>
      </c>
      <c r="AR120" s="22">
        <f t="shared" si="15"/>
        <v>49948</v>
      </c>
      <c r="AS120" s="20">
        <f t="shared" si="17"/>
        <v>87.532182312705203</v>
      </c>
      <c r="AT120" s="20">
        <f t="shared" si="25"/>
        <v>-2.4994284279746415</v>
      </c>
      <c r="AU120" s="20">
        <f t="shared" si="18"/>
        <v>0.19887276808169782</v>
      </c>
      <c r="AV120" s="20">
        <f t="shared" si="27"/>
        <v>4.1265102386140295E-3</v>
      </c>
      <c r="AW120" s="20">
        <f t="shared" si="27"/>
        <v>-0.228943306566152</v>
      </c>
      <c r="AX120" s="20">
        <f t="shared" si="27"/>
        <v>0.129973251278382</v>
      </c>
      <c r="AY120" s="20">
        <f t="shared" si="27"/>
        <v>0.15420716831166401</v>
      </c>
      <c r="AZ120" s="20">
        <f t="shared" si="27"/>
        <v>0.142180110077155</v>
      </c>
      <c r="BA120" s="20">
        <f t="shared" si="27"/>
        <v>-2.6709652579652099E-3</v>
      </c>
      <c r="BB120" s="20">
        <f t="shared" si="21"/>
        <v>-2.101682891811246</v>
      </c>
      <c r="BC120" s="22">
        <f t="shared" si="20"/>
        <v>49948</v>
      </c>
      <c r="BD120" s="20">
        <f t="shared" si="22"/>
        <v>-2.4994284279746415</v>
      </c>
      <c r="BE120" s="20">
        <f t="shared" si="23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6"/>
        <v>2.1012626628456182E-2</v>
      </c>
      <c r="AI121" s="20">
        <f t="shared" si="24"/>
        <v>4.002187422514218E-3</v>
      </c>
      <c r="AJ121" s="20">
        <f t="shared" si="28"/>
        <v>-0.222065367625494</v>
      </c>
      <c r="AK121" s="20">
        <f t="shared" si="28"/>
        <v>0.12604367811554501</v>
      </c>
      <c r="AL121" s="20">
        <f t="shared" si="28"/>
        <v>0.14954666592196</v>
      </c>
      <c r="AM121" s="20">
        <f t="shared" si="28"/>
        <v>0.13788094170200499</v>
      </c>
      <c r="AN121" s="20">
        <f t="shared" si="28"/>
        <v>-2.59315122054395E-3</v>
      </c>
      <c r="AR121" s="22">
        <f t="shared" si="15"/>
        <v>50040</v>
      </c>
      <c r="AS121" s="20">
        <f t="shared" si="17"/>
        <v>87.203132285030804</v>
      </c>
      <c r="AT121" s="20">
        <f t="shared" si="25"/>
        <v>-2.500062260580854</v>
      </c>
      <c r="AU121" s="20">
        <f t="shared" si="18"/>
        <v>0.19281495431598625</v>
      </c>
      <c r="AV121" s="20">
        <f t="shared" si="27"/>
        <v>4.002187422514218E-3</v>
      </c>
      <c r="AW121" s="20">
        <f t="shared" si="27"/>
        <v>-0.222065367625494</v>
      </c>
      <c r="AX121" s="20">
        <f t="shared" si="27"/>
        <v>0.12604367811554501</v>
      </c>
      <c r="AY121" s="20">
        <f t="shared" si="27"/>
        <v>0.14954666592196</v>
      </c>
      <c r="AZ121" s="20">
        <f t="shared" si="27"/>
        <v>0.13788094170200499</v>
      </c>
      <c r="BA121" s="20">
        <f t="shared" si="27"/>
        <v>-2.59315122054395E-3</v>
      </c>
      <c r="BB121" s="20">
        <f t="shared" si="21"/>
        <v>-2.1144323519488815</v>
      </c>
      <c r="BC121" s="22">
        <f t="shared" si="20"/>
        <v>50040</v>
      </c>
      <c r="BD121" s="20">
        <f t="shared" si="22"/>
        <v>-2.500062260580854</v>
      </c>
      <c r="BE121" s="20">
        <f t="shared" si="23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6"/>
        <v>2.0382691394595691E-2</v>
      </c>
      <c r="AI122" s="20">
        <f t="shared" si="24"/>
        <v>3.8816101247201979E-3</v>
      </c>
      <c r="AJ122" s="20">
        <f t="shared" si="28"/>
        <v>-0.21539102749230901</v>
      </c>
      <c r="AK122" s="20">
        <f t="shared" si="28"/>
        <v>0.122234413941153</v>
      </c>
      <c r="AL122" s="20">
        <f t="shared" si="28"/>
        <v>0.145028698961888</v>
      </c>
      <c r="AM122" s="20">
        <f t="shared" si="28"/>
        <v>0.133713556732278</v>
      </c>
      <c r="AN122" s="20">
        <f t="shared" si="28"/>
        <v>-2.51491854407689E-3</v>
      </c>
      <c r="AR122" s="22">
        <f t="shared" si="15"/>
        <v>50130</v>
      </c>
      <c r="AS122" s="20">
        <f t="shared" si="17"/>
        <v>86.875837711173602</v>
      </c>
      <c r="AT122" s="20">
        <f t="shared" si="25"/>
        <v>-2.5006921958147146</v>
      </c>
      <c r="AU122" s="20">
        <f t="shared" si="18"/>
        <v>0.18695233372365327</v>
      </c>
      <c r="AV122" s="20">
        <f t="shared" si="27"/>
        <v>3.8816101247201979E-3</v>
      </c>
      <c r="AW122" s="20">
        <f t="shared" si="27"/>
        <v>-0.21539102749230901</v>
      </c>
      <c r="AX122" s="20">
        <f t="shared" si="27"/>
        <v>0.122234413941153</v>
      </c>
      <c r="AY122" s="20">
        <f t="shared" si="27"/>
        <v>0.145028698961888</v>
      </c>
      <c r="AZ122" s="20">
        <f t="shared" si="27"/>
        <v>0.133713556732278</v>
      </c>
      <c r="BA122" s="20">
        <f t="shared" si="27"/>
        <v>-2.51491854407689E-3</v>
      </c>
      <c r="BB122" s="20">
        <f t="shared" si="21"/>
        <v>-2.1267875283674083</v>
      </c>
      <c r="BC122" s="22">
        <f t="shared" si="20"/>
        <v>50130</v>
      </c>
      <c r="BD122" s="20">
        <f t="shared" si="22"/>
        <v>-2.5006921958147146</v>
      </c>
      <c r="BE122" s="20">
        <f t="shared" si="23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6"/>
        <v>1.9759217424336992E-2</v>
      </c>
      <c r="AI123" s="20">
        <f t="shared" si="24"/>
        <v>3.7646614108329799E-3</v>
      </c>
      <c r="AJ123" s="20">
        <f t="shared" si="28"/>
        <v>-0.20891432409598701</v>
      </c>
      <c r="AK123" s="20">
        <f t="shared" si="28"/>
        <v>0.11854154565741799</v>
      </c>
      <c r="AL123" s="20">
        <f t="shared" si="28"/>
        <v>0.14064863182408799</v>
      </c>
      <c r="AM123" s="20">
        <f t="shared" si="28"/>
        <v>0.12967364486390101</v>
      </c>
      <c r="AN123" s="20">
        <f t="shared" si="28"/>
        <v>-2.43679024770946E-3</v>
      </c>
      <c r="AR123" s="22">
        <f t="shared" si="15"/>
        <v>50221</v>
      </c>
      <c r="AS123" s="20">
        <f t="shared" si="17"/>
        <v>86.550322037537597</v>
      </c>
      <c r="AT123" s="20">
        <f t="shared" si="25"/>
        <v>-2.5013156697849732</v>
      </c>
      <c r="AU123" s="20">
        <f t="shared" si="18"/>
        <v>0.18127736941254349</v>
      </c>
      <c r="AV123" s="20">
        <f t="shared" si="27"/>
        <v>3.7646614108329799E-3</v>
      </c>
      <c r="AW123" s="20">
        <f t="shared" si="27"/>
        <v>-0.20891432409598701</v>
      </c>
      <c r="AX123" s="20">
        <f t="shared" si="27"/>
        <v>0.11854154565741799</v>
      </c>
      <c r="AY123" s="20">
        <f t="shared" si="27"/>
        <v>0.14064863182408799</v>
      </c>
      <c r="AZ123" s="20">
        <f t="shared" si="27"/>
        <v>0.12967364486390101</v>
      </c>
      <c r="BA123" s="20">
        <f t="shared" si="27"/>
        <v>-2.43679024770946E-3</v>
      </c>
      <c r="BB123" s="20">
        <f t="shared" si="21"/>
        <v>-2.1387609309598865</v>
      </c>
      <c r="BC123" s="22">
        <f t="shared" si="20"/>
        <v>50221</v>
      </c>
      <c r="BD123" s="20">
        <f t="shared" si="22"/>
        <v>-2.5013156697849732</v>
      </c>
      <c r="BE123" s="20">
        <f t="shared" si="23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6"/>
        <v>1.9144404495957251E-2</v>
      </c>
      <c r="AI124" s="20">
        <f t="shared" si="24"/>
        <v>3.6512288067725844E-3</v>
      </c>
      <c r="AJ124" s="20">
        <f t="shared" si="28"/>
        <v>-0.202629505836985</v>
      </c>
      <c r="AK124" s="20">
        <f t="shared" si="28"/>
        <v>0.114961308514998</v>
      </c>
      <c r="AL124" s="20">
        <f t="shared" si="28"/>
        <v>0.13640200699791399</v>
      </c>
      <c r="AM124" s="20">
        <f t="shared" si="28"/>
        <v>0.12575706131812001</v>
      </c>
      <c r="AN124" s="20">
        <f t="shared" si="28"/>
        <v>-2.3592164627861201E-3</v>
      </c>
      <c r="AR124" s="22">
        <f t="shared" si="15"/>
        <v>50313</v>
      </c>
      <c r="AS124" s="20">
        <f t="shared" si="17"/>
        <v>86.226610468088793</v>
      </c>
      <c r="AT124" s="20">
        <f t="shared" si="25"/>
        <v>-2.5019304827133526</v>
      </c>
      <c r="AU124" s="20">
        <f t="shared" si="18"/>
        <v>0.17578288333803346</v>
      </c>
      <c r="AV124" s="20">
        <f t="shared" si="27"/>
        <v>3.6512288067725844E-3</v>
      </c>
      <c r="AW124" s="20">
        <f t="shared" si="27"/>
        <v>-0.202629505836985</v>
      </c>
      <c r="AX124" s="20">
        <f t="shared" si="27"/>
        <v>0.114961308514998</v>
      </c>
      <c r="AY124" s="20">
        <f t="shared" si="27"/>
        <v>0.13640200699791399</v>
      </c>
      <c r="AZ124" s="20">
        <f t="shared" si="27"/>
        <v>0.12575706131812001</v>
      </c>
      <c r="BA124" s="20">
        <f t="shared" si="27"/>
        <v>-2.3592164627861201E-3</v>
      </c>
      <c r="BB124" s="20">
        <f t="shared" si="21"/>
        <v>-2.1503647160372856</v>
      </c>
      <c r="BC124" s="22">
        <f t="shared" si="20"/>
        <v>50313</v>
      </c>
      <c r="BD124" s="20">
        <f t="shared" si="22"/>
        <v>-2.5019304827133526</v>
      </c>
      <c r="BE124" s="20">
        <f t="shared" si="23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6"/>
        <v>1.8540113223329088E-2</v>
      </c>
      <c r="AI125" s="20">
        <f t="shared" si="24"/>
        <v>3.5412040402674357E-3</v>
      </c>
      <c r="AJ125" s="20">
        <f t="shared" si="28"/>
        <v>-0.19653101618996199</v>
      </c>
      <c r="AK125" s="20">
        <f t="shared" si="28"/>
        <v>0.111490080089829</v>
      </c>
      <c r="AL125" s="20">
        <f t="shared" si="28"/>
        <v>0.132284537389323</v>
      </c>
      <c r="AM125" s="20">
        <f t="shared" si="28"/>
        <v>0.121959820077102</v>
      </c>
      <c r="AN125" s="20">
        <f t="shared" si="28"/>
        <v>-2.2825798044923298E-3</v>
      </c>
      <c r="AR125" s="22">
        <f t="shared" si="15"/>
        <v>50405</v>
      </c>
      <c r="AS125" s="20">
        <f t="shared" si="17"/>
        <v>85.904728712161997</v>
      </c>
      <c r="AT125" s="20">
        <f t="shared" si="25"/>
        <v>-2.5025347739859809</v>
      </c>
      <c r="AU125" s="20">
        <f t="shared" si="18"/>
        <v>0.1704620456020671</v>
      </c>
      <c r="AV125" s="20">
        <f t="shared" si="27"/>
        <v>3.5412040402674357E-3</v>
      </c>
      <c r="AW125" s="20">
        <f t="shared" si="27"/>
        <v>-0.19653101618996199</v>
      </c>
      <c r="AX125" s="20">
        <f t="shared" si="27"/>
        <v>0.111490080089829</v>
      </c>
      <c r="AY125" s="20">
        <f t="shared" si="27"/>
        <v>0.132284537389323</v>
      </c>
      <c r="AZ125" s="20">
        <f t="shared" si="27"/>
        <v>0.121959820077102</v>
      </c>
      <c r="BA125" s="20">
        <f t="shared" si="27"/>
        <v>-2.2825798044923298E-3</v>
      </c>
      <c r="BB125" s="20">
        <f t="shared" si="21"/>
        <v>-2.1616106827818466</v>
      </c>
      <c r="BC125" s="22">
        <f t="shared" si="20"/>
        <v>50405</v>
      </c>
      <c r="BD125" s="20">
        <f t="shared" si="22"/>
        <v>-2.5025347739859809</v>
      </c>
      <c r="BE125" s="20">
        <f t="shared" si="23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6"/>
        <v>1.794789105574688E-2</v>
      </c>
      <c r="AI126" s="20">
        <f t="shared" si="24"/>
        <v>3.4344827998686036E-3</v>
      </c>
      <c r="AJ126" s="20">
        <f t="shared" si="28"/>
        <v>-0.19061348007599499</v>
      </c>
      <c r="AK126" s="20">
        <f t="shared" si="28"/>
        <v>0.108124374267934</v>
      </c>
      <c r="AL126" s="20">
        <f t="shared" si="28"/>
        <v>0.128292098722776</v>
      </c>
      <c r="AM126" s="20">
        <f t="shared" si="28"/>
        <v>0.118278087111609</v>
      </c>
      <c r="AN126" s="20">
        <f t="shared" si="28"/>
        <v>-2.2072008627104399E-3</v>
      </c>
      <c r="AR126" s="22">
        <f t="shared" si="15"/>
        <v>50495</v>
      </c>
      <c r="AS126" s="20">
        <f t="shared" si="17"/>
        <v>85.584701952186407</v>
      </c>
      <c r="AT126" s="20">
        <f t="shared" si="25"/>
        <v>-2.5031269961535632</v>
      </c>
      <c r="AU126" s="20">
        <f t="shared" si="18"/>
        <v>0.16530836196348217</v>
      </c>
      <c r="AV126" s="20">
        <f t="shared" si="27"/>
        <v>3.4344827998686036E-3</v>
      </c>
      <c r="AW126" s="20">
        <f t="shared" si="27"/>
        <v>-0.19061348007599499</v>
      </c>
      <c r="AX126" s="20">
        <f t="shared" si="27"/>
        <v>0.108124374267934</v>
      </c>
      <c r="AY126" s="20">
        <f t="shared" si="27"/>
        <v>0.128292098722776</v>
      </c>
      <c r="AZ126" s="20">
        <f t="shared" si="27"/>
        <v>0.118278087111609</v>
      </c>
      <c r="BA126" s="20">
        <f t="shared" si="27"/>
        <v>-2.2072008627104399E-3</v>
      </c>
      <c r="BB126" s="20">
        <f t="shared" si="21"/>
        <v>-2.1725102722265985</v>
      </c>
      <c r="BC126" s="22">
        <f t="shared" si="20"/>
        <v>50495</v>
      </c>
      <c r="BD126" s="20">
        <f t="shared" si="22"/>
        <v>-2.5031269961535632</v>
      </c>
      <c r="BE126" s="20">
        <f t="shared" si="23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6"/>
        <v>1.7368998718896619E-2</v>
      </c>
      <c r="AI127" s="20">
        <f t="shared" si="24"/>
        <v>3.3309645110082375E-3</v>
      </c>
      <c r="AJ127" s="20">
        <f t="shared" si="28"/>
        <v>-0.184871691836588</v>
      </c>
      <c r="AK127" s="20">
        <f t="shared" si="28"/>
        <v>0.10486083529679301</v>
      </c>
      <c r="AL127" s="20">
        <f t="shared" si="28"/>
        <v>0.124420722088838</v>
      </c>
      <c r="AM127" s="20">
        <f t="shared" si="28"/>
        <v>0.11470817367094099</v>
      </c>
      <c r="AN127" s="20">
        <f t="shared" si="28"/>
        <v>-2.1333437024972802E-3</v>
      </c>
      <c r="AR127" s="22">
        <f t="shared" si="15"/>
        <v>50586</v>
      </c>
      <c r="AS127" s="20">
        <f t="shared" si="17"/>
        <v>85.266554009809198</v>
      </c>
      <c r="AT127" s="20">
        <f t="shared" si="25"/>
        <v>-2.5037058884904133</v>
      </c>
      <c r="AU127" s="20">
        <f t="shared" si="18"/>
        <v>0.16031566002849496</v>
      </c>
      <c r="AV127" s="20">
        <f t="shared" si="27"/>
        <v>3.3309645110082375E-3</v>
      </c>
      <c r="AW127" s="20">
        <f t="shared" si="27"/>
        <v>-0.184871691836588</v>
      </c>
      <c r="AX127" s="20">
        <f t="shared" si="27"/>
        <v>0.10486083529679301</v>
      </c>
      <c r="AY127" s="20">
        <f t="shared" si="27"/>
        <v>0.124420722088838</v>
      </c>
      <c r="AZ127" s="20">
        <f t="shared" si="27"/>
        <v>0.11470817367094099</v>
      </c>
      <c r="BA127" s="20">
        <f t="shared" si="27"/>
        <v>-2.1333437024972802E-3</v>
      </c>
      <c r="BB127" s="20">
        <f t="shared" si="21"/>
        <v>-2.183074568433423</v>
      </c>
      <c r="BC127" s="22">
        <f t="shared" si="20"/>
        <v>50586</v>
      </c>
      <c r="BD127" s="20">
        <f t="shared" si="22"/>
        <v>-2.5037058884904133</v>
      </c>
      <c r="BE127" s="20">
        <f t="shared" si="23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6"/>
        <v>1.6804436590647127E-2</v>
      </c>
      <c r="AI128" s="20">
        <f t="shared" si="24"/>
        <v>3.2305521284715843E-3</v>
      </c>
      <c r="AJ128" s="20">
        <f t="shared" si="28"/>
        <v>-0.17930060464900399</v>
      </c>
      <c r="AK128" s="20">
        <f t="shared" si="28"/>
        <v>0.101696231951281</v>
      </c>
      <c r="AL128" s="20">
        <f t="shared" si="28"/>
        <v>0.12066658668854401</v>
      </c>
      <c r="AM128" s="20">
        <f t="shared" si="28"/>
        <v>0.111246529692741</v>
      </c>
      <c r="AN128" s="20">
        <f t="shared" si="28"/>
        <v>-2.0612212843575599E-3</v>
      </c>
      <c r="AR128" s="22">
        <f t="shared" si="15"/>
        <v>50678</v>
      </c>
      <c r="AS128" s="20">
        <f t="shared" si="17"/>
        <v>84.950306689445199</v>
      </c>
      <c r="AT128" s="20">
        <f t="shared" si="25"/>
        <v>-2.5042704506186628</v>
      </c>
      <c r="AU128" s="20">
        <f t="shared" si="18"/>
        <v>0.15547807452767604</v>
      </c>
      <c r="AV128" s="20">
        <f t="shared" si="27"/>
        <v>3.2305521284715843E-3</v>
      </c>
      <c r="AW128" s="20">
        <f t="shared" si="27"/>
        <v>-0.17930060464900399</v>
      </c>
      <c r="AX128" s="20">
        <f t="shared" si="27"/>
        <v>0.101696231951281</v>
      </c>
      <c r="AY128" s="20">
        <f t="shared" si="27"/>
        <v>0.12066658668854401</v>
      </c>
      <c r="AZ128" s="20">
        <f t="shared" si="27"/>
        <v>0.111246529692741</v>
      </c>
      <c r="BA128" s="20">
        <f t="shared" si="27"/>
        <v>-2.0612212843575599E-3</v>
      </c>
      <c r="BB128" s="20">
        <f t="shared" si="21"/>
        <v>-2.1933143015633108</v>
      </c>
      <c r="BC128" s="22">
        <f t="shared" si="20"/>
        <v>50678</v>
      </c>
      <c r="BD128" s="20">
        <f t="shared" si="22"/>
        <v>-2.5042704506186628</v>
      </c>
      <c r="BE128" s="20">
        <f t="shared" si="23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6"/>
        <v>1.6254970598925722E-2</v>
      </c>
      <c r="AI129" s="20">
        <f t="shared" si="24"/>
        <v>3.1331519445390397E-3</v>
      </c>
      <c r="AJ129" s="20">
        <f t="shared" si="28"/>
        <v>-0.173895321230501</v>
      </c>
      <c r="AK129" s="20">
        <f t="shared" si="28"/>
        <v>9.8627451852648998E-2</v>
      </c>
      <c r="AL129" s="20">
        <f t="shared" si="28"/>
        <v>0.117026012814478</v>
      </c>
      <c r="AM129" s="20">
        <f t="shared" si="28"/>
        <v>0.10788973737908999</v>
      </c>
      <c r="AN129" s="20">
        <f t="shared" si="28"/>
        <v>-1.99100073209251E-3</v>
      </c>
      <c r="AR129" s="22">
        <f t="shared" ref="AR129:AR132" si="29">A129</f>
        <v>50770</v>
      </c>
      <c r="AS129" s="20">
        <f t="shared" si="17"/>
        <v>84.635979279100397</v>
      </c>
      <c r="AT129" s="20">
        <f t="shared" si="25"/>
        <v>-2.5048199166103844</v>
      </c>
      <c r="AU129" s="20">
        <f t="shared" si="18"/>
        <v>0.15079003202816249</v>
      </c>
      <c r="AV129" s="20">
        <f t="shared" si="27"/>
        <v>3.1331519445390397E-3</v>
      </c>
      <c r="AW129" s="20">
        <f t="shared" si="27"/>
        <v>-0.173895321230501</v>
      </c>
      <c r="AX129" s="20">
        <f t="shared" si="27"/>
        <v>9.8627451852648998E-2</v>
      </c>
      <c r="AY129" s="20">
        <f t="shared" si="27"/>
        <v>0.117026012814478</v>
      </c>
      <c r="AZ129" s="20">
        <f t="shared" si="27"/>
        <v>0.10788973737908999</v>
      </c>
      <c r="BA129" s="20">
        <f t="shared" si="27"/>
        <v>-1.99100073209251E-3</v>
      </c>
      <c r="BB129" s="20">
        <f t="shared" si="21"/>
        <v>-2.2032398525540589</v>
      </c>
      <c r="BC129" s="22">
        <f t="shared" si="20"/>
        <v>50770</v>
      </c>
      <c r="BD129" s="20">
        <f t="shared" si="22"/>
        <v>-2.5048199166103844</v>
      </c>
      <c r="BE129" s="20">
        <f t="shared" si="23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30">K130+Y130-Y130/100</f>
        <v>1.5721157311228282E-2</v>
      </c>
      <c r="AI130" s="20">
        <f t="shared" si="24"/>
        <v>3.0386734119724453E-3</v>
      </c>
      <c r="AJ130" s="20">
        <f t="shared" si="28"/>
        <v>-0.16865108568800599</v>
      </c>
      <c r="AK130" s="20">
        <f t="shared" si="28"/>
        <v>9.5651495970642098E-2</v>
      </c>
      <c r="AL130" s="20">
        <f t="shared" si="28"/>
        <v>0.11349545509863</v>
      </c>
      <c r="AM130" s="20">
        <f t="shared" si="28"/>
        <v>0.10463450497530701</v>
      </c>
      <c r="AN130" s="20">
        <f t="shared" si="28"/>
        <v>-1.9228083915590101E-3</v>
      </c>
      <c r="AR130" s="22">
        <f t="shared" si="29"/>
        <v>50860</v>
      </c>
      <c r="AS130" s="20">
        <f t="shared" ref="AS130:AS132" si="31">AF130*4+2</f>
        <v>84.3235881892668</v>
      </c>
      <c r="AT130" s="20">
        <f t="shared" si="25"/>
        <v>-2.5053537298980819</v>
      </c>
      <c r="AU130" s="20">
        <f t="shared" ref="AU130:AU132" si="32">SUM(AV130:BA130)</f>
        <v>0.14624623537698656</v>
      </c>
      <c r="AV130" s="20">
        <f t="shared" si="27"/>
        <v>3.0386734119724453E-3</v>
      </c>
      <c r="AW130" s="20">
        <f t="shared" si="27"/>
        <v>-0.16865108568800599</v>
      </c>
      <c r="AX130" s="20">
        <f t="shared" si="27"/>
        <v>9.5651495970642098E-2</v>
      </c>
      <c r="AY130" s="20">
        <f t="shared" si="27"/>
        <v>0.11349545509863</v>
      </c>
      <c r="AZ130" s="20">
        <f t="shared" si="27"/>
        <v>0.10463450497530701</v>
      </c>
      <c r="BA130" s="20">
        <f t="shared" si="27"/>
        <v>-1.9228083915590101E-3</v>
      </c>
      <c r="BB130" s="20">
        <f t="shared" si="21"/>
        <v>-2.2128612591441095</v>
      </c>
      <c r="BC130" s="22">
        <f t="shared" ref="BC130:BC132" si="33">AR130</f>
        <v>50860</v>
      </c>
      <c r="BD130" s="20">
        <f t="shared" si="22"/>
        <v>-2.5053537298980819</v>
      </c>
      <c r="BE130" s="20">
        <f t="shared" si="23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30"/>
        <v>1.5203367958465629E-2</v>
      </c>
      <c r="AI131" s="20">
        <f t="shared" si="24"/>
        <v>2.947028980964802E-3</v>
      </c>
      <c r="AJ131" s="20">
        <f t="shared" si="28"/>
        <v>-0.163563276379349</v>
      </c>
      <c r="AK131" s="20">
        <f t="shared" si="28"/>
        <v>9.2765473331440196E-2</v>
      </c>
      <c r="AL131" s="20">
        <f t="shared" si="28"/>
        <v>0.110071496048628</v>
      </c>
      <c r="AM131" s="20">
        <f t="shared" si="28"/>
        <v>0.101477660779128</v>
      </c>
      <c r="AN131" s="20">
        <f t="shared" si="28"/>
        <v>-1.8567346373066201E-3</v>
      </c>
      <c r="AR131" s="22">
        <f t="shared" si="29"/>
        <v>50951</v>
      </c>
      <c r="AS131" s="20">
        <f t="shared" si="31"/>
        <v>84.013146711795599</v>
      </c>
      <c r="AT131" s="20">
        <f t="shared" si="25"/>
        <v>-2.5058715192508445</v>
      </c>
      <c r="AU131" s="20">
        <f t="shared" si="32"/>
        <v>0.14184164812350536</v>
      </c>
      <c r="AV131" s="20">
        <f t="shared" si="27"/>
        <v>2.947028980964802E-3</v>
      </c>
      <c r="AW131" s="20">
        <f t="shared" si="27"/>
        <v>-0.163563276379349</v>
      </c>
      <c r="AX131" s="20">
        <f t="shared" si="27"/>
        <v>9.2765473331440196E-2</v>
      </c>
      <c r="AY131" s="20">
        <f t="shared" si="27"/>
        <v>0.110071496048628</v>
      </c>
      <c r="AZ131" s="20">
        <f t="shared" si="27"/>
        <v>0.101477660779128</v>
      </c>
      <c r="BA131" s="20">
        <f t="shared" si="27"/>
        <v>-1.8567346373066201E-3</v>
      </c>
      <c r="BB131" s="20">
        <f t="shared" ref="BB131:BB132" si="34">SUM(AT131:BA131)</f>
        <v>-2.2221882230038337</v>
      </c>
      <c r="BC131" s="22">
        <f t="shared" si="33"/>
        <v>50951</v>
      </c>
      <c r="BD131" s="20">
        <f t="shared" ref="BD131:BD132" si="35">AT131-$AT$2</f>
        <v>-2.5058715192508445</v>
      </c>
      <c r="BE131" s="20">
        <f t="shared" ref="BE131:BE132" si="36">AU131</f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30"/>
        <v>3.8199787393950217E-5</v>
      </c>
      <c r="AI132" s="20">
        <f t="shared" si="24"/>
        <v>1.4030894592930397E-6</v>
      </c>
      <c r="AJ132" s="20">
        <f t="shared" si="28"/>
        <v>-1.44701836759519E-3</v>
      </c>
      <c r="AK132" s="20">
        <f t="shared" si="28"/>
        <v>5.4189821816485995E-4</v>
      </c>
      <c r="AL132" s="20">
        <f t="shared" si="28"/>
        <v>-2.9329793527210697E-4</v>
      </c>
      <c r="AM132" s="20">
        <f t="shared" si="28"/>
        <v>1.37178050825248E-3</v>
      </c>
      <c r="AN132" s="20">
        <f t="shared" si="28"/>
        <v>3.7302372362546499E-3</v>
      </c>
      <c r="AR132" s="22">
        <f t="shared" si="29"/>
        <v>51043</v>
      </c>
      <c r="AS132" s="20">
        <f t="shared" si="31"/>
        <v>3.6726840082341683</v>
      </c>
      <c r="AT132" s="20">
        <f t="shared" si="25"/>
        <v>-2.5210366874219159</v>
      </c>
      <c r="AU132" s="20">
        <f t="shared" si="32"/>
        <v>3.9050027492639862E-3</v>
      </c>
      <c r="AV132" s="20">
        <f t="shared" si="27"/>
        <v>1.4030894592930397E-6</v>
      </c>
      <c r="AW132" s="20">
        <f t="shared" si="27"/>
        <v>-1.44701836759519E-3</v>
      </c>
      <c r="AX132" s="20">
        <f t="shared" si="27"/>
        <v>5.4189821816485995E-4</v>
      </c>
      <c r="AY132" s="20">
        <f t="shared" si="27"/>
        <v>-2.9329793527210697E-4</v>
      </c>
      <c r="AZ132" s="20">
        <f t="shared" si="27"/>
        <v>1.37178050825248E-3</v>
      </c>
      <c r="BA132" s="20">
        <f t="shared" si="27"/>
        <v>3.7302372362546499E-3</v>
      </c>
      <c r="BB132" s="20">
        <f t="shared" si="34"/>
        <v>-2.5132266819233879</v>
      </c>
      <c r="BC132" s="22">
        <f t="shared" si="33"/>
        <v>51043</v>
      </c>
      <c r="BD132" s="20">
        <f t="shared" si="35"/>
        <v>-2.5210366874219159</v>
      </c>
      <c r="BE132" s="20">
        <f t="shared" si="36"/>
        <v>3.9050027492639862E-3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34C4-6F12-4178-8A9D-7C3D05F4CD87}">
  <sheetPr codeName="Sheet13"/>
  <dimension ref="A1:BS132"/>
  <sheetViews>
    <sheetView topLeftCell="T110" zoomScale="205" zoomScaleNormal="20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2">K2+Y2-Y2/100</f>
        <v>2.5748891372568901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117.7790659069984</v>
      </c>
      <c r="AT2" s="20">
        <f>AH2</f>
        <v>2.5748891372568901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2"/>
        <v>2.6753131990213301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118.9571009802428</v>
      </c>
      <c r="AT3" s="20">
        <f t="shared" ref="AT3:AT66" si="7">AH3</f>
        <v>2.6753131990213301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C3" s="22">
        <f t="shared" si="6"/>
        <v>39263</v>
      </c>
      <c r="BD3" s="20">
        <f t="shared" ref="BD3:BD66" si="8">AT3-$AT$2</f>
        <v>0.10042406176444008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2"/>
        <v>2.5069939880985901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120.02000160325601</v>
      </c>
      <c r="AT4" s="20">
        <f t="shared" si="7"/>
        <v>2.5069939880985901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C4" s="22">
        <f t="shared" si="6"/>
        <v>39355</v>
      </c>
      <c r="BD4" s="20">
        <f t="shared" si="8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2"/>
        <v>2.6392114002299398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120.767207262936</v>
      </c>
      <c r="AT5" s="20">
        <f t="shared" si="7"/>
        <v>2.6392114002299398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C5" s="22">
        <f t="shared" si="6"/>
        <v>39447</v>
      </c>
      <c r="BD5" s="20">
        <f t="shared" si="8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2"/>
        <v>2.9688717973471301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121.8433998297464</v>
      </c>
      <c r="AT6" s="20">
        <f t="shared" si="7"/>
        <v>2.9688717973471301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C6" s="22">
        <f t="shared" si="6"/>
        <v>39538</v>
      </c>
      <c r="BD6" s="20">
        <f t="shared" si="8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2"/>
        <v>2.6992023286772402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120.7274040694244</v>
      </c>
      <c r="AT7" s="20">
        <f t="shared" si="7"/>
        <v>2.6992023286772402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C7" s="22">
        <f t="shared" si="6"/>
        <v>39629</v>
      </c>
      <c r="BD7" s="20">
        <f t="shared" si="8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2"/>
        <v>2.5210748872093101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119.224690811988</v>
      </c>
      <c r="AT8" s="20">
        <f t="shared" si="7"/>
        <v>2.5210748872093101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C8" s="22">
        <f t="shared" si="6"/>
        <v>39721</v>
      </c>
      <c r="BD8" s="20">
        <f t="shared" si="8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2"/>
        <v>2.331735337481236</v>
      </c>
      <c r="AI9" s="20">
        <f t="shared" ref="AI9:AI72" si="10"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1"/>
        <v>39813</v>
      </c>
      <c r="AS9" s="20">
        <f t="shared" si="3"/>
        <v>117.6636812127344</v>
      </c>
      <c r="AT9" s="20">
        <f t="shared" si="7"/>
        <v>2.331735337481236</v>
      </c>
      <c r="AU9" s="20">
        <f t="shared" si="4"/>
        <v>-9.2193644781988326E-2</v>
      </c>
      <c r="AV9" s="20">
        <f t="shared" si="5"/>
        <v>7.2961307896885445E-5</v>
      </c>
      <c r="AW9" s="20">
        <f t="shared" si="5"/>
        <v>-0.13359576600567</v>
      </c>
      <c r="AX9" s="20">
        <f t="shared" si="5"/>
        <v>9.2384556253990793E-2</v>
      </c>
      <c r="AY9" s="20">
        <f t="shared" si="5"/>
        <v>-7.1129062466962004E-3</v>
      </c>
      <c r="AZ9" s="20">
        <f t="shared" si="5"/>
        <v>-1.49690520168188E-2</v>
      </c>
      <c r="BA9" s="20">
        <f t="shared" si="5"/>
        <v>-2.8973438074691001E-2</v>
      </c>
      <c r="BC9" s="22">
        <f t="shared" si="6"/>
        <v>39813</v>
      </c>
      <c r="BD9" s="20">
        <f t="shared" si="8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2"/>
        <v>0.99921590576618502</v>
      </c>
      <c r="AI10" s="20">
        <f t="shared" si="10"/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1"/>
        <v>39903</v>
      </c>
      <c r="AS10" s="20">
        <f t="shared" si="3"/>
        <v>111.65832643616601</v>
      </c>
      <c r="AT10" s="20">
        <f t="shared" si="7"/>
        <v>0.99921590576618502</v>
      </c>
      <c r="AU10" s="20">
        <f t="shared" si="4"/>
        <v>-8.0871912369021984E-2</v>
      </c>
      <c r="AV10" s="20">
        <f t="shared" si="5"/>
        <v>-1.7795619111688021E-3</v>
      </c>
      <c r="AW10" s="20">
        <f t="shared" si="5"/>
        <v>1.37214782021567E-2</v>
      </c>
      <c r="AX10" s="20">
        <f t="shared" si="5"/>
        <v>0.125297894146912</v>
      </c>
      <c r="AY10" s="20">
        <f t="shared" si="5"/>
        <v>-3.03958677033636E-2</v>
      </c>
      <c r="AZ10" s="20">
        <f t="shared" si="5"/>
        <v>-5.11088381828953E-2</v>
      </c>
      <c r="BA10" s="20">
        <f t="shared" si="5"/>
        <v>-0.13660701692066299</v>
      </c>
      <c r="BC10" s="22">
        <f t="shared" si="6"/>
        <v>39903</v>
      </c>
      <c r="BD10" s="20">
        <f t="shared" si="8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2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1"/>
        <v>39994</v>
      </c>
      <c r="AS11" s="20">
        <f t="shared" si="3"/>
        <v>109.2024246853364</v>
      </c>
      <c r="AT11" s="20">
        <f t="shared" si="7"/>
        <v>0.94115567513033815</v>
      </c>
      <c r="AU11" s="20">
        <f t="shared" si="4"/>
        <v>-6.7641554185996322E-2</v>
      </c>
      <c r="AV11" s="20">
        <f t="shared" si="5"/>
        <v>-4.4662669838820496E-3</v>
      </c>
      <c r="AW11" s="20">
        <f t="shared" si="5"/>
        <v>0.25520857646403</v>
      </c>
      <c r="AX11" s="20">
        <f t="shared" si="5"/>
        <v>0.13462048627083301</v>
      </c>
      <c r="AY11" s="20">
        <f t="shared" si="5"/>
        <v>-7.8483827507434101E-2</v>
      </c>
      <c r="AZ11" s="20">
        <f t="shared" si="5"/>
        <v>-6.7382708195324201E-2</v>
      </c>
      <c r="BA11" s="20">
        <f t="shared" si="5"/>
        <v>-0.30713781423421899</v>
      </c>
      <c r="BC11" s="22">
        <f t="shared" si="6"/>
        <v>39994</v>
      </c>
      <c r="BD11" s="20">
        <f t="shared" si="8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2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1"/>
        <v>40086</v>
      </c>
      <c r="AS12" s="20">
        <f t="shared" si="3"/>
        <v>108.7956616206924</v>
      </c>
      <c r="AT12" s="20">
        <f t="shared" si="7"/>
        <v>1.3835803946742948</v>
      </c>
      <c r="AU12" s="20">
        <f t="shared" si="4"/>
        <v>-0.31442714746144595</v>
      </c>
      <c r="AV12" s="20">
        <f t="shared" si="5"/>
        <v>-6.5823599100440396E-3</v>
      </c>
      <c r="AW12" s="20">
        <f t="shared" si="5"/>
        <v>0.43002849059688603</v>
      </c>
      <c r="AX12" s="20">
        <f t="shared" si="5"/>
        <v>0.110923247486547</v>
      </c>
      <c r="AY12" s="20">
        <f t="shared" si="5"/>
        <v>-0.165981992442858</v>
      </c>
      <c r="AZ12" s="20">
        <f t="shared" si="5"/>
        <v>-0.117963884623232</v>
      </c>
      <c r="BA12" s="20">
        <f t="shared" si="5"/>
        <v>-0.56485064856874501</v>
      </c>
      <c r="BC12" s="22">
        <f t="shared" si="6"/>
        <v>40086</v>
      </c>
      <c r="BD12" s="20">
        <f t="shared" si="8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2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1"/>
        <v>40178</v>
      </c>
      <c r="AS13" s="20">
        <f t="shared" si="3"/>
        <v>108.2221735063804</v>
      </c>
      <c r="AT13" s="20">
        <f t="shared" si="7"/>
        <v>1.5205047283734641</v>
      </c>
      <c r="AU13" s="20">
        <f t="shared" si="4"/>
        <v>-0.53852935799427459</v>
      </c>
      <c r="AV13" s="20">
        <f t="shared" si="5"/>
        <v>-8.1483962480994269E-3</v>
      </c>
      <c r="AW13" s="20">
        <f t="shared" si="5"/>
        <v>0.64538339253854404</v>
      </c>
      <c r="AX13" s="20">
        <f t="shared" si="5"/>
        <v>7.5587373391156606E-2</v>
      </c>
      <c r="AY13" s="20">
        <f t="shared" si="5"/>
        <v>-0.243896146608968</v>
      </c>
      <c r="AZ13" s="20">
        <f t="shared" si="5"/>
        <v>-0.13783327192872799</v>
      </c>
      <c r="BA13" s="20">
        <f t="shared" si="5"/>
        <v>-0.86962230913817995</v>
      </c>
      <c r="BC13" s="22">
        <f t="shared" si="6"/>
        <v>40178</v>
      </c>
      <c r="BD13" s="20">
        <f t="shared" si="8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2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1"/>
        <v>40268</v>
      </c>
      <c r="AS14" s="20">
        <f t="shared" si="3"/>
        <v>109.8416401811572</v>
      </c>
      <c r="AT14" s="20">
        <f t="shared" si="7"/>
        <v>2.200327197245195</v>
      </c>
      <c r="AU14" s="20">
        <f t="shared" si="4"/>
        <v>-0.5071941298092747</v>
      </c>
      <c r="AV14" s="20">
        <f t="shared" si="5"/>
        <v>-9.1922968880727134E-3</v>
      </c>
      <c r="AW14" s="20">
        <f t="shared" si="5"/>
        <v>0.93375032888764598</v>
      </c>
      <c r="AX14" s="20">
        <f t="shared" si="5"/>
        <v>0.13528553355022499</v>
      </c>
      <c r="AY14" s="20">
        <f t="shared" si="5"/>
        <v>-0.26251041109710299</v>
      </c>
      <c r="AZ14" s="20">
        <f t="shared" si="5"/>
        <v>-0.11896932543482</v>
      </c>
      <c r="BA14" s="20">
        <f t="shared" si="5"/>
        <v>-1.1855579588271501</v>
      </c>
      <c r="BC14" s="22">
        <f t="shared" si="6"/>
        <v>40268</v>
      </c>
      <c r="BD14" s="20">
        <f t="shared" si="8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2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1"/>
        <v>40359</v>
      </c>
      <c r="AS15" s="20">
        <f t="shared" si="3"/>
        <v>110.60402697229441</v>
      </c>
      <c r="AT15" s="20">
        <f t="shared" si="7"/>
        <v>2.4916135002577948</v>
      </c>
      <c r="AU15" s="20">
        <f t="shared" si="4"/>
        <v>-0.13720258827741172</v>
      </c>
      <c r="AV15" s="20">
        <f t="shared" si="5"/>
        <v>-1.0133666844415447E-2</v>
      </c>
      <c r="AW15" s="20">
        <f t="shared" si="5"/>
        <v>1.2587611462749899</v>
      </c>
      <c r="AX15" s="20">
        <f t="shared" si="5"/>
        <v>0.30474392172075698</v>
      </c>
      <c r="AY15" s="20">
        <f t="shared" si="5"/>
        <v>-0.178695966786246</v>
      </c>
      <c r="AZ15" s="20">
        <f t="shared" si="5"/>
        <v>-3.9515870275057402E-2</v>
      </c>
      <c r="BA15" s="20">
        <f t="shared" si="5"/>
        <v>-1.4723621523674399</v>
      </c>
      <c r="BC15" s="22">
        <f t="shared" si="6"/>
        <v>40359</v>
      </c>
      <c r="BD15" s="20">
        <f t="shared" si="8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2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1"/>
        <v>40451</v>
      </c>
      <c r="AS16" s="20">
        <f t="shared" si="3"/>
        <v>110.4815388865988</v>
      </c>
      <c r="AT16" s="20">
        <f t="shared" si="7"/>
        <v>2.2566424351097227</v>
      </c>
      <c r="AU16" s="20">
        <f t="shared" si="4"/>
        <v>3.2267013857134597E-3</v>
      </c>
      <c r="AV16" s="20">
        <f t="shared" si="5"/>
        <v>-1.1337219319962772E-2</v>
      </c>
      <c r="AW16" s="20">
        <f t="shared" si="5"/>
        <v>1.4891879159838499</v>
      </c>
      <c r="AX16" s="20">
        <f t="shared" si="5"/>
        <v>0.38887175337638602</v>
      </c>
      <c r="AY16" s="20">
        <f t="shared" si="5"/>
        <v>-0.132868606443099</v>
      </c>
      <c r="AZ16" s="20">
        <f t="shared" si="5"/>
        <v>1.92330667714893E-2</v>
      </c>
      <c r="BA16" s="20">
        <f t="shared" si="5"/>
        <v>-1.74986020898295</v>
      </c>
      <c r="BC16" s="22">
        <f t="shared" si="6"/>
        <v>40451</v>
      </c>
      <c r="BD16" s="20">
        <f t="shared" si="8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2"/>
        <v>1.8658466055407508</v>
      </c>
      <c r="AI17" s="20">
        <f t="shared" si="10"/>
        <v>-1.3062497719995049E-2</v>
      </c>
      <c r="AJ17" s="20">
        <f t="shared" ref="AJ17:AN48" si="11">Z17</f>
        <v>1.67287892077763</v>
      </c>
      <c r="AK17" s="20">
        <f t="shared" si="11"/>
        <v>0.43419460449876901</v>
      </c>
      <c r="AL17" s="20">
        <f t="shared" si="11"/>
        <v>-0.115124706883921</v>
      </c>
      <c r="AM17" s="20">
        <f t="shared" si="11"/>
        <v>3.18828888300874E-2</v>
      </c>
      <c r="AN17" s="20">
        <f t="shared" si="11"/>
        <v>-2.0389966536117998</v>
      </c>
      <c r="AR17" s="22">
        <f t="shared" si="1"/>
        <v>40543</v>
      </c>
      <c r="AS17" s="20">
        <f t="shared" si="3"/>
        <v>110.60993523396959</v>
      </c>
      <c r="AT17" s="20">
        <f t="shared" si="7"/>
        <v>1.8658466055407508</v>
      </c>
      <c r="AU17" s="20">
        <f t="shared" si="4"/>
        <v>-2.8227444109229616E-2</v>
      </c>
      <c r="AV17" s="20">
        <f t="shared" si="5"/>
        <v>-1.3062497719995049E-2</v>
      </c>
      <c r="AW17" s="20">
        <f t="shared" si="5"/>
        <v>1.67287892077763</v>
      </c>
      <c r="AX17" s="20">
        <f t="shared" si="5"/>
        <v>0.43419460449876901</v>
      </c>
      <c r="AY17" s="20">
        <f t="shared" si="5"/>
        <v>-0.115124706883921</v>
      </c>
      <c r="AZ17" s="20">
        <f t="shared" si="5"/>
        <v>3.18828888300874E-2</v>
      </c>
      <c r="BA17" s="20">
        <f t="shared" si="5"/>
        <v>-2.0389966536117998</v>
      </c>
      <c r="BC17" s="22">
        <f t="shared" si="6"/>
        <v>40543</v>
      </c>
      <c r="BD17" s="20">
        <f t="shared" si="8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2"/>
        <v>1.3164998161085955</v>
      </c>
      <c r="AI18" s="20">
        <f t="shared" si="10"/>
        <v>-1.5360400828890694E-2</v>
      </c>
      <c r="AJ18" s="20">
        <f t="shared" si="11"/>
        <v>1.6560903554873201</v>
      </c>
      <c r="AK18" s="20">
        <f t="shared" si="11"/>
        <v>0.29727135675643701</v>
      </c>
      <c r="AL18" s="20">
        <f t="shared" si="11"/>
        <v>-0.20292068942248001</v>
      </c>
      <c r="AM18" s="20">
        <f t="shared" si="11"/>
        <v>-2.7254570694421301E-2</v>
      </c>
      <c r="AN18" s="20">
        <f t="shared" si="11"/>
        <v>-2.38472881141446</v>
      </c>
      <c r="AR18" s="22">
        <f t="shared" si="1"/>
        <v>40633</v>
      </c>
      <c r="AS18" s="20">
        <f t="shared" si="3"/>
        <v>113.1448155431836</v>
      </c>
      <c r="AT18" s="20">
        <f t="shared" si="7"/>
        <v>1.3164998161085955</v>
      </c>
      <c r="AU18" s="20">
        <f t="shared" si="4"/>
        <v>-0.67690276011649519</v>
      </c>
      <c r="AV18" s="20">
        <f t="shared" si="5"/>
        <v>-1.5360400828890694E-2</v>
      </c>
      <c r="AW18" s="20">
        <f t="shared" si="5"/>
        <v>1.6560903554873201</v>
      </c>
      <c r="AX18" s="20">
        <f t="shared" si="5"/>
        <v>0.29727135675643701</v>
      </c>
      <c r="AY18" s="20">
        <f t="shared" si="5"/>
        <v>-0.20292068942248001</v>
      </c>
      <c r="AZ18" s="20">
        <f t="shared" si="5"/>
        <v>-2.7254570694421301E-2</v>
      </c>
      <c r="BA18" s="20">
        <f t="shared" si="5"/>
        <v>-2.38472881141446</v>
      </c>
      <c r="BC18" s="22">
        <f t="shared" si="6"/>
        <v>40633</v>
      </c>
      <c r="BD18" s="20">
        <f t="shared" si="8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2"/>
        <v>0.29971977701188229</v>
      </c>
      <c r="AI19" s="20">
        <f t="shared" si="10"/>
        <v>-1.8431389814305248E-2</v>
      </c>
      <c r="AJ19" s="20">
        <f t="shared" si="11"/>
        <v>1.7520007447770301</v>
      </c>
      <c r="AK19" s="20">
        <f t="shared" si="11"/>
        <v>0.18453734051349799</v>
      </c>
      <c r="AL19" s="20">
        <f t="shared" si="11"/>
        <v>-0.23254532670007499</v>
      </c>
      <c r="AM19" s="20">
        <f t="shared" si="11"/>
        <v>-2.9947737468592799E-2</v>
      </c>
      <c r="AN19" s="20">
        <f t="shared" si="11"/>
        <v>-2.7091680082109999</v>
      </c>
      <c r="AR19" s="22">
        <f t="shared" si="1"/>
        <v>40724</v>
      </c>
      <c r="AS19" s="20">
        <f t="shared" si="3"/>
        <v>111.9219086002884</v>
      </c>
      <c r="AT19" s="20">
        <f t="shared" si="7"/>
        <v>0.29971977701188229</v>
      </c>
      <c r="AU19" s="20">
        <f t="shared" si="4"/>
        <v>-1.0535543769034448</v>
      </c>
      <c r="AV19" s="20">
        <f t="shared" si="5"/>
        <v>-1.8431389814305248E-2</v>
      </c>
      <c r="AW19" s="20">
        <f t="shared" si="5"/>
        <v>1.7520007447770301</v>
      </c>
      <c r="AX19" s="20">
        <f t="shared" si="5"/>
        <v>0.18453734051349799</v>
      </c>
      <c r="AY19" s="20">
        <f t="shared" si="5"/>
        <v>-0.23254532670007499</v>
      </c>
      <c r="AZ19" s="20">
        <f t="shared" si="5"/>
        <v>-2.9947737468592799E-2</v>
      </c>
      <c r="BA19" s="20">
        <f t="shared" si="5"/>
        <v>-2.7091680082109999</v>
      </c>
      <c r="BC19" s="22">
        <f t="shared" si="6"/>
        <v>40724</v>
      </c>
      <c r="BD19" s="20">
        <f t="shared" si="8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2"/>
        <v>0.58769774758790461</v>
      </c>
      <c r="AI20" s="20">
        <f t="shared" si="10"/>
        <v>-2.1083205129643959E-2</v>
      </c>
      <c r="AJ20" s="20">
        <f t="shared" si="11"/>
        <v>2.30875629440852</v>
      </c>
      <c r="AK20" s="20">
        <f t="shared" si="11"/>
        <v>0.35473860941712099</v>
      </c>
      <c r="AL20" s="20">
        <f t="shared" si="11"/>
        <v>-8.0751503755398801E-2</v>
      </c>
      <c r="AM20" s="20">
        <f t="shared" si="11"/>
        <v>9.9261867776008594E-2</v>
      </c>
      <c r="AN20" s="20">
        <f t="shared" si="11"/>
        <v>-2.8984710561645799</v>
      </c>
      <c r="AR20" s="22">
        <f t="shared" si="1"/>
        <v>40816</v>
      </c>
      <c r="AS20" s="20">
        <f t="shared" si="3"/>
        <v>111.3152492997412</v>
      </c>
      <c r="AT20" s="20">
        <f t="shared" si="7"/>
        <v>0.58769774758790461</v>
      </c>
      <c r="AU20" s="20">
        <f t="shared" si="4"/>
        <v>-0.23754899344797309</v>
      </c>
      <c r="AV20" s="20">
        <f t="shared" si="5"/>
        <v>-2.1083205129643959E-2</v>
      </c>
      <c r="AW20" s="20">
        <f t="shared" si="5"/>
        <v>2.30875629440852</v>
      </c>
      <c r="AX20" s="20">
        <f t="shared" si="5"/>
        <v>0.35473860941712099</v>
      </c>
      <c r="AY20" s="20">
        <f t="shared" si="5"/>
        <v>-8.0751503755398801E-2</v>
      </c>
      <c r="AZ20" s="20">
        <f t="shared" si="5"/>
        <v>9.9261867776008594E-2</v>
      </c>
      <c r="BA20" s="20">
        <f t="shared" si="5"/>
        <v>-2.8984710561645799</v>
      </c>
      <c r="BC20" s="22">
        <f t="shared" si="6"/>
        <v>40816</v>
      </c>
      <c r="BD20" s="20">
        <f t="shared" si="8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2"/>
        <v>1.4152178217982796</v>
      </c>
      <c r="AI21" s="20">
        <f t="shared" si="10"/>
        <v>-2.2900947712344653E-2</v>
      </c>
      <c r="AJ21" s="20">
        <f t="shared" si="11"/>
        <v>2.8174208525393598</v>
      </c>
      <c r="AK21" s="20">
        <f t="shared" si="11"/>
        <v>0.45742311371089001</v>
      </c>
      <c r="AL21" s="20">
        <f t="shared" si="11"/>
        <v>2.0213672144897801E-2</v>
      </c>
      <c r="AM21" s="20">
        <f t="shared" si="11"/>
        <v>0.17302120510567101</v>
      </c>
      <c r="AN21" s="20">
        <f t="shared" si="11"/>
        <v>-3.0045923511625401</v>
      </c>
      <c r="AR21" s="22">
        <f t="shared" si="1"/>
        <v>40908</v>
      </c>
      <c r="AS21" s="20">
        <f t="shared" si="3"/>
        <v>110.0503330873064</v>
      </c>
      <c r="AT21" s="20">
        <f t="shared" si="7"/>
        <v>1.4152178217982796</v>
      </c>
      <c r="AU21" s="20">
        <f t="shared" si="4"/>
        <v>0.44058554462593413</v>
      </c>
      <c r="AV21" s="20">
        <f t="shared" si="5"/>
        <v>-2.2900947712344653E-2</v>
      </c>
      <c r="AW21" s="20">
        <f t="shared" si="5"/>
        <v>2.8174208525393598</v>
      </c>
      <c r="AX21" s="20">
        <f t="shared" si="5"/>
        <v>0.45742311371089001</v>
      </c>
      <c r="AY21" s="20">
        <f t="shared" si="5"/>
        <v>2.0213672144897801E-2</v>
      </c>
      <c r="AZ21" s="20">
        <f t="shared" si="5"/>
        <v>0.17302120510567101</v>
      </c>
      <c r="BA21" s="20">
        <f t="shared" si="5"/>
        <v>-3.0045923511625401</v>
      </c>
      <c r="BC21" s="22">
        <f t="shared" si="6"/>
        <v>40908</v>
      </c>
      <c r="BD21" s="20">
        <f t="shared" si="8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2"/>
        <v>1.8374469441596664</v>
      </c>
      <c r="AI22" s="20">
        <f t="shared" si="10"/>
        <v>-2.4114467478373168E-2</v>
      </c>
      <c r="AJ22" s="20">
        <f t="shared" si="11"/>
        <v>3.1420473865260501</v>
      </c>
      <c r="AK22" s="20">
        <f t="shared" si="11"/>
        <v>0.52224162464951696</v>
      </c>
      <c r="AL22" s="20">
        <f t="shared" si="11"/>
        <v>7.2374178086460295E-2</v>
      </c>
      <c r="AM22" s="20">
        <f t="shared" si="11"/>
        <v>0.21075443593257601</v>
      </c>
      <c r="AN22" s="20">
        <f t="shared" si="11"/>
        <v>-3.0719170935074902</v>
      </c>
      <c r="AR22" s="22">
        <f t="shared" si="1"/>
        <v>40999</v>
      </c>
      <c r="AS22" s="20">
        <f t="shared" si="3"/>
        <v>108.82692533507119</v>
      </c>
      <c r="AT22" s="20">
        <f t="shared" si="7"/>
        <v>1.8374469441596664</v>
      </c>
      <c r="AU22" s="20">
        <f t="shared" si="4"/>
        <v>0.85138606420873986</v>
      </c>
      <c r="AV22" s="20">
        <f t="shared" si="5"/>
        <v>-2.4114467478373168E-2</v>
      </c>
      <c r="AW22" s="20">
        <f t="shared" si="5"/>
        <v>3.1420473865260501</v>
      </c>
      <c r="AX22" s="20">
        <f t="shared" si="5"/>
        <v>0.52224162464951696</v>
      </c>
      <c r="AY22" s="20">
        <f t="shared" si="5"/>
        <v>7.2374178086460295E-2</v>
      </c>
      <c r="AZ22" s="20">
        <f t="shared" si="5"/>
        <v>0.21075443593257601</v>
      </c>
      <c r="BA22" s="20">
        <f t="shared" si="5"/>
        <v>-3.0719170935074902</v>
      </c>
      <c r="BC22" s="22">
        <f t="shared" si="6"/>
        <v>40999</v>
      </c>
      <c r="BD22" s="20">
        <f t="shared" si="8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2"/>
        <v>1.4997314237449957</v>
      </c>
      <c r="AI23" s="20">
        <f t="shared" si="10"/>
        <v>-2.4949216991128117E-2</v>
      </c>
      <c r="AJ23" s="20">
        <f t="shared" si="11"/>
        <v>3.3390778754202599</v>
      </c>
      <c r="AK23" s="20">
        <f t="shared" si="11"/>
        <v>0.612477639193307</v>
      </c>
      <c r="AL23" s="20">
        <f t="shared" si="11"/>
        <v>0.15466234429600501</v>
      </c>
      <c r="AM23" s="20">
        <f t="shared" si="11"/>
        <v>0.24660536306417</v>
      </c>
      <c r="AN23" s="20">
        <f t="shared" si="11"/>
        <v>-3.12144095922705</v>
      </c>
      <c r="AR23" s="22">
        <f t="shared" si="1"/>
        <v>41090</v>
      </c>
      <c r="AS23" s="20">
        <f t="shared" si="3"/>
        <v>106.46948161908919</v>
      </c>
      <c r="AT23" s="20">
        <f t="shared" si="7"/>
        <v>1.4997314237449957</v>
      </c>
      <c r="AU23" s="20">
        <f t="shared" si="4"/>
        <v>1.206433045755563</v>
      </c>
      <c r="AV23" s="20">
        <f t="shared" si="5"/>
        <v>-2.4949216991128117E-2</v>
      </c>
      <c r="AW23" s="20">
        <f t="shared" si="5"/>
        <v>3.3390778754202599</v>
      </c>
      <c r="AX23" s="20">
        <f t="shared" si="5"/>
        <v>0.612477639193307</v>
      </c>
      <c r="AY23" s="20">
        <f t="shared" si="5"/>
        <v>0.15466234429600501</v>
      </c>
      <c r="AZ23" s="20">
        <f t="shared" si="5"/>
        <v>0.24660536306417</v>
      </c>
      <c r="BA23" s="20">
        <f t="shared" si="5"/>
        <v>-3.12144095922705</v>
      </c>
      <c r="BC23" s="22">
        <f t="shared" si="6"/>
        <v>41090</v>
      </c>
      <c r="BD23" s="20">
        <f t="shared" si="8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2"/>
        <v>1.5016146021359007</v>
      </c>
      <c r="AI24" s="20">
        <f t="shared" si="10"/>
        <v>-2.5177981006445742E-2</v>
      </c>
      <c r="AJ24" s="20">
        <f t="shared" si="11"/>
        <v>3.4081982937965898</v>
      </c>
      <c r="AK24" s="20">
        <f t="shared" si="11"/>
        <v>0.66600289397063706</v>
      </c>
      <c r="AL24" s="20">
        <f t="shared" si="11"/>
        <v>0.26644537319060202</v>
      </c>
      <c r="AM24" s="20">
        <f t="shared" si="11"/>
        <v>0.31738985320353802</v>
      </c>
      <c r="AN24" s="20">
        <f t="shared" si="11"/>
        <v>-3.1505490328875099</v>
      </c>
      <c r="AR24" s="22">
        <f t="shared" si="1"/>
        <v>41182</v>
      </c>
      <c r="AS24" s="20">
        <f t="shared" si="3"/>
        <v>104.96335687297081</v>
      </c>
      <c r="AT24" s="20">
        <f t="shared" si="7"/>
        <v>1.5016146021359007</v>
      </c>
      <c r="AU24" s="20">
        <f t="shared" si="4"/>
        <v>1.4823094002674115</v>
      </c>
      <c r="AV24" s="20">
        <f t="shared" si="5"/>
        <v>-2.5177981006445742E-2</v>
      </c>
      <c r="AW24" s="20">
        <f t="shared" si="5"/>
        <v>3.4081982937965898</v>
      </c>
      <c r="AX24" s="20">
        <f t="shared" si="5"/>
        <v>0.66600289397063706</v>
      </c>
      <c r="AY24" s="20">
        <f t="shared" si="5"/>
        <v>0.26644537319060202</v>
      </c>
      <c r="AZ24" s="20">
        <f t="shared" si="5"/>
        <v>0.31738985320353802</v>
      </c>
      <c r="BA24" s="20">
        <f t="shared" si="5"/>
        <v>-3.1505490328875099</v>
      </c>
      <c r="BC24" s="22">
        <f t="shared" si="6"/>
        <v>41182</v>
      </c>
      <c r="BD24" s="20">
        <f t="shared" si="8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2"/>
        <v>1.2238008123381798</v>
      </c>
      <c r="AI25" s="20">
        <f t="shared" si="10"/>
        <v>-2.5068290547978218E-2</v>
      </c>
      <c r="AJ25" s="20">
        <f t="shared" si="11"/>
        <v>3.41025109297893</v>
      </c>
      <c r="AK25" s="20">
        <f t="shared" si="11"/>
        <v>0.66484067177225703</v>
      </c>
      <c r="AL25" s="20">
        <f t="shared" si="11"/>
        <v>0.33257312884005902</v>
      </c>
      <c r="AM25" s="20">
        <f t="shared" si="11"/>
        <v>0.40025708850841701</v>
      </c>
      <c r="AN25" s="20">
        <f t="shared" si="11"/>
        <v>-3.1384898006277799</v>
      </c>
      <c r="AR25" s="22">
        <f t="shared" si="1"/>
        <v>41274</v>
      </c>
      <c r="AS25" s="20">
        <f t="shared" si="3"/>
        <v>102.418895026558</v>
      </c>
      <c r="AT25" s="20">
        <f t="shared" si="7"/>
        <v>1.2238008123381798</v>
      </c>
      <c r="AU25" s="20">
        <f t="shared" si="4"/>
        <v>1.6443638909239047</v>
      </c>
      <c r="AV25" s="20">
        <f t="shared" si="5"/>
        <v>-2.5068290547978218E-2</v>
      </c>
      <c r="AW25" s="20">
        <f t="shared" si="5"/>
        <v>3.41025109297893</v>
      </c>
      <c r="AX25" s="20">
        <f t="shared" si="5"/>
        <v>0.66484067177225703</v>
      </c>
      <c r="AY25" s="20">
        <f t="shared" si="5"/>
        <v>0.33257312884005902</v>
      </c>
      <c r="AZ25" s="20">
        <f t="shared" si="5"/>
        <v>0.40025708850841701</v>
      </c>
      <c r="BA25" s="20">
        <f t="shared" si="5"/>
        <v>-3.1384898006277799</v>
      </c>
      <c r="BC25" s="22">
        <f t="shared" si="6"/>
        <v>41274</v>
      </c>
      <c r="BD25" s="20">
        <f t="shared" si="8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2"/>
        <v>0.41705792467535224</v>
      </c>
      <c r="AI26" s="20">
        <f t="shared" si="10"/>
        <v>-2.4932048030292277E-2</v>
      </c>
      <c r="AJ26" s="20">
        <f t="shared" si="11"/>
        <v>3.3031438179241199</v>
      </c>
      <c r="AK26" s="20">
        <f t="shared" si="11"/>
        <v>0.60964110277982697</v>
      </c>
      <c r="AL26" s="20">
        <f t="shared" si="11"/>
        <v>0.33269499989462697</v>
      </c>
      <c r="AM26" s="20">
        <f t="shared" si="11"/>
        <v>0.43273254988352</v>
      </c>
      <c r="AN26" s="20">
        <f t="shared" si="11"/>
        <v>-3.0894084975426801</v>
      </c>
      <c r="AR26" s="22">
        <f t="shared" si="1"/>
        <v>41364</v>
      </c>
      <c r="AS26" s="20">
        <f t="shared" si="3"/>
        <v>99.979151913915203</v>
      </c>
      <c r="AT26" s="20">
        <f t="shared" si="7"/>
        <v>0.41705792467535224</v>
      </c>
      <c r="AU26" s="20">
        <f t="shared" si="4"/>
        <v>1.5638719249091211</v>
      </c>
      <c r="AV26" s="20">
        <f t="shared" si="5"/>
        <v>-2.4932048030292277E-2</v>
      </c>
      <c r="AW26" s="20">
        <f t="shared" si="5"/>
        <v>3.3031438179241199</v>
      </c>
      <c r="AX26" s="20">
        <f t="shared" si="5"/>
        <v>0.60964110277982697</v>
      </c>
      <c r="AY26" s="20">
        <f t="shared" si="5"/>
        <v>0.33269499989462697</v>
      </c>
      <c r="AZ26" s="20">
        <f t="shared" si="5"/>
        <v>0.43273254988352</v>
      </c>
      <c r="BA26" s="20">
        <f t="shared" si="5"/>
        <v>-3.0894084975426801</v>
      </c>
      <c r="BC26" s="22">
        <f t="shared" si="6"/>
        <v>41364</v>
      </c>
      <c r="BD26" s="20">
        <f t="shared" si="8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2"/>
        <v>0.19492264916165966</v>
      </c>
      <c r="AI27" s="20">
        <f t="shared" si="10"/>
        <v>-2.4586862703421683E-2</v>
      </c>
      <c r="AJ27" s="20">
        <f t="shared" si="11"/>
        <v>3.2602455369069099</v>
      </c>
      <c r="AK27" s="20">
        <f t="shared" si="11"/>
        <v>0.59993817350668099</v>
      </c>
      <c r="AL27" s="20">
        <f t="shared" si="11"/>
        <v>0.35298904661994901</v>
      </c>
      <c r="AM27" s="20">
        <f t="shared" si="11"/>
        <v>0.46621535108997197</v>
      </c>
      <c r="AN27" s="20">
        <f t="shared" si="11"/>
        <v>-3.01541512410718</v>
      </c>
      <c r="AR27" s="22">
        <f t="shared" si="1"/>
        <v>41455</v>
      </c>
      <c r="AS27" s="20">
        <f t="shared" si="3"/>
        <v>100.25530279384159</v>
      </c>
      <c r="AT27" s="20">
        <f t="shared" si="7"/>
        <v>0.19492264916165966</v>
      </c>
      <c r="AU27" s="20">
        <f t="shared" si="4"/>
        <v>1.6393861213129104</v>
      </c>
      <c r="AV27" s="20">
        <f t="shared" si="5"/>
        <v>-2.4586862703421683E-2</v>
      </c>
      <c r="AW27" s="20">
        <f t="shared" si="5"/>
        <v>3.2602455369069099</v>
      </c>
      <c r="AX27" s="20">
        <f t="shared" si="5"/>
        <v>0.59993817350668099</v>
      </c>
      <c r="AY27" s="20">
        <f t="shared" si="5"/>
        <v>0.35298904661994901</v>
      </c>
      <c r="AZ27" s="20">
        <f t="shared" si="5"/>
        <v>0.46621535108997197</v>
      </c>
      <c r="BA27" s="20">
        <f t="shared" si="5"/>
        <v>-3.01541512410718</v>
      </c>
      <c r="BC27" s="22">
        <f t="shared" si="6"/>
        <v>41455</v>
      </c>
      <c r="BD27" s="20">
        <f t="shared" si="8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2"/>
        <v>0.18537495563801129</v>
      </c>
      <c r="AI28" s="20">
        <f t="shared" si="10"/>
        <v>-2.4226415025516038E-2</v>
      </c>
      <c r="AJ28" s="20">
        <f t="shared" si="11"/>
        <v>3.2027039531231098</v>
      </c>
      <c r="AK28" s="20">
        <f t="shared" si="11"/>
        <v>0.56129313336237896</v>
      </c>
      <c r="AL28" s="20">
        <f t="shared" si="11"/>
        <v>0.335886853767983</v>
      </c>
      <c r="AM28" s="20">
        <f t="shared" si="11"/>
        <v>0.46705887279988001</v>
      </c>
      <c r="AN28" s="20">
        <f t="shared" si="11"/>
        <v>-2.9498574568540499</v>
      </c>
      <c r="AR28" s="22">
        <f t="shared" si="1"/>
        <v>41547</v>
      </c>
      <c r="AS28" s="20">
        <f t="shared" si="3"/>
        <v>100.24127501621641</v>
      </c>
      <c r="AT28" s="20">
        <f t="shared" si="7"/>
        <v>0.18537495563801129</v>
      </c>
      <c r="AU28" s="20">
        <f t="shared" si="4"/>
        <v>1.5928589411737861</v>
      </c>
      <c r="AV28" s="20">
        <f t="shared" si="5"/>
        <v>-2.4226415025516038E-2</v>
      </c>
      <c r="AW28" s="20">
        <f t="shared" si="5"/>
        <v>3.2027039531231098</v>
      </c>
      <c r="AX28" s="20">
        <f t="shared" si="5"/>
        <v>0.56129313336237896</v>
      </c>
      <c r="AY28" s="20">
        <f t="shared" si="5"/>
        <v>0.335886853767983</v>
      </c>
      <c r="AZ28" s="20">
        <f t="shared" si="5"/>
        <v>0.46705887279988001</v>
      </c>
      <c r="BA28" s="20">
        <f t="shared" si="5"/>
        <v>-2.9498574568540499</v>
      </c>
      <c r="BC28" s="22">
        <f t="shared" si="6"/>
        <v>41547</v>
      </c>
      <c r="BD28" s="20">
        <f t="shared" si="8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2"/>
        <v>-2.1461109435809533E-2</v>
      </c>
      <c r="AI29" s="20">
        <f t="shared" si="10"/>
        <v>-2.394512642951396E-2</v>
      </c>
      <c r="AJ29" s="20">
        <f t="shared" si="11"/>
        <v>3.1979534477176799</v>
      </c>
      <c r="AK29" s="20">
        <f t="shared" si="11"/>
        <v>0.55881616555736502</v>
      </c>
      <c r="AL29" s="20">
        <f t="shared" si="11"/>
        <v>0.345050444365538</v>
      </c>
      <c r="AM29" s="20">
        <f t="shared" si="11"/>
        <v>0.48544887869301601</v>
      </c>
      <c r="AN29" s="20">
        <f t="shared" si="11"/>
        <v>-2.8788199261539198</v>
      </c>
      <c r="AR29" s="22">
        <f t="shared" si="1"/>
        <v>41639</v>
      </c>
      <c r="AS29" s="20">
        <f t="shared" si="3"/>
        <v>101.0917726413208</v>
      </c>
      <c r="AT29" s="20">
        <f t="shared" si="7"/>
        <v>-2.1461109435809533E-2</v>
      </c>
      <c r="AU29" s="20">
        <f t="shared" si="4"/>
        <v>1.6845038837501649</v>
      </c>
      <c r="AV29" s="20">
        <f t="shared" si="5"/>
        <v>-2.394512642951396E-2</v>
      </c>
      <c r="AW29" s="20">
        <f t="shared" si="5"/>
        <v>3.1979534477176799</v>
      </c>
      <c r="AX29" s="20">
        <f t="shared" si="5"/>
        <v>0.55881616555736502</v>
      </c>
      <c r="AY29" s="20">
        <f t="shared" si="5"/>
        <v>0.345050444365538</v>
      </c>
      <c r="AZ29" s="20">
        <f t="shared" si="5"/>
        <v>0.48544887869301601</v>
      </c>
      <c r="BA29" s="20">
        <f t="shared" si="5"/>
        <v>-2.8788199261539198</v>
      </c>
      <c r="BC29" s="22">
        <f t="shared" si="6"/>
        <v>41639</v>
      </c>
      <c r="BD29" s="20">
        <f t="shared" si="8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2"/>
        <v>-0.87624750472158741</v>
      </c>
      <c r="AI30" s="20">
        <f t="shared" si="10"/>
        <v>-2.3855871937723958E-2</v>
      </c>
      <c r="AJ30" s="20">
        <f t="shared" si="11"/>
        <v>3.2001444691295302</v>
      </c>
      <c r="AK30" s="20">
        <f t="shared" si="11"/>
        <v>0.56788120534983999</v>
      </c>
      <c r="AL30" s="20">
        <f t="shared" si="11"/>
        <v>0.35796807469202802</v>
      </c>
      <c r="AM30" s="20">
        <f t="shared" si="11"/>
        <v>0.50203007210152595</v>
      </c>
      <c r="AN30" s="20">
        <f t="shared" si="11"/>
        <v>-2.8023700462875198</v>
      </c>
      <c r="AR30" s="22">
        <f t="shared" si="1"/>
        <v>41729</v>
      </c>
      <c r="AS30" s="20">
        <f t="shared" si="3"/>
        <v>99.172903478642397</v>
      </c>
      <c r="AT30" s="20">
        <f t="shared" si="7"/>
        <v>-0.87624750472158741</v>
      </c>
      <c r="AU30" s="20">
        <f t="shared" si="4"/>
        <v>1.8017979030476803</v>
      </c>
      <c r="AV30" s="20">
        <f t="shared" si="5"/>
        <v>-2.3855871937723958E-2</v>
      </c>
      <c r="AW30" s="20">
        <f t="shared" si="5"/>
        <v>3.2001444691295302</v>
      </c>
      <c r="AX30" s="20">
        <f t="shared" si="5"/>
        <v>0.56788120534983999</v>
      </c>
      <c r="AY30" s="20">
        <f t="shared" si="5"/>
        <v>0.35796807469202802</v>
      </c>
      <c r="AZ30" s="20">
        <f t="shared" si="5"/>
        <v>0.50203007210152595</v>
      </c>
      <c r="BA30" s="20">
        <f t="shared" si="5"/>
        <v>-2.8023700462875198</v>
      </c>
      <c r="BC30" s="22">
        <f t="shared" si="6"/>
        <v>41729</v>
      </c>
      <c r="BD30" s="20">
        <f t="shared" si="8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2"/>
        <v>-1.0581830602084945</v>
      </c>
      <c r="AI31" s="20">
        <f t="shared" si="10"/>
        <v>-2.3704356642039799E-2</v>
      </c>
      <c r="AJ31" s="20">
        <f t="shared" si="11"/>
        <v>3.22683253774805</v>
      </c>
      <c r="AK31" s="20">
        <f t="shared" si="11"/>
        <v>0.56597092417514905</v>
      </c>
      <c r="AL31" s="20">
        <f t="shared" si="11"/>
        <v>0.36835268821057998</v>
      </c>
      <c r="AM31" s="20">
        <f t="shared" si="11"/>
        <v>0.50790756440240803</v>
      </c>
      <c r="AN31" s="20">
        <f t="shared" si="11"/>
        <v>-2.7260487341878101</v>
      </c>
      <c r="AR31" s="22">
        <f t="shared" si="1"/>
        <v>41820</v>
      </c>
      <c r="AS31" s="20">
        <f t="shared" si="3"/>
        <v>98.531162561810802</v>
      </c>
      <c r="AT31" s="20">
        <f t="shared" si="7"/>
        <v>-1.0581830602084945</v>
      </c>
      <c r="AU31" s="20">
        <f t="shared" si="4"/>
        <v>1.9193106237063371</v>
      </c>
      <c r="AV31" s="20">
        <f t="shared" si="5"/>
        <v>-2.3704356642039799E-2</v>
      </c>
      <c r="AW31" s="20">
        <f t="shared" si="5"/>
        <v>3.22683253774805</v>
      </c>
      <c r="AX31" s="20">
        <f t="shared" si="5"/>
        <v>0.56597092417514905</v>
      </c>
      <c r="AY31" s="20">
        <f t="shared" si="5"/>
        <v>0.36835268821057998</v>
      </c>
      <c r="AZ31" s="20">
        <f t="shared" si="5"/>
        <v>0.50790756440240803</v>
      </c>
      <c r="BA31" s="20">
        <f t="shared" si="5"/>
        <v>-2.7260487341878101</v>
      </c>
      <c r="BC31" s="22">
        <f t="shared" si="6"/>
        <v>41820</v>
      </c>
      <c r="BD31" s="20">
        <f t="shared" si="8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2"/>
        <v>-0.7994654495628879</v>
      </c>
      <c r="AI32" s="20">
        <f t="shared" si="10"/>
        <v>-2.3333407743595248E-2</v>
      </c>
      <c r="AJ32" s="20">
        <f t="shared" si="11"/>
        <v>3.1897340410650701</v>
      </c>
      <c r="AK32" s="20">
        <f t="shared" si="11"/>
        <v>0.57689064148102298</v>
      </c>
      <c r="AL32" s="20">
        <f t="shared" si="11"/>
        <v>0.38570359590042702</v>
      </c>
      <c r="AM32" s="20">
        <f t="shared" si="11"/>
        <v>0.51522421622243397</v>
      </c>
      <c r="AN32" s="20">
        <f t="shared" si="11"/>
        <v>-2.6492916462757701</v>
      </c>
      <c r="AR32" s="22">
        <f t="shared" si="1"/>
        <v>41912</v>
      </c>
      <c r="AS32" s="20">
        <f t="shared" si="3"/>
        <v>98.748471817799597</v>
      </c>
      <c r="AT32" s="20">
        <f t="shared" si="7"/>
        <v>-0.7994654495628879</v>
      </c>
      <c r="AU32" s="20">
        <f t="shared" si="4"/>
        <v>1.994927440649588</v>
      </c>
      <c r="AV32" s="20">
        <f t="shared" si="5"/>
        <v>-2.3333407743595248E-2</v>
      </c>
      <c r="AW32" s="20">
        <f t="shared" si="5"/>
        <v>3.1897340410650701</v>
      </c>
      <c r="AX32" s="20">
        <f t="shared" si="5"/>
        <v>0.57689064148102298</v>
      </c>
      <c r="AY32" s="20">
        <f t="shared" si="5"/>
        <v>0.38570359590042702</v>
      </c>
      <c r="AZ32" s="20">
        <f t="shared" si="5"/>
        <v>0.51522421622243397</v>
      </c>
      <c r="BA32" s="20">
        <f t="shared" si="5"/>
        <v>-2.6492916462757701</v>
      </c>
      <c r="BC32" s="22">
        <f t="shared" si="6"/>
        <v>41912</v>
      </c>
      <c r="BD32" s="20">
        <f t="shared" si="8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2"/>
        <v>-0.71137665143150863</v>
      </c>
      <c r="AI33" s="20">
        <f t="shared" si="10"/>
        <v>-2.2754978008227032E-2</v>
      </c>
      <c r="AJ33" s="20">
        <f t="shared" si="11"/>
        <v>3.1188168576115101</v>
      </c>
      <c r="AK33" s="20">
        <f t="shared" si="11"/>
        <v>0.575921057102183</v>
      </c>
      <c r="AL33" s="20">
        <f t="shared" si="11"/>
        <v>0.40470661895564097</v>
      </c>
      <c r="AM33" s="20">
        <f t="shared" si="11"/>
        <v>0.51071763646308199</v>
      </c>
      <c r="AN33" s="20">
        <f t="shared" si="11"/>
        <v>-2.57216328623712</v>
      </c>
      <c r="AR33" s="22">
        <f t="shared" si="1"/>
        <v>42004</v>
      </c>
      <c r="AS33" s="20">
        <f t="shared" si="3"/>
        <v>99.408796379735605</v>
      </c>
      <c r="AT33" s="20">
        <f t="shared" si="7"/>
        <v>-0.71137665143150863</v>
      </c>
      <c r="AU33" s="20">
        <f t="shared" si="4"/>
        <v>2.0152439058870684</v>
      </c>
      <c r="AV33" s="20">
        <f t="shared" si="5"/>
        <v>-2.2754978008227032E-2</v>
      </c>
      <c r="AW33" s="20">
        <f t="shared" si="5"/>
        <v>3.1188168576115101</v>
      </c>
      <c r="AX33" s="20">
        <f t="shared" si="5"/>
        <v>0.575921057102183</v>
      </c>
      <c r="AY33" s="20">
        <f t="shared" si="5"/>
        <v>0.40470661895564097</v>
      </c>
      <c r="AZ33" s="20">
        <f t="shared" si="5"/>
        <v>0.51071763646308199</v>
      </c>
      <c r="BA33" s="20">
        <f t="shared" si="5"/>
        <v>-2.57216328623712</v>
      </c>
      <c r="BC33" s="22">
        <f t="shared" si="6"/>
        <v>42004</v>
      </c>
      <c r="BD33" s="20">
        <f t="shared" si="8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2"/>
        <v>-0.99193563727596745</v>
      </c>
      <c r="AI34" s="20">
        <f t="shared" si="10"/>
        <v>-2.2052910107082376E-2</v>
      </c>
      <c r="AJ34" s="20">
        <f t="shared" si="11"/>
        <v>3.0283300753494302</v>
      </c>
      <c r="AK34" s="20">
        <f t="shared" si="11"/>
        <v>0.56185230973922295</v>
      </c>
      <c r="AL34" s="20">
        <f t="shared" si="11"/>
        <v>0.417172758308195</v>
      </c>
      <c r="AM34" s="20">
        <f t="shared" si="11"/>
        <v>0.50784274511924399</v>
      </c>
      <c r="AN34" s="20">
        <f t="shared" si="11"/>
        <v>-2.4947942145327802</v>
      </c>
      <c r="AR34" s="22">
        <f t="shared" si="1"/>
        <v>42094</v>
      </c>
      <c r="AS34" s="20">
        <f t="shared" si="3"/>
        <v>97.315882998984407</v>
      </c>
      <c r="AT34" s="20">
        <f t="shared" si="7"/>
        <v>-0.99193563727596745</v>
      </c>
      <c r="AU34" s="20">
        <f t="shared" si="4"/>
        <v>1.9983507638762288</v>
      </c>
      <c r="AV34" s="20">
        <f t="shared" ref="AV34:BA65" si="12">AI34</f>
        <v>-2.2052910107082376E-2</v>
      </c>
      <c r="AW34" s="20">
        <f t="shared" si="12"/>
        <v>3.0283300753494302</v>
      </c>
      <c r="AX34" s="20">
        <f t="shared" si="12"/>
        <v>0.56185230973922295</v>
      </c>
      <c r="AY34" s="20">
        <f t="shared" si="12"/>
        <v>0.417172758308195</v>
      </c>
      <c r="AZ34" s="20">
        <f t="shared" si="12"/>
        <v>0.50784274511924399</v>
      </c>
      <c r="BA34" s="20">
        <f t="shared" si="12"/>
        <v>-2.4947942145327802</v>
      </c>
      <c r="BC34" s="22">
        <f t="shared" si="6"/>
        <v>42094</v>
      </c>
      <c r="BD34" s="20">
        <f t="shared" si="8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2"/>
        <v>-0.55730538864307322</v>
      </c>
      <c r="AI35" s="20">
        <f t="shared" si="10"/>
        <v>-2.1114840335151288E-2</v>
      </c>
      <c r="AJ35" s="20">
        <f t="shared" si="11"/>
        <v>2.9031878277369798</v>
      </c>
      <c r="AK35" s="20">
        <f t="shared" si="11"/>
        <v>0.528441567953157</v>
      </c>
      <c r="AL35" s="20">
        <f t="shared" si="11"/>
        <v>0.406634250371818</v>
      </c>
      <c r="AM35" s="20">
        <f t="shared" si="11"/>
        <v>0.488398843125879</v>
      </c>
      <c r="AN35" s="20">
        <f t="shared" si="11"/>
        <v>-2.4225103345404602</v>
      </c>
      <c r="AR35" s="22">
        <f t="shared" si="1"/>
        <v>42185</v>
      </c>
      <c r="AS35" s="20">
        <f t="shared" si="3"/>
        <v>98.642713385294797</v>
      </c>
      <c r="AT35" s="20">
        <f t="shared" si="7"/>
        <v>-0.55730538864307322</v>
      </c>
      <c r="AU35" s="20">
        <f t="shared" si="4"/>
        <v>1.8830373143122223</v>
      </c>
      <c r="AV35" s="20">
        <f t="shared" si="12"/>
        <v>-2.1114840335151288E-2</v>
      </c>
      <c r="AW35" s="20">
        <f t="shared" si="12"/>
        <v>2.9031878277369798</v>
      </c>
      <c r="AX35" s="20">
        <f t="shared" si="12"/>
        <v>0.528441567953157</v>
      </c>
      <c r="AY35" s="20">
        <f t="shared" si="12"/>
        <v>0.406634250371818</v>
      </c>
      <c r="AZ35" s="20">
        <f t="shared" si="12"/>
        <v>0.488398843125879</v>
      </c>
      <c r="BA35" s="20">
        <f t="shared" si="12"/>
        <v>-2.4225103345404602</v>
      </c>
      <c r="BC35" s="22">
        <f t="shared" si="6"/>
        <v>42185</v>
      </c>
      <c r="BD35" s="20">
        <f t="shared" si="8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2"/>
        <v>-0.47748425160821562</v>
      </c>
      <c r="AI36" s="20">
        <f t="shared" si="10"/>
        <v>-2.0023707892998118E-2</v>
      </c>
      <c r="AJ36" s="20">
        <f t="shared" si="11"/>
        <v>2.8187942692641799</v>
      </c>
      <c r="AK36" s="20">
        <f t="shared" si="11"/>
        <v>0.54466719531850105</v>
      </c>
      <c r="AL36" s="20">
        <f t="shared" si="11"/>
        <v>0.43512326901475001</v>
      </c>
      <c r="AM36" s="20">
        <f t="shared" si="11"/>
        <v>0.49455257898051103</v>
      </c>
      <c r="AN36" s="20">
        <f t="shared" si="11"/>
        <v>-2.33353188283257</v>
      </c>
      <c r="AR36" s="22">
        <f t="shared" si="1"/>
        <v>42277</v>
      </c>
      <c r="AS36" s="20">
        <f t="shared" si="3"/>
        <v>99.523585498022399</v>
      </c>
      <c r="AT36" s="20">
        <f t="shared" si="7"/>
        <v>-0.47748425160821562</v>
      </c>
      <c r="AU36" s="20">
        <f t="shared" si="4"/>
        <v>1.9395817218523734</v>
      </c>
      <c r="AV36" s="20">
        <f t="shared" si="12"/>
        <v>-2.0023707892998118E-2</v>
      </c>
      <c r="AW36" s="20">
        <f t="shared" si="12"/>
        <v>2.8187942692641799</v>
      </c>
      <c r="AX36" s="20">
        <f t="shared" si="12"/>
        <v>0.54466719531850105</v>
      </c>
      <c r="AY36" s="20">
        <f t="shared" si="12"/>
        <v>0.43512326901475001</v>
      </c>
      <c r="AZ36" s="20">
        <f t="shared" si="12"/>
        <v>0.49455257898051103</v>
      </c>
      <c r="BA36" s="20">
        <f t="shared" si="12"/>
        <v>-2.33353188283257</v>
      </c>
      <c r="BC36" s="22">
        <f t="shared" si="6"/>
        <v>42277</v>
      </c>
      <c r="BD36" s="20">
        <f t="shared" si="8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2"/>
        <v>-0.18980852797141104</v>
      </c>
      <c r="AI37" s="20">
        <f t="shared" si="10"/>
        <v>-1.8728794460474457E-2</v>
      </c>
      <c r="AJ37" s="20">
        <f t="shared" si="11"/>
        <v>2.7137332085751802</v>
      </c>
      <c r="AK37" s="20">
        <f t="shared" si="11"/>
        <v>0.54793816974602705</v>
      </c>
      <c r="AL37" s="20">
        <f t="shared" si="11"/>
        <v>0.44512797757647798</v>
      </c>
      <c r="AM37" s="20">
        <f t="shared" si="11"/>
        <v>0.48508075800417</v>
      </c>
      <c r="AN37" s="20">
        <f t="shared" si="11"/>
        <v>-2.2396684501880499</v>
      </c>
      <c r="AR37" s="22">
        <f t="shared" si="1"/>
        <v>42369</v>
      </c>
      <c r="AS37" s="20">
        <f t="shared" si="3"/>
        <v>99.633139963327594</v>
      </c>
      <c r="AT37" s="20">
        <f t="shared" si="7"/>
        <v>-0.18980852797141104</v>
      </c>
      <c r="AU37" s="20">
        <f t="shared" si="4"/>
        <v>1.9334828692533299</v>
      </c>
      <c r="AV37" s="20">
        <f t="shared" si="12"/>
        <v>-1.8728794460474457E-2</v>
      </c>
      <c r="AW37" s="20">
        <f t="shared" si="12"/>
        <v>2.7137332085751802</v>
      </c>
      <c r="AX37" s="20">
        <f t="shared" si="12"/>
        <v>0.54793816974602705</v>
      </c>
      <c r="AY37" s="20">
        <f t="shared" si="12"/>
        <v>0.44512797757647798</v>
      </c>
      <c r="AZ37" s="20">
        <f t="shared" si="12"/>
        <v>0.48508075800417</v>
      </c>
      <c r="BA37" s="20">
        <f t="shared" si="12"/>
        <v>-2.2396684501880499</v>
      </c>
      <c r="BC37" s="22">
        <f t="shared" si="6"/>
        <v>42369</v>
      </c>
      <c r="BD37" s="20">
        <f t="shared" si="8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2"/>
        <v>0.13055673814103877</v>
      </c>
      <c r="AI38" s="20">
        <f t="shared" si="10"/>
        <v>-1.7145332381251484E-2</v>
      </c>
      <c r="AJ38" s="20">
        <f t="shared" si="11"/>
        <v>2.6201304981511999</v>
      </c>
      <c r="AK38" s="20">
        <f t="shared" si="11"/>
        <v>0.58729040991637405</v>
      </c>
      <c r="AL38" s="20">
        <f t="shared" si="11"/>
        <v>0.47433120097870402</v>
      </c>
      <c r="AM38" s="20">
        <f t="shared" si="11"/>
        <v>0.48048579326908702</v>
      </c>
      <c r="AN38" s="20">
        <f t="shared" si="11"/>
        <v>-2.13710767313985</v>
      </c>
      <c r="AR38" s="22">
        <f t="shared" si="1"/>
        <v>42460</v>
      </c>
      <c r="AS38" s="20">
        <f t="shared" si="3"/>
        <v>102.1136945755336</v>
      </c>
      <c r="AT38" s="20">
        <f t="shared" si="7"/>
        <v>0.13055673814103877</v>
      </c>
      <c r="AU38" s="20">
        <f t="shared" si="4"/>
        <v>2.0079848967942633</v>
      </c>
      <c r="AV38" s="20">
        <f t="shared" si="12"/>
        <v>-1.7145332381251484E-2</v>
      </c>
      <c r="AW38" s="20">
        <f t="shared" si="12"/>
        <v>2.6201304981511999</v>
      </c>
      <c r="AX38" s="20">
        <f t="shared" si="12"/>
        <v>0.58729040991637405</v>
      </c>
      <c r="AY38" s="20">
        <f t="shared" si="12"/>
        <v>0.47433120097870402</v>
      </c>
      <c r="AZ38" s="20">
        <f t="shared" si="12"/>
        <v>0.48048579326908702</v>
      </c>
      <c r="BA38" s="20">
        <f t="shared" si="12"/>
        <v>-2.13710767313985</v>
      </c>
      <c r="BC38" s="22">
        <f t="shared" si="6"/>
        <v>42460</v>
      </c>
      <c r="BD38" s="20">
        <f t="shared" si="8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2"/>
        <v>0.41660193620169139</v>
      </c>
      <c r="AI39" s="20">
        <f t="shared" si="10"/>
        <v>-1.544580238871208E-2</v>
      </c>
      <c r="AJ39" s="20">
        <f t="shared" si="11"/>
        <v>2.4511104815339602</v>
      </c>
      <c r="AK39" s="20">
        <f t="shared" si="11"/>
        <v>0.60762385009425901</v>
      </c>
      <c r="AL39" s="20">
        <f t="shared" si="11"/>
        <v>0.49722851101684901</v>
      </c>
      <c r="AM39" s="20">
        <f t="shared" si="11"/>
        <v>0.47710317039559302</v>
      </c>
      <c r="AN39" s="20">
        <f t="shared" si="11"/>
        <v>-2.02832543695594</v>
      </c>
      <c r="AR39" s="22">
        <f t="shared" si="1"/>
        <v>42551</v>
      </c>
      <c r="AS39" s="20">
        <f t="shared" si="3"/>
        <v>102.45657397055921</v>
      </c>
      <c r="AT39" s="20">
        <f t="shared" si="7"/>
        <v>0.41660193620169139</v>
      </c>
      <c r="AU39" s="20">
        <f t="shared" si="4"/>
        <v>1.9892947736960092</v>
      </c>
      <c r="AV39" s="20">
        <f t="shared" si="12"/>
        <v>-1.544580238871208E-2</v>
      </c>
      <c r="AW39" s="20">
        <f t="shared" si="12"/>
        <v>2.4511104815339602</v>
      </c>
      <c r="AX39" s="20">
        <f t="shared" si="12"/>
        <v>0.60762385009425901</v>
      </c>
      <c r="AY39" s="20">
        <f t="shared" si="12"/>
        <v>0.49722851101684901</v>
      </c>
      <c r="AZ39" s="20">
        <f t="shared" si="12"/>
        <v>0.47710317039559302</v>
      </c>
      <c r="BA39" s="20">
        <f t="shared" si="12"/>
        <v>-2.02832543695594</v>
      </c>
      <c r="BC39" s="22">
        <f t="shared" si="6"/>
        <v>42551</v>
      </c>
      <c r="BD39" s="20">
        <f t="shared" si="8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2"/>
        <v>0.49787993858824131</v>
      </c>
      <c r="AI40" s="20">
        <f t="shared" si="10"/>
        <v>-1.3717464325162475E-2</v>
      </c>
      <c r="AJ40" s="20">
        <f t="shared" si="11"/>
        <v>2.2748465986351101</v>
      </c>
      <c r="AK40" s="20">
        <f t="shared" si="11"/>
        <v>0.61438908850497198</v>
      </c>
      <c r="AL40" s="20">
        <f t="shared" si="11"/>
        <v>0.514784423690411</v>
      </c>
      <c r="AM40" s="20">
        <f t="shared" si="11"/>
        <v>0.472430495482631</v>
      </c>
      <c r="AN40" s="20">
        <f t="shared" si="11"/>
        <v>-1.9157738125833199</v>
      </c>
      <c r="AR40" s="22">
        <f t="shared" si="1"/>
        <v>42643</v>
      </c>
      <c r="AS40" s="20">
        <f t="shared" si="3"/>
        <v>102.1091916057072</v>
      </c>
      <c r="AT40" s="20">
        <f t="shared" si="7"/>
        <v>0.49787993858824131</v>
      </c>
      <c r="AU40" s="20">
        <f t="shared" si="4"/>
        <v>1.9469593294046414</v>
      </c>
      <c r="AV40" s="20">
        <f t="shared" si="12"/>
        <v>-1.3717464325162475E-2</v>
      </c>
      <c r="AW40" s="20">
        <f t="shared" si="12"/>
        <v>2.2748465986351101</v>
      </c>
      <c r="AX40" s="20">
        <f t="shared" si="12"/>
        <v>0.61438908850497198</v>
      </c>
      <c r="AY40" s="20">
        <f t="shared" si="12"/>
        <v>0.514784423690411</v>
      </c>
      <c r="AZ40" s="20">
        <f t="shared" si="12"/>
        <v>0.472430495482631</v>
      </c>
      <c r="BA40" s="20">
        <f t="shared" si="12"/>
        <v>-1.9157738125833199</v>
      </c>
      <c r="BC40" s="22">
        <f t="shared" si="6"/>
        <v>42643</v>
      </c>
      <c r="BD40" s="20">
        <f t="shared" si="8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2"/>
        <v>1.0024124013315678</v>
      </c>
      <c r="AI41" s="20">
        <f t="shared" si="10"/>
        <v>-1.1945062204323665E-2</v>
      </c>
      <c r="AJ41" s="20">
        <f t="shared" si="11"/>
        <v>2.0618215234467701</v>
      </c>
      <c r="AK41" s="20">
        <f t="shared" si="11"/>
        <v>0.59679117648735103</v>
      </c>
      <c r="AL41" s="20">
        <f t="shared" si="11"/>
        <v>0.50253293347024897</v>
      </c>
      <c r="AM41" s="20">
        <f t="shared" si="11"/>
        <v>0.45472090219773897</v>
      </c>
      <c r="AN41" s="20">
        <f t="shared" si="11"/>
        <v>-1.8143604111785701</v>
      </c>
      <c r="AR41" s="22">
        <f t="shared" si="1"/>
        <v>42735</v>
      </c>
      <c r="AS41" s="20">
        <f t="shared" si="3"/>
        <v>102.429289395824</v>
      </c>
      <c r="AT41" s="20">
        <f t="shared" si="7"/>
        <v>1.0024124013315678</v>
      </c>
      <c r="AU41" s="20">
        <f t="shared" si="4"/>
        <v>1.7895610622192155</v>
      </c>
      <c r="AV41" s="20">
        <f t="shared" si="12"/>
        <v>-1.1945062204323665E-2</v>
      </c>
      <c r="AW41" s="20">
        <f t="shared" si="12"/>
        <v>2.0618215234467701</v>
      </c>
      <c r="AX41" s="20">
        <f t="shared" si="12"/>
        <v>0.59679117648735103</v>
      </c>
      <c r="AY41" s="20">
        <f t="shared" si="12"/>
        <v>0.50253293347024897</v>
      </c>
      <c r="AZ41" s="20">
        <f t="shared" si="12"/>
        <v>0.45472090219773897</v>
      </c>
      <c r="BA41" s="20">
        <f t="shared" si="12"/>
        <v>-1.8143604111785701</v>
      </c>
      <c r="BC41" s="22">
        <f t="shared" si="6"/>
        <v>42735</v>
      </c>
      <c r="BD41" s="20">
        <f t="shared" si="8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2"/>
        <v>1.3481631733982606</v>
      </c>
      <c r="AI42" s="20">
        <f t="shared" si="10"/>
        <v>-1.0166947127649505E-2</v>
      </c>
      <c r="AJ42" s="20">
        <f t="shared" si="11"/>
        <v>1.8547187176997799</v>
      </c>
      <c r="AK42" s="20">
        <f t="shared" si="11"/>
        <v>0.573070530776702</v>
      </c>
      <c r="AL42" s="20">
        <f t="shared" si="11"/>
        <v>0.487881555189418</v>
      </c>
      <c r="AM42" s="20">
        <f t="shared" si="11"/>
        <v>0.434880131091955</v>
      </c>
      <c r="AN42" s="20">
        <f t="shared" si="11"/>
        <v>-1.7197525273252401</v>
      </c>
      <c r="AR42" s="22">
        <f t="shared" si="1"/>
        <v>42825</v>
      </c>
      <c r="AS42" s="20">
        <f t="shared" si="3"/>
        <v>104.02032782300439</v>
      </c>
      <c r="AT42" s="20">
        <f t="shared" si="7"/>
        <v>1.3481631733982606</v>
      </c>
      <c r="AU42" s="20">
        <f t="shared" si="4"/>
        <v>1.6206314603049652</v>
      </c>
      <c r="AV42" s="20">
        <f t="shared" si="12"/>
        <v>-1.0166947127649505E-2</v>
      </c>
      <c r="AW42" s="20">
        <f t="shared" si="12"/>
        <v>1.8547187176997799</v>
      </c>
      <c r="AX42" s="20">
        <f t="shared" si="12"/>
        <v>0.573070530776702</v>
      </c>
      <c r="AY42" s="20">
        <f t="shared" si="12"/>
        <v>0.487881555189418</v>
      </c>
      <c r="AZ42" s="20">
        <f t="shared" si="12"/>
        <v>0.434880131091955</v>
      </c>
      <c r="BA42" s="20">
        <f t="shared" si="12"/>
        <v>-1.7197525273252401</v>
      </c>
      <c r="BC42" s="22">
        <f t="shared" si="6"/>
        <v>42825</v>
      </c>
      <c r="BD42" s="20">
        <f t="shared" si="8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2"/>
        <v>1.5591638230949108</v>
      </c>
      <c r="AI43" s="20">
        <f t="shared" si="10"/>
        <v>-8.4341267602872482E-3</v>
      </c>
      <c r="AJ43" s="20">
        <f t="shared" si="11"/>
        <v>1.6163751096279899</v>
      </c>
      <c r="AK43" s="20">
        <f t="shared" si="11"/>
        <v>0.52178139129755297</v>
      </c>
      <c r="AL43" s="20">
        <f t="shared" si="11"/>
        <v>0.443828977159893</v>
      </c>
      <c r="AM43" s="20">
        <f t="shared" si="11"/>
        <v>0.40110432135542501</v>
      </c>
      <c r="AN43" s="20">
        <f t="shared" si="11"/>
        <v>-1.6445216219730301</v>
      </c>
      <c r="AR43" s="22">
        <f t="shared" si="1"/>
        <v>42916</v>
      </c>
      <c r="AS43" s="20">
        <f t="shared" si="3"/>
        <v>105.0849436891172</v>
      </c>
      <c r="AT43" s="20">
        <f t="shared" si="7"/>
        <v>1.5591638230949108</v>
      </c>
      <c r="AU43" s="20">
        <f t="shared" si="4"/>
        <v>1.3301340507075436</v>
      </c>
      <c r="AV43" s="20">
        <f t="shared" si="12"/>
        <v>-8.4341267602872482E-3</v>
      </c>
      <c r="AW43" s="20">
        <f t="shared" si="12"/>
        <v>1.6163751096279899</v>
      </c>
      <c r="AX43" s="20">
        <f t="shared" si="12"/>
        <v>0.52178139129755297</v>
      </c>
      <c r="AY43" s="20">
        <f t="shared" si="12"/>
        <v>0.443828977159893</v>
      </c>
      <c r="AZ43" s="20">
        <f t="shared" si="12"/>
        <v>0.40110432135542501</v>
      </c>
      <c r="BA43" s="20">
        <f t="shared" si="12"/>
        <v>-1.6445216219730301</v>
      </c>
      <c r="BC43" s="22">
        <f t="shared" si="6"/>
        <v>42916</v>
      </c>
      <c r="BD43" s="20">
        <f t="shared" si="8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2"/>
        <v>1.7793963488870701</v>
      </c>
      <c r="AI44" s="20">
        <f t="shared" si="10"/>
        <v>-6.6628317638673263E-3</v>
      </c>
      <c r="AJ44" s="20">
        <f t="shared" si="11"/>
        <v>1.4432709561271</v>
      </c>
      <c r="AK44" s="20">
        <f t="shared" si="11"/>
        <v>0.52926342403295301</v>
      </c>
      <c r="AL44" s="20">
        <f t="shared" si="11"/>
        <v>0.43835472087325</v>
      </c>
      <c r="AM44" s="20">
        <f t="shared" si="11"/>
        <v>0.39731839633688698</v>
      </c>
      <c r="AN44" s="20">
        <f t="shared" si="11"/>
        <v>-1.5659007054117999</v>
      </c>
      <c r="AR44" s="22">
        <f t="shared" si="1"/>
        <v>43008</v>
      </c>
      <c r="AS44" s="20">
        <f t="shared" si="3"/>
        <v>105.57907149100799</v>
      </c>
      <c r="AT44" s="20">
        <f t="shared" si="7"/>
        <v>1.7793963488870701</v>
      </c>
      <c r="AU44" s="20">
        <f t="shared" si="4"/>
        <v>1.2356439601945228</v>
      </c>
      <c r="AV44" s="20">
        <f t="shared" si="12"/>
        <v>-6.6628317638673263E-3</v>
      </c>
      <c r="AW44" s="20">
        <f t="shared" si="12"/>
        <v>1.4432709561271</v>
      </c>
      <c r="AX44" s="20">
        <f t="shared" si="12"/>
        <v>0.52926342403295301</v>
      </c>
      <c r="AY44" s="20">
        <f t="shared" si="12"/>
        <v>0.43835472087325</v>
      </c>
      <c r="AZ44" s="20">
        <f t="shared" si="12"/>
        <v>0.39731839633688698</v>
      </c>
      <c r="BA44" s="20">
        <f t="shared" si="12"/>
        <v>-1.5659007054117999</v>
      </c>
      <c r="BC44" s="22">
        <f t="shared" si="6"/>
        <v>43008</v>
      </c>
      <c r="BD44" s="20">
        <f t="shared" si="8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2"/>
        <v>2.1869424493641327</v>
      </c>
      <c r="AI45" s="20">
        <f t="shared" si="10"/>
        <v>-4.9247138424774947E-3</v>
      </c>
      <c r="AJ45" s="20">
        <f t="shared" si="11"/>
        <v>1.2688292372487</v>
      </c>
      <c r="AK45" s="20">
        <f t="shared" si="11"/>
        <v>0.52786686026048601</v>
      </c>
      <c r="AL45" s="20">
        <f t="shared" si="11"/>
        <v>0.42151084965882701</v>
      </c>
      <c r="AM45" s="20">
        <f t="shared" si="11"/>
        <v>0.385668524917473</v>
      </c>
      <c r="AN45" s="20">
        <f t="shared" si="11"/>
        <v>-1.4937708936694001</v>
      </c>
      <c r="AR45" s="22">
        <f t="shared" si="1"/>
        <v>43100</v>
      </c>
      <c r="AS45" s="20">
        <f t="shared" si="3"/>
        <v>107.2283654551068</v>
      </c>
      <c r="AT45" s="20">
        <f t="shared" si="7"/>
        <v>2.1869424493641327</v>
      </c>
      <c r="AU45" s="20">
        <f t="shared" si="4"/>
        <v>1.1051798645736082</v>
      </c>
      <c r="AV45" s="20">
        <f t="shared" si="12"/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2"/>
        <v>0.42151084965882701</v>
      </c>
      <c r="AZ45" s="20">
        <f t="shared" si="12"/>
        <v>0.385668524917473</v>
      </c>
      <c r="BA45" s="20">
        <f t="shared" si="12"/>
        <v>-1.4937708936694001</v>
      </c>
      <c r="BC45" s="22">
        <f t="shared" si="6"/>
        <v>43100</v>
      </c>
      <c r="BD45" s="20">
        <f t="shared" si="8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2"/>
        <v>2.6492363571524682</v>
      </c>
      <c r="AI46" s="20">
        <f t="shared" si="10"/>
        <v>-3.2486936212047326E-3</v>
      </c>
      <c r="AJ46" s="20">
        <f t="shared" si="11"/>
        <v>1.0997840542442601</v>
      </c>
      <c r="AK46" s="20">
        <f t="shared" si="11"/>
        <v>0.52597911443571899</v>
      </c>
      <c r="AL46" s="20">
        <f t="shared" si="11"/>
        <v>0.40476101762787597</v>
      </c>
      <c r="AM46" s="20">
        <f t="shared" si="11"/>
        <v>0.36436501003856597</v>
      </c>
      <c r="AN46" s="20">
        <f t="shared" si="11"/>
        <v>-1.44642591304688</v>
      </c>
      <c r="AR46" s="22">
        <f t="shared" si="1"/>
        <v>43190</v>
      </c>
      <c r="AS46" s="20">
        <f t="shared" si="3"/>
        <v>107.06943197647681</v>
      </c>
      <c r="AT46" s="20">
        <f t="shared" si="7"/>
        <v>2.6492363571524682</v>
      </c>
      <c r="AU46" s="20">
        <f t="shared" si="4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2"/>
        <v>0.40476101762787597</v>
      </c>
      <c r="AZ46" s="20">
        <f t="shared" si="12"/>
        <v>0.36436501003856597</v>
      </c>
      <c r="BA46" s="20">
        <f t="shared" si="12"/>
        <v>-1.44642591304688</v>
      </c>
      <c r="BC46" s="22">
        <f t="shared" si="6"/>
        <v>43190</v>
      </c>
      <c r="BD46" s="20">
        <f t="shared" si="8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2"/>
        <v>3.1463725994232172</v>
      </c>
      <c r="AI47" s="20">
        <f t="shared" si="10"/>
        <v>-1.5877928005838613E-3</v>
      </c>
      <c r="AJ47" s="20">
        <f t="shared" si="11"/>
        <v>0.93100496992645199</v>
      </c>
      <c r="AK47" s="20">
        <f t="shared" si="11"/>
        <v>0.53701931233987499</v>
      </c>
      <c r="AL47" s="20">
        <f t="shared" si="11"/>
        <v>0.401689216511189</v>
      </c>
      <c r="AM47" s="20">
        <f t="shared" si="11"/>
        <v>0.36318560208466</v>
      </c>
      <c r="AN47" s="20">
        <f t="shared" si="11"/>
        <v>-1.41407409584393</v>
      </c>
      <c r="AR47" s="22">
        <f t="shared" si="1"/>
        <v>43281</v>
      </c>
      <c r="AS47" s="20">
        <f t="shared" si="3"/>
        <v>110.05866707303279</v>
      </c>
      <c r="AT47" s="20">
        <f t="shared" si="7"/>
        <v>3.1463725994232172</v>
      </c>
      <c r="AU47" s="20">
        <f t="shared" si="4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2"/>
        <v>0.401689216511189</v>
      </c>
      <c r="AZ47" s="20">
        <f t="shared" si="12"/>
        <v>0.36318560208466</v>
      </c>
      <c r="BA47" s="20">
        <f t="shared" si="12"/>
        <v>-1.41407409584393</v>
      </c>
      <c r="BC47" s="22">
        <f t="shared" si="6"/>
        <v>43281</v>
      </c>
      <c r="BD47" s="20">
        <f t="shared" si="8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2"/>
        <v>3.2727242218440074</v>
      </c>
      <c r="AI48" s="20">
        <f t="shared" si="10"/>
        <v>-6.4165792321755939E-6</v>
      </c>
      <c r="AJ48" s="20">
        <f t="shared" si="11"/>
        <v>0.74914248125564997</v>
      </c>
      <c r="AK48" s="20">
        <f t="shared" si="11"/>
        <v>0.54415984336630296</v>
      </c>
      <c r="AL48" s="20">
        <f t="shared" si="11"/>
        <v>0.41409158578419297</v>
      </c>
      <c r="AM48" s="20">
        <f t="shared" si="11"/>
        <v>0.37080726501404498</v>
      </c>
      <c r="AN48" s="20">
        <f t="shared" si="11"/>
        <v>-1.3935321199334001</v>
      </c>
      <c r="AR48" s="22">
        <f t="shared" si="1"/>
        <v>43373</v>
      </c>
      <c r="AS48" s="20">
        <f t="shared" si="3"/>
        <v>110.287397567344</v>
      </c>
      <c r="AT48" s="20">
        <f t="shared" si="7"/>
        <v>3.2727242218440074</v>
      </c>
      <c r="AU48" s="20">
        <f t="shared" si="4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2"/>
        <v>0.41409158578419297</v>
      </c>
      <c r="AZ48" s="20">
        <f t="shared" si="12"/>
        <v>0.37080726501404498</v>
      </c>
      <c r="BA48" s="20">
        <f t="shared" si="12"/>
        <v>-1.3935321199334001</v>
      </c>
      <c r="BC48" s="22">
        <f t="shared" si="6"/>
        <v>43373</v>
      </c>
      <c r="BD48" s="20">
        <f t="shared" si="8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2"/>
        <v>3.5799937608464938</v>
      </c>
      <c r="AI49" s="20">
        <f t="shared" si="10"/>
        <v>1.5283280072907524E-3</v>
      </c>
      <c r="AJ49" s="20">
        <f t="shared" ref="AJ49:AN80" si="13">Z49</f>
        <v>0.56233493620960895</v>
      </c>
      <c r="AK49" s="20">
        <f t="shared" si="13"/>
        <v>0.52338725479814996</v>
      </c>
      <c r="AL49" s="20">
        <f t="shared" si="13"/>
        <v>0.40479635289844201</v>
      </c>
      <c r="AM49" s="20">
        <f t="shared" si="13"/>
        <v>0.373273384624983</v>
      </c>
      <c r="AN49" s="20">
        <f t="shared" si="13"/>
        <v>-1.3924471244594701</v>
      </c>
      <c r="AR49" s="22">
        <f t="shared" si="1"/>
        <v>43465</v>
      </c>
      <c r="AS49" s="20">
        <f t="shared" si="3"/>
        <v>110.9464889336016</v>
      </c>
      <c r="AT49" s="20">
        <f t="shared" si="7"/>
        <v>3.5799937608464938</v>
      </c>
      <c r="AU49" s="20">
        <f t="shared" si="4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2"/>
        <v>0.40479635289844201</v>
      </c>
      <c r="AZ49" s="20">
        <f t="shared" si="12"/>
        <v>0.373273384624983</v>
      </c>
      <c r="BA49" s="20">
        <f t="shared" si="12"/>
        <v>-1.3924471244594701</v>
      </c>
      <c r="BC49" s="22">
        <f t="shared" si="6"/>
        <v>43465</v>
      </c>
      <c r="BD49" s="20">
        <f t="shared" si="8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2"/>
        <v>3.6297815755558664</v>
      </c>
      <c r="AI50" s="20">
        <f t="shared" si="10"/>
        <v>2.999590384277594E-3</v>
      </c>
      <c r="AJ50" s="20">
        <f t="shared" si="13"/>
        <v>0.39635770457490399</v>
      </c>
      <c r="AK50" s="20">
        <f t="shared" si="13"/>
        <v>0.52021904893466597</v>
      </c>
      <c r="AL50" s="20">
        <f t="shared" si="13"/>
        <v>0.41160838970737301</v>
      </c>
      <c r="AM50" s="20">
        <f t="shared" si="13"/>
        <v>0.393877022063093</v>
      </c>
      <c r="AN50" s="20">
        <f t="shared" si="13"/>
        <v>-1.38285610450653</v>
      </c>
      <c r="AR50" s="22">
        <f t="shared" si="1"/>
        <v>43555</v>
      </c>
      <c r="AS50" s="20">
        <f t="shared" si="3"/>
        <v>113.1070470498052</v>
      </c>
      <c r="AT50" s="20">
        <f t="shared" si="7"/>
        <v>3.6297815755558664</v>
      </c>
      <c r="AU50" s="20">
        <f t="shared" si="4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2"/>
        <v>0.41160838970737301</v>
      </c>
      <c r="AZ50" s="20">
        <f t="shared" si="12"/>
        <v>0.393877022063093</v>
      </c>
      <c r="BA50" s="20">
        <f t="shared" si="12"/>
        <v>-1.38285610450653</v>
      </c>
      <c r="BC50" s="22">
        <f t="shared" si="6"/>
        <v>43555</v>
      </c>
      <c r="BD50" s="20">
        <f t="shared" si="8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2"/>
        <v>4.0166686264648952</v>
      </c>
      <c r="AI51" s="20">
        <f t="shared" si="10"/>
        <v>4.4685312529014849E-3</v>
      </c>
      <c r="AJ51" s="20">
        <f t="shared" si="13"/>
        <v>0.251594760278052</v>
      </c>
      <c r="AK51" s="20">
        <f t="shared" si="13"/>
        <v>0.51669997528920397</v>
      </c>
      <c r="AL51" s="20">
        <f t="shared" si="13"/>
        <v>0.41740114845376403</v>
      </c>
      <c r="AM51" s="20">
        <f t="shared" si="13"/>
        <v>0.40830066953650801</v>
      </c>
      <c r="AN51" s="20">
        <f t="shared" si="13"/>
        <v>-1.3666516013227199</v>
      </c>
      <c r="AR51" s="22">
        <f t="shared" si="1"/>
        <v>43646</v>
      </c>
      <c r="AS51" s="20">
        <f t="shared" si="3"/>
        <v>111.3922788909328</v>
      </c>
      <c r="AT51" s="20">
        <f t="shared" si="7"/>
        <v>4.0166686264648952</v>
      </c>
      <c r="AU51" s="20">
        <f t="shared" si="4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2"/>
        <v>0.41740114845376403</v>
      </c>
      <c r="AZ51" s="20">
        <f t="shared" si="12"/>
        <v>0.40830066953650801</v>
      </c>
      <c r="BA51" s="20">
        <f t="shared" si="12"/>
        <v>-1.3666516013227199</v>
      </c>
      <c r="BC51" s="22">
        <f t="shared" si="6"/>
        <v>43646</v>
      </c>
      <c r="BD51" s="20">
        <f t="shared" si="8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2"/>
        <v>4.4021718434316783</v>
      </c>
      <c r="AI52" s="20">
        <f t="shared" si="10"/>
        <v>6.1096242924150697E-3</v>
      </c>
      <c r="AJ52" s="20">
        <f t="shared" si="13"/>
        <v>0.226846552382589</v>
      </c>
      <c r="AK52" s="20">
        <f t="shared" si="13"/>
        <v>0.59344151331615302</v>
      </c>
      <c r="AL52" s="20">
        <f t="shared" si="13"/>
        <v>0.47751579767376501</v>
      </c>
      <c r="AM52" s="20">
        <f t="shared" si="13"/>
        <v>0.45937794008285798</v>
      </c>
      <c r="AN52" s="20">
        <f t="shared" si="13"/>
        <v>-1.31723179138341</v>
      </c>
      <c r="AR52" s="22">
        <f t="shared" si="1"/>
        <v>43738</v>
      </c>
      <c r="AS52" s="20">
        <f t="shared" si="3"/>
        <v>112.062409410708</v>
      </c>
      <c r="AT52" s="20">
        <f t="shared" si="7"/>
        <v>4.4021718434316783</v>
      </c>
      <c r="AU52" s="20">
        <f t="shared" si="4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2"/>
        <v>0.47751579767376501</v>
      </c>
      <c r="AZ52" s="20">
        <f t="shared" si="12"/>
        <v>0.45937794008285798</v>
      </c>
      <c r="BA52" s="20">
        <f t="shared" si="12"/>
        <v>-1.31723179138341</v>
      </c>
      <c r="BC52" s="22">
        <f t="shared" si="6"/>
        <v>43738</v>
      </c>
      <c r="BD52" s="20">
        <f t="shared" si="8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2"/>
        <v>4.2035621549906024</v>
      </c>
      <c r="AI53" s="20">
        <f t="shared" si="10"/>
        <v>7.5461868113254746E-3</v>
      </c>
      <c r="AJ53" s="20">
        <f t="shared" si="13"/>
        <v>-2.3047164719153999E-2</v>
      </c>
      <c r="AK53" s="20">
        <f t="shared" si="13"/>
        <v>0.53419432546662404</v>
      </c>
      <c r="AL53" s="20">
        <f t="shared" si="13"/>
        <v>0.43571463851851699</v>
      </c>
      <c r="AM53" s="20">
        <f t="shared" si="13"/>
        <v>0.43237635067600999</v>
      </c>
      <c r="AN53" s="20">
        <f t="shared" si="13"/>
        <v>-1.28804283782629</v>
      </c>
      <c r="AR53" s="22">
        <f t="shared" si="1"/>
        <v>43830</v>
      </c>
      <c r="AS53" s="20">
        <f t="shared" si="3"/>
        <v>110.659330827734</v>
      </c>
      <c r="AT53" s="20">
        <f t="shared" si="7"/>
        <v>4.2035621549906024</v>
      </c>
      <c r="AU53" s="20">
        <f t="shared" si="4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2"/>
        <v>0.43571463851851699</v>
      </c>
      <c r="AZ53" s="20">
        <f t="shared" si="12"/>
        <v>0.43237635067600999</v>
      </c>
      <c r="BA53" s="20">
        <f t="shared" si="12"/>
        <v>-1.28804283782629</v>
      </c>
      <c r="BC53" s="22">
        <f t="shared" si="6"/>
        <v>43830</v>
      </c>
      <c r="BD53" s="20">
        <f t="shared" si="8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2"/>
        <v>3.0222496287262124</v>
      </c>
      <c r="AI54" s="20">
        <f t="shared" si="10"/>
        <v>8.9370306786473765E-3</v>
      </c>
      <c r="AJ54" s="20">
        <f t="shared" si="13"/>
        <v>-0.28489757525085702</v>
      </c>
      <c r="AK54" s="20">
        <f t="shared" si="13"/>
        <v>0.49400142878594799</v>
      </c>
      <c r="AL54" s="20">
        <f t="shared" si="13"/>
        <v>0.41358950307318798</v>
      </c>
      <c r="AM54" s="20">
        <f t="shared" si="13"/>
        <v>0.40946086966988599</v>
      </c>
      <c r="AN54" s="20">
        <f t="shared" si="13"/>
        <v>-1.26658097639778</v>
      </c>
      <c r="AR54" s="22">
        <f t="shared" si="1"/>
        <v>43921</v>
      </c>
      <c r="AS54" s="20">
        <f t="shared" si="3"/>
        <v>102.9161027811784</v>
      </c>
      <c r="AT54" s="20">
        <f t="shared" si="7"/>
        <v>3.0222496287262124</v>
      </c>
      <c r="AU54" s="20">
        <f t="shared" si="4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2"/>
        <v>0.41358950307318798</v>
      </c>
      <c r="AZ54" s="20">
        <f t="shared" si="12"/>
        <v>0.40946086966988599</v>
      </c>
      <c r="BA54" s="20">
        <f t="shared" si="12"/>
        <v>-1.26658097639778</v>
      </c>
      <c r="BC54" s="22">
        <f t="shared" si="6"/>
        <v>43921</v>
      </c>
      <c r="BD54" s="20">
        <f t="shared" si="8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2"/>
        <v>1.5179634137775246</v>
      </c>
      <c r="AI55" s="20">
        <f t="shared" si="10"/>
        <v>1.0277477697372871E-2</v>
      </c>
      <c r="AJ55" s="20">
        <f t="shared" si="13"/>
        <v>-0.594741943446914</v>
      </c>
      <c r="AK55" s="20">
        <f t="shared" si="13"/>
        <v>0.454491406506422</v>
      </c>
      <c r="AL55" s="20">
        <f t="shared" si="13"/>
        <v>0.40171238728455899</v>
      </c>
      <c r="AM55" s="20">
        <f t="shared" si="13"/>
        <v>0.39969222120743703</v>
      </c>
      <c r="AN55" s="20">
        <f t="shared" si="13"/>
        <v>-1.23976399227121</v>
      </c>
      <c r="AR55" s="22">
        <f t="shared" si="1"/>
        <v>44012</v>
      </c>
      <c r="AS55" s="20">
        <f t="shared" si="3"/>
        <v>93.607736779650395</v>
      </c>
      <c r="AT55" s="20">
        <f t="shared" si="7"/>
        <v>1.5179634137775246</v>
      </c>
      <c r="AU55" s="20">
        <f t="shared" si="4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2"/>
        <v>0.40171238728455899</v>
      </c>
      <c r="AZ55" s="20">
        <f t="shared" si="12"/>
        <v>0.39969222120743703</v>
      </c>
      <c r="BA55" s="20">
        <f t="shared" si="12"/>
        <v>-1.23976399227121</v>
      </c>
      <c r="BC55" s="22">
        <f t="shared" si="6"/>
        <v>44012</v>
      </c>
      <c r="BD55" s="20">
        <f t="shared" si="8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2"/>
        <v>1.1800603997984918</v>
      </c>
      <c r="AI56" s="20">
        <f t="shared" si="10"/>
        <v>1.1718129558277919E-2</v>
      </c>
      <c r="AJ56" s="20">
        <f t="shared" si="13"/>
        <v>-0.82969651712141301</v>
      </c>
      <c r="AK56" s="20">
        <f t="shared" si="13"/>
        <v>0.40928669526613798</v>
      </c>
      <c r="AL56" s="20">
        <f t="shared" si="13"/>
        <v>0.38986396273180002</v>
      </c>
      <c r="AM56" s="20">
        <f t="shared" si="13"/>
        <v>0.38615100299848198</v>
      </c>
      <c r="AN56" s="20">
        <f t="shared" si="13"/>
        <v>-1.20136481419083</v>
      </c>
      <c r="AR56" s="22">
        <f t="shared" si="1"/>
        <v>44104</v>
      </c>
      <c r="AS56" s="20">
        <f t="shared" si="3"/>
        <v>90.683435118814003</v>
      </c>
      <c r="AT56" s="20">
        <f t="shared" si="7"/>
        <v>1.1800603997984918</v>
      </c>
      <c r="AU56" s="20">
        <f t="shared" si="4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2"/>
        <v>0.38986396273180002</v>
      </c>
      <c r="AZ56" s="20">
        <f t="shared" si="12"/>
        <v>0.38615100299848198</v>
      </c>
      <c r="BA56" s="20">
        <f t="shared" si="12"/>
        <v>-1.20136481419083</v>
      </c>
      <c r="BC56" s="22">
        <f t="shared" si="6"/>
        <v>44104</v>
      </c>
      <c r="BD56" s="20">
        <f t="shared" si="8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2"/>
        <v>-0.77126050434317672</v>
      </c>
      <c r="AI57" s="20">
        <f t="shared" si="10"/>
        <v>1.2875780434908614E-2</v>
      </c>
      <c r="AJ57" s="20">
        <f t="shared" si="13"/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1"/>
        <v>44196</v>
      </c>
      <c r="AS57" s="20">
        <f t="shared" si="3"/>
        <v>85.662035753928805</v>
      </c>
      <c r="AT57" s="20">
        <f t="shared" si="7"/>
        <v>-0.77126050434317672</v>
      </c>
      <c r="AU57" s="20">
        <f t="shared" si="4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2"/>
        <v>0.35051186598850698</v>
      </c>
      <c r="AZ57" s="20">
        <f t="shared" si="12"/>
        <v>0.36141438871759102</v>
      </c>
      <c r="BA57" s="20">
        <f t="shared" si="12"/>
        <v>-1.15803803528247</v>
      </c>
      <c r="BC57" s="22">
        <f t="shared" si="6"/>
        <v>44196</v>
      </c>
      <c r="BD57" s="20">
        <f t="shared" si="8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2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1"/>
        <v>44286</v>
      </c>
      <c r="AS58" s="20">
        <f t="shared" si="3"/>
        <v>86.171446160726006</v>
      </c>
      <c r="AT58" s="20">
        <f t="shared" si="7"/>
        <v>-1.4833222020377377</v>
      </c>
      <c r="AU58" s="20">
        <f t="shared" si="4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2"/>
        <v>0.32262187427155897</v>
      </c>
      <c r="AZ58" s="20">
        <f t="shared" si="12"/>
        <v>0.324555611011696</v>
      </c>
      <c r="BA58" s="20">
        <f t="shared" si="12"/>
        <v>-1.10991228314041</v>
      </c>
      <c r="BC58" s="22">
        <f t="shared" si="6"/>
        <v>44286</v>
      </c>
      <c r="BD58" s="20">
        <f t="shared" si="8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2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1"/>
        <v>44377</v>
      </c>
      <c r="AS59" s="20">
        <f t="shared" si="3"/>
        <v>97.9977646783544</v>
      </c>
      <c r="AT59" s="20">
        <f t="shared" si="7"/>
        <v>1.0175290680767535</v>
      </c>
      <c r="AU59" s="20">
        <f t="shared" si="4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2"/>
        <v>0.32277940829089802</v>
      </c>
      <c r="AZ59" s="20">
        <f t="shared" si="12"/>
        <v>0.299182873581818</v>
      </c>
      <c r="BA59" s="20">
        <f t="shared" si="12"/>
        <v>-1.0691490287376899</v>
      </c>
      <c r="BC59" s="22">
        <f t="shared" si="6"/>
        <v>44377</v>
      </c>
      <c r="BD59" s="20">
        <f t="shared" si="8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2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1"/>
        <v>44469</v>
      </c>
      <c r="AS60" s="20">
        <f t="shared" si="3"/>
        <v>103.0599119907332</v>
      </c>
      <c r="AT60" s="20">
        <f t="shared" si="7"/>
        <v>3.3501662307367166</v>
      </c>
      <c r="AU60" s="20">
        <f t="shared" si="4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2"/>
        <v>0.33617556024668899</v>
      </c>
      <c r="AZ60" s="20">
        <f t="shared" si="12"/>
        <v>0.28692160405985601</v>
      </c>
      <c r="BA60" s="20">
        <f t="shared" si="12"/>
        <v>-1.0252062329381499</v>
      </c>
      <c r="BC60" s="22">
        <f t="shared" si="6"/>
        <v>44469</v>
      </c>
      <c r="BD60" s="20">
        <f t="shared" si="8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2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1"/>
        <v>44561</v>
      </c>
      <c r="AS61" s="20">
        <f t="shared" si="3"/>
        <v>105.27578576880001</v>
      </c>
      <c r="AT61" s="20">
        <f t="shared" si="7"/>
        <v>3.7405766923331063</v>
      </c>
      <c r="AU61" s="20">
        <f t="shared" si="4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2"/>
        <v>0.31756999539773201</v>
      </c>
      <c r="AZ61" s="20">
        <f t="shared" si="12"/>
        <v>0.237071047662305</v>
      </c>
      <c r="BA61" s="20">
        <f t="shared" si="12"/>
        <v>-1.01464839851785</v>
      </c>
      <c r="BC61" s="22">
        <f t="shared" si="6"/>
        <v>44561</v>
      </c>
      <c r="BD61" s="20">
        <f t="shared" si="8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2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1"/>
        <v>44651</v>
      </c>
      <c r="AS62" s="20">
        <f t="shared" si="3"/>
        <v>108.3795626837592</v>
      </c>
      <c r="AT62" s="20">
        <f t="shared" si="7"/>
        <v>4.5408094932268535</v>
      </c>
      <c r="AU62" s="20">
        <f t="shared" si="4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2"/>
        <v>0.285991309517307</v>
      </c>
      <c r="AZ62" s="20">
        <f t="shared" si="12"/>
        <v>0.200188217090634</v>
      </c>
      <c r="BA62" s="20">
        <f t="shared" si="12"/>
        <v>-0.98911155345424495</v>
      </c>
      <c r="BC62" s="22">
        <f t="shared" si="6"/>
        <v>44651</v>
      </c>
      <c r="BD62" s="20">
        <f t="shared" si="8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2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1"/>
        <v>44742</v>
      </c>
      <c r="AS63" s="20">
        <f t="shared" si="3"/>
        <v>109.11261813151761</v>
      </c>
      <c r="AT63" s="20">
        <f t="shared" si="7"/>
        <v>4.707282148891351</v>
      </c>
      <c r="AU63" s="20">
        <f t="shared" si="4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2"/>
        <v>0.29301162910119999</v>
      </c>
      <c r="AZ63" s="20">
        <f t="shared" si="12"/>
        <v>0.19860349608472</v>
      </c>
      <c r="BA63" s="20">
        <f t="shared" si="12"/>
        <v>-0.93242448320646998</v>
      </c>
      <c r="BC63" s="22">
        <f t="shared" si="6"/>
        <v>44742</v>
      </c>
      <c r="BD63" s="20">
        <f t="shared" si="8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2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1"/>
        <v>44834</v>
      </c>
      <c r="AS64" s="20">
        <f t="shared" si="3"/>
        <v>109.6160931940472</v>
      </c>
      <c r="AT64" s="20">
        <f t="shared" si="7"/>
        <v>4.9365564262852004</v>
      </c>
      <c r="AU64" s="20">
        <f t="shared" si="4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2"/>
        <v>0.31945634178418297</v>
      </c>
      <c r="AZ64" s="20">
        <f t="shared" si="12"/>
        <v>0.217098246373092</v>
      </c>
      <c r="BA64" s="20">
        <f t="shared" si="12"/>
        <v>-0.85539496443560803</v>
      </c>
      <c r="BC64" s="22">
        <f t="shared" si="6"/>
        <v>44834</v>
      </c>
      <c r="BD64" s="20">
        <f t="shared" si="8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2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ref="AR65:AR128" si="14">A65</f>
        <v>44926</v>
      </c>
      <c r="AS65" s="20">
        <f t="shared" si="3"/>
        <v>110.698496046624</v>
      </c>
      <c r="AT65" s="20">
        <f t="shared" si="7"/>
        <v>3.8716472040063423</v>
      </c>
      <c r="AU65" s="20">
        <f t="shared" si="4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2"/>
        <v>0.343551641063775</v>
      </c>
      <c r="AZ65" s="20">
        <f t="shared" si="12"/>
        <v>0.240729257764114</v>
      </c>
      <c r="BA65" s="20">
        <f t="shared" si="12"/>
        <v>-0.77379824428789701</v>
      </c>
      <c r="BC65" s="22">
        <f t="shared" si="6"/>
        <v>44926</v>
      </c>
      <c r="BD65" s="20">
        <f t="shared" si="8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5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si="14"/>
        <v>45016</v>
      </c>
      <c r="AS66" s="20">
        <f t="shared" ref="AS66:AS129" si="16">AF66*4+2</f>
        <v>113.29851339708161</v>
      </c>
      <c r="AT66" s="20">
        <f t="shared" si="7"/>
        <v>2.9112000768258053</v>
      </c>
      <c r="AU66" s="20">
        <f t="shared" ref="AU66:AU129" si="17">SUM(AV66:BA66)</f>
        <v>-1.4230901930708177</v>
      </c>
      <c r="AV66" s="20">
        <f t="shared" ref="AV66:BA97" si="18">AI66</f>
        <v>2.0067704899732277E-2</v>
      </c>
      <c r="AW66" s="20">
        <f t="shared" si="18"/>
        <v>-1.69601313561823</v>
      </c>
      <c r="AX66" s="20">
        <f t="shared" si="18"/>
        <v>0.30013424484974299</v>
      </c>
      <c r="AY66" s="20">
        <f t="shared" si="18"/>
        <v>0.37314146129786602</v>
      </c>
      <c r="AZ66" s="20">
        <f t="shared" si="18"/>
        <v>0.26541769410670002</v>
      </c>
      <c r="BA66" s="20">
        <f t="shared" si="18"/>
        <v>-0.685838162606629</v>
      </c>
      <c r="BC66" s="22">
        <f t="shared" ref="BC66:BC129" si="19">AR66</f>
        <v>45016</v>
      </c>
      <c r="BD66" s="20">
        <f t="shared" si="8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5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4"/>
        <v>45107</v>
      </c>
      <c r="AS67" s="20">
        <f t="shared" si="16"/>
        <v>113.16131754632281</v>
      </c>
      <c r="AT67" s="20">
        <f t="shared" ref="AT67:AT130" si="20">AH67</f>
        <v>2.414811466508898</v>
      </c>
      <c r="AU67" s="20">
        <f t="shared" si="17"/>
        <v>-1.077072542570654</v>
      </c>
      <c r="AV67" s="20">
        <f t="shared" si="18"/>
        <v>1.9799149753406138E-2</v>
      </c>
      <c r="AW67" s="20">
        <f t="shared" si="18"/>
        <v>-1.5853835422520901</v>
      </c>
      <c r="AX67" s="20">
        <f t="shared" si="18"/>
        <v>0.34564039303573901</v>
      </c>
      <c r="AY67" s="20">
        <f t="shared" si="18"/>
        <v>0.42120060604279203</v>
      </c>
      <c r="AZ67" s="20">
        <f t="shared" si="18"/>
        <v>0.31591023430719101</v>
      </c>
      <c r="BA67" s="20">
        <f t="shared" si="18"/>
        <v>-0.59423938345769201</v>
      </c>
      <c r="BC67" s="22">
        <f t="shared" si="19"/>
        <v>45107</v>
      </c>
      <c r="BD67" s="20">
        <f t="shared" ref="BD67:BD130" si="21">AT67-$AT$2</f>
        <v>-0.16007767074799206</v>
      </c>
      <c r="BE67" s="20">
        <f t="shared" ref="BE67:BE130" si="22">AU67</f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5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4"/>
        <v>45199</v>
      </c>
      <c r="AS68" s="20">
        <f t="shared" si="16"/>
        <v>114.1571643721596</v>
      </c>
      <c r="AT68" s="20">
        <f t="shared" si="20"/>
        <v>1.8512024169237749</v>
      </c>
      <c r="AU68" s="20">
        <f t="shared" si="17"/>
        <v>-0.68127253617439154</v>
      </c>
      <c r="AV68" s="20">
        <f t="shared" si="18"/>
        <v>1.9521311220220397E-2</v>
      </c>
      <c r="AW68" s="20">
        <f t="shared" si="18"/>
        <v>-1.46882228903366</v>
      </c>
      <c r="AX68" s="20">
        <f t="shared" si="18"/>
        <v>0.39551648084570101</v>
      </c>
      <c r="AY68" s="20">
        <f t="shared" si="18"/>
        <v>0.48384626403099901</v>
      </c>
      <c r="AZ68" s="20">
        <f t="shared" si="18"/>
        <v>0.37970180729977199</v>
      </c>
      <c r="BA68" s="20">
        <f t="shared" si="18"/>
        <v>-0.49103611053742402</v>
      </c>
      <c r="BC68" s="22">
        <f t="shared" si="19"/>
        <v>45199</v>
      </c>
      <c r="BD68" s="20">
        <f t="shared" si="21"/>
        <v>-0.72368672033311521</v>
      </c>
      <c r="BE68" s="20">
        <f t="shared" si="22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5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4"/>
        <v>45291</v>
      </c>
      <c r="AS69" s="20">
        <f t="shared" si="16"/>
        <v>114.1069447659432</v>
      </c>
      <c r="AT69" s="20">
        <f t="shared" si="20"/>
        <v>0.8116426021666614</v>
      </c>
      <c r="AU69" s="20">
        <f t="shared" si="17"/>
        <v>-0.30660926557709239</v>
      </c>
      <c r="AV69" s="20">
        <f t="shared" si="18"/>
        <v>1.9069660089399802E-2</v>
      </c>
      <c r="AW69" s="20">
        <f t="shared" si="18"/>
        <v>-1.3631367691815801</v>
      </c>
      <c r="AX69" s="20">
        <f t="shared" si="18"/>
        <v>0.44789079047452601</v>
      </c>
      <c r="AY69" s="20">
        <f t="shared" si="18"/>
        <v>0.53726616807372396</v>
      </c>
      <c r="AZ69" s="20">
        <f t="shared" si="18"/>
        <v>0.43843994333338698</v>
      </c>
      <c r="BA69" s="20">
        <f t="shared" si="18"/>
        <v>-0.38613905836654899</v>
      </c>
      <c r="BC69" s="22">
        <f t="shared" si="19"/>
        <v>45291</v>
      </c>
      <c r="BD69" s="20">
        <f t="shared" si="21"/>
        <v>-1.7632465350902287</v>
      </c>
      <c r="BE69" s="20">
        <f t="shared" si="22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5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4"/>
        <v>45382</v>
      </c>
      <c r="AS70" s="20">
        <f t="shared" si="16"/>
        <v>114.6794872862536</v>
      </c>
      <c r="AT70" s="20">
        <f t="shared" si="20"/>
        <v>0.86143280459637639</v>
      </c>
      <c r="AU70" s="20">
        <f t="shared" si="17"/>
        <v>5.9571001420186565E-2</v>
      </c>
      <c r="AV70" s="20">
        <f t="shared" si="18"/>
        <v>1.8896990194972475E-2</v>
      </c>
      <c r="AW70" s="20">
        <f t="shared" si="18"/>
        <v>-1.2333724575631499</v>
      </c>
      <c r="AX70" s="20">
        <f t="shared" si="18"/>
        <v>0.49495996178706497</v>
      </c>
      <c r="AY70" s="20">
        <f t="shared" si="18"/>
        <v>0.580763191550564</v>
      </c>
      <c r="AZ70" s="20">
        <f t="shared" si="18"/>
        <v>0.48720325058035102</v>
      </c>
      <c r="BA70" s="20">
        <f t="shared" si="18"/>
        <v>-0.28887993512961602</v>
      </c>
      <c r="BC70" s="22">
        <f t="shared" si="19"/>
        <v>45382</v>
      </c>
      <c r="BD70" s="20">
        <f t="shared" si="21"/>
        <v>-1.7134563326605137</v>
      </c>
      <c r="BE70" s="20">
        <f t="shared" si="22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5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4"/>
        <v>45473</v>
      </c>
      <c r="AS71" s="20">
        <f t="shared" si="16"/>
        <v>114.18551560813241</v>
      </c>
      <c r="AT71" s="20">
        <f t="shared" si="20"/>
        <v>0.33517122921991682</v>
      </c>
      <c r="AU71" s="20">
        <f t="shared" si="17"/>
        <v>0.32985637700748316</v>
      </c>
      <c r="AV71" s="20">
        <f t="shared" si="18"/>
        <v>1.8720705772216139E-2</v>
      </c>
      <c r="AW71" s="20">
        <f t="shared" si="18"/>
        <v>-1.1379642960865799</v>
      </c>
      <c r="AX71" s="20">
        <f t="shared" si="18"/>
        <v>0.52333106578757105</v>
      </c>
      <c r="AY71" s="20">
        <f t="shared" si="18"/>
        <v>0.61004358200891695</v>
      </c>
      <c r="AZ71" s="20">
        <f t="shared" si="18"/>
        <v>0.52305723668799697</v>
      </c>
      <c r="BA71" s="20">
        <f t="shared" si="18"/>
        <v>-0.20733191716263799</v>
      </c>
      <c r="BC71" s="22">
        <f t="shared" si="19"/>
        <v>45473</v>
      </c>
      <c r="BD71" s="20">
        <f t="shared" si="21"/>
        <v>-2.2397179080369733</v>
      </c>
      <c r="BE71" s="20">
        <f t="shared" si="22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5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4"/>
        <v>45565</v>
      </c>
      <c r="AS72" s="20">
        <f t="shared" si="16"/>
        <v>113.2786011687804</v>
      </c>
      <c r="AT72" s="20">
        <f t="shared" si="20"/>
        <v>0.1918487827113293</v>
      </c>
      <c r="AU72" s="20">
        <f t="shared" si="17"/>
        <v>0.51538996213249122</v>
      </c>
      <c r="AV72" s="20">
        <f t="shared" si="18"/>
        <v>1.8324636640997229E-2</v>
      </c>
      <c r="AW72" s="20">
        <f t="shared" si="18"/>
        <v>-1.06965345440944</v>
      </c>
      <c r="AX72" s="20">
        <f t="shared" si="18"/>
        <v>0.53532791861311502</v>
      </c>
      <c r="AY72" s="20">
        <f t="shared" si="18"/>
        <v>0.62579520385343401</v>
      </c>
      <c r="AZ72" s="20">
        <f t="shared" si="18"/>
        <v>0.54753269018900297</v>
      </c>
      <c r="BA72" s="20">
        <f t="shared" si="18"/>
        <v>-0.141937032754618</v>
      </c>
      <c r="BC72" s="22">
        <f t="shared" si="19"/>
        <v>45565</v>
      </c>
      <c r="BD72" s="20">
        <f t="shared" si="21"/>
        <v>-2.3830403545455607</v>
      </c>
      <c r="BE72" s="20">
        <f t="shared" si="22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5"/>
        <v>0.13792895879449638</v>
      </c>
      <c r="AI73" s="20">
        <f t="shared" ref="AI73:AI132" si="23">Y73/1010</f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4"/>
        <v>45657</v>
      </c>
      <c r="AS73" s="20">
        <f t="shared" si="16"/>
        <v>112.4522082790244</v>
      </c>
      <c r="AT73" s="20">
        <f t="shared" si="20"/>
        <v>0.13792895879449638</v>
      </c>
      <c r="AU73" s="20">
        <f t="shared" si="17"/>
        <v>0.63321994469907061</v>
      </c>
      <c r="AV73" s="20">
        <f t="shared" si="18"/>
        <v>1.7831720018109207E-2</v>
      </c>
      <c r="AW73" s="20">
        <f t="shared" si="18"/>
        <v>-1.0207842102767399</v>
      </c>
      <c r="AX73" s="20">
        <f t="shared" si="18"/>
        <v>0.53620301353732602</v>
      </c>
      <c r="AY73" s="20">
        <f t="shared" si="18"/>
        <v>0.62966841806513296</v>
      </c>
      <c r="AZ73" s="20">
        <f t="shared" si="18"/>
        <v>0.56085381876973495</v>
      </c>
      <c r="BA73" s="20">
        <f t="shared" si="18"/>
        <v>-9.0552815414492699E-2</v>
      </c>
      <c r="BC73" s="22">
        <f t="shared" si="19"/>
        <v>45657</v>
      </c>
      <c r="BD73" s="20">
        <f t="shared" si="21"/>
        <v>-2.4369601784623938</v>
      </c>
      <c r="BE73" s="20">
        <f t="shared" si="22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5"/>
        <v>0.10908312388442212</v>
      </c>
      <c r="AI74" s="20">
        <f t="shared" si="23"/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4"/>
        <v>45747</v>
      </c>
      <c r="AS74" s="20">
        <f t="shared" si="16"/>
        <v>111.5405598405324</v>
      </c>
      <c r="AT74" s="20">
        <f t="shared" si="20"/>
        <v>0.10908312388442212</v>
      </c>
      <c r="AU74" s="20">
        <f t="shared" si="17"/>
        <v>0.69827722675887438</v>
      </c>
      <c r="AV74" s="20">
        <f t="shared" si="18"/>
        <v>1.731288821960178E-2</v>
      </c>
      <c r="AW74" s="20">
        <f t="shared" si="18"/>
        <v>-0.98236018972973604</v>
      </c>
      <c r="AX74" s="20">
        <f t="shared" si="18"/>
        <v>0.52846599094816904</v>
      </c>
      <c r="AY74" s="20">
        <f t="shared" si="18"/>
        <v>0.62454039552005702</v>
      </c>
      <c r="AZ74" s="20">
        <f t="shared" si="18"/>
        <v>0.563590248268386</v>
      </c>
      <c r="BA74" s="20">
        <f t="shared" si="18"/>
        <v>-5.32721064676034E-2</v>
      </c>
      <c r="BC74" s="22">
        <f t="shared" si="19"/>
        <v>45747</v>
      </c>
      <c r="BD74" s="20">
        <f t="shared" si="21"/>
        <v>-2.4658060133724677</v>
      </c>
      <c r="BE74" s="20">
        <f t="shared" si="22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5"/>
        <v>8.9187050370279158E-2</v>
      </c>
      <c r="AI75" s="20">
        <f t="shared" si="23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4"/>
        <v>45838</v>
      </c>
      <c r="AS75" s="20">
        <f t="shared" si="16"/>
        <v>110.5570500109672</v>
      </c>
      <c r="AT75" s="20">
        <f t="shared" si="20"/>
        <v>8.9187050370279158E-2</v>
      </c>
      <c r="AU75" s="20">
        <f t="shared" si="17"/>
        <v>0.72681882639739426</v>
      </c>
      <c r="AV75" s="20">
        <f t="shared" si="18"/>
        <v>1.6793949214903167E-2</v>
      </c>
      <c r="AW75" s="20">
        <f t="shared" si="18"/>
        <v>-0.94827616721966201</v>
      </c>
      <c r="AX75" s="20">
        <f t="shared" si="18"/>
        <v>0.51624543115517396</v>
      </c>
      <c r="AY75" s="20">
        <f t="shared" si="18"/>
        <v>0.61273184592329999</v>
      </c>
      <c r="AZ75" s="20">
        <f t="shared" si="18"/>
        <v>0.55843932009591002</v>
      </c>
      <c r="BA75" s="20">
        <f t="shared" si="18"/>
        <v>-2.91155527722309E-2</v>
      </c>
      <c r="BC75" s="22">
        <f t="shared" si="19"/>
        <v>45838</v>
      </c>
      <c r="BD75" s="20">
        <f t="shared" si="21"/>
        <v>-2.4857020868866111</v>
      </c>
      <c r="BE75" s="20">
        <f t="shared" si="22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5"/>
        <v>7.369531024667933E-2</v>
      </c>
      <c r="AI76" s="20">
        <f t="shared" si="23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4"/>
        <v>45930</v>
      </c>
      <c r="AS76" s="20">
        <f t="shared" si="16"/>
        <v>109.54524798525399</v>
      </c>
      <c r="AT76" s="20">
        <f t="shared" si="20"/>
        <v>7.369531024667933E-2</v>
      </c>
      <c r="AU76" s="20">
        <f t="shared" si="17"/>
        <v>0.73299230528460668</v>
      </c>
      <c r="AV76" s="20">
        <f t="shared" si="18"/>
        <v>1.6283428794744852E-2</v>
      </c>
      <c r="AW76" s="20">
        <f t="shared" si="18"/>
        <v>-0.91628327861683301</v>
      </c>
      <c r="AX76" s="20">
        <f t="shared" si="18"/>
        <v>0.50258699030215903</v>
      </c>
      <c r="AY76" s="20">
        <f t="shared" si="18"/>
        <v>0.59742063405088097</v>
      </c>
      <c r="AZ76" s="20">
        <f t="shared" si="18"/>
        <v>0.54768940166568003</v>
      </c>
      <c r="BA76" s="20">
        <f t="shared" si="18"/>
        <v>-1.47048709120252E-2</v>
      </c>
      <c r="BC76" s="22">
        <f t="shared" si="19"/>
        <v>45930</v>
      </c>
      <c r="BD76" s="20">
        <f t="shared" si="21"/>
        <v>-2.5011938270102108</v>
      </c>
      <c r="BE76" s="20">
        <f t="shared" si="22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5"/>
        <v>6.1122921647873002E-2</v>
      </c>
      <c r="AI77" s="20">
        <f t="shared" si="23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4"/>
        <v>46022</v>
      </c>
      <c r="AS77" s="20">
        <f t="shared" si="16"/>
        <v>108.54018480917919</v>
      </c>
      <c r="AT77" s="20">
        <f t="shared" si="20"/>
        <v>6.1122921647873002E-2</v>
      </c>
      <c r="AU77" s="20">
        <f t="shared" si="17"/>
        <v>0.72659501600604914</v>
      </c>
      <c r="AV77" s="20">
        <f t="shared" si="18"/>
        <v>1.5784181465398714E-2</v>
      </c>
      <c r="AW77" s="20">
        <f t="shared" si="18"/>
        <v>-0.88565917644417202</v>
      </c>
      <c r="AX77" s="20">
        <f t="shared" si="18"/>
        <v>0.48863719836010699</v>
      </c>
      <c r="AY77" s="20">
        <f t="shared" si="18"/>
        <v>0.58105399737318797</v>
      </c>
      <c r="AZ77" s="20">
        <f t="shared" si="18"/>
        <v>0.533950907915545</v>
      </c>
      <c r="BA77" s="20">
        <f t="shared" si="18"/>
        <v>-7.1720926640174796E-3</v>
      </c>
      <c r="BC77" s="22">
        <f t="shared" si="19"/>
        <v>46022</v>
      </c>
      <c r="BD77" s="20">
        <f t="shared" si="21"/>
        <v>-2.5137662156090173</v>
      </c>
      <c r="BE77" s="20">
        <f t="shared" si="22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5"/>
        <v>5.0848804503357659E-2</v>
      </c>
      <c r="AI78" s="20">
        <f t="shared" si="23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4"/>
        <v>46112</v>
      </c>
      <c r="AS78" s="20">
        <f t="shared" si="16"/>
        <v>107.5653990512984</v>
      </c>
      <c r="AT78" s="20">
        <f t="shared" si="20"/>
        <v>5.0848804503357659E-2</v>
      </c>
      <c r="AU78" s="20">
        <f t="shared" si="17"/>
        <v>0.71409974542852195</v>
      </c>
      <c r="AV78" s="20">
        <f t="shared" si="18"/>
        <v>1.5297256480915049E-2</v>
      </c>
      <c r="AW78" s="20">
        <f t="shared" si="18"/>
        <v>-0.85617724366796799</v>
      </c>
      <c r="AX78" s="20">
        <f t="shared" si="18"/>
        <v>0.47477415968779502</v>
      </c>
      <c r="AY78" s="20">
        <f t="shared" si="18"/>
        <v>0.56456194910875301</v>
      </c>
      <c r="AZ78" s="20">
        <f t="shared" si="18"/>
        <v>0.51931550621744105</v>
      </c>
      <c r="BA78" s="20">
        <f t="shared" si="18"/>
        <v>-3.6718823984142599E-3</v>
      </c>
      <c r="BC78" s="22">
        <f t="shared" si="19"/>
        <v>46112</v>
      </c>
      <c r="BD78" s="20">
        <f t="shared" si="21"/>
        <v>-2.5240403327535326</v>
      </c>
      <c r="BE78" s="20">
        <f t="shared" si="22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5"/>
        <v>4.2512777634978932E-2</v>
      </c>
      <c r="AI79" s="20">
        <f t="shared" si="23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4"/>
        <v>46203</v>
      </c>
      <c r="AS79" s="20">
        <f t="shared" si="16"/>
        <v>106.6334715826488</v>
      </c>
      <c r="AT79" s="20">
        <f t="shared" si="20"/>
        <v>4.2512777634978932E-2</v>
      </c>
      <c r="AU79" s="20">
        <f t="shared" si="17"/>
        <v>0.69920461065670392</v>
      </c>
      <c r="AV79" s="20">
        <f t="shared" si="18"/>
        <v>1.482309757840802E-2</v>
      </c>
      <c r="AW79" s="20">
        <f t="shared" si="18"/>
        <v>-0.82775903301559906</v>
      </c>
      <c r="AX79" s="20">
        <f t="shared" si="18"/>
        <v>0.461121730913157</v>
      </c>
      <c r="AY79" s="20">
        <f t="shared" si="18"/>
        <v>0.54825473040872597</v>
      </c>
      <c r="AZ79" s="20">
        <f t="shared" si="18"/>
        <v>0.50458237264440597</v>
      </c>
      <c r="BA79" s="20">
        <f t="shared" si="18"/>
        <v>-1.818287872394E-3</v>
      </c>
      <c r="BC79" s="22">
        <f t="shared" si="19"/>
        <v>46203</v>
      </c>
      <c r="BD79" s="20">
        <f t="shared" si="21"/>
        <v>-2.5323763596219111</v>
      </c>
      <c r="BE79" s="20">
        <f t="shared" si="22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5"/>
        <v>3.5844266033308925E-2</v>
      </c>
      <c r="AI80" s="20">
        <f t="shared" si="23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4"/>
        <v>46295</v>
      </c>
      <c r="AS80" s="20">
        <f t="shared" si="16"/>
        <v>105.74755087680241</v>
      </c>
      <c r="AT80" s="20">
        <f t="shared" si="20"/>
        <v>3.5844266033308925E-2</v>
      </c>
      <c r="AU80" s="20">
        <f t="shared" si="17"/>
        <v>0.68329634692007901</v>
      </c>
      <c r="AV80" s="20">
        <f t="shared" si="18"/>
        <v>1.4361909191187227E-2</v>
      </c>
      <c r="AW80" s="20">
        <f t="shared" si="18"/>
        <v>-0.80036705093917604</v>
      </c>
      <c r="AX80" s="20">
        <f t="shared" si="18"/>
        <v>0.44772443051204702</v>
      </c>
      <c r="AY80" s="20">
        <f t="shared" si="18"/>
        <v>0.53223638467132806</v>
      </c>
      <c r="AZ80" s="20">
        <f t="shared" si="18"/>
        <v>0.49001865368388398</v>
      </c>
      <c r="BA80" s="20">
        <f t="shared" si="18"/>
        <v>-6.7798019919116802E-4</v>
      </c>
      <c r="BC80" s="22">
        <f t="shared" si="19"/>
        <v>46295</v>
      </c>
      <c r="BD80" s="20">
        <f t="shared" si="21"/>
        <v>-2.5390448712235809</v>
      </c>
      <c r="BE80" s="20">
        <f t="shared" si="22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5"/>
        <v>3.0612623134601585E-2</v>
      </c>
      <c r="AI81" s="20">
        <f t="shared" si="23"/>
        <v>1.3913771472049306E-2</v>
      </c>
      <c r="AJ81" s="20">
        <f t="shared" ref="AJ81:AN112" si="24">Z81</f>
        <v>-0.77397318799493797</v>
      </c>
      <c r="AK81" s="20">
        <f t="shared" si="24"/>
        <v>0.43460187878909401</v>
      </c>
      <c r="AL81" s="20">
        <f t="shared" si="24"/>
        <v>0.51654594927449105</v>
      </c>
      <c r="AM81" s="20">
        <f t="shared" si="24"/>
        <v>0.47571410295071398</v>
      </c>
      <c r="AN81" s="20">
        <f t="shared" si="24"/>
        <v>7.8497944331441702E-5</v>
      </c>
      <c r="AR81" s="22">
        <f t="shared" si="14"/>
        <v>46387</v>
      </c>
      <c r="AS81" s="20">
        <f t="shared" si="16"/>
        <v>104.9070687404008</v>
      </c>
      <c r="AT81" s="20">
        <f t="shared" si="20"/>
        <v>3.0612623134601585E-2</v>
      </c>
      <c r="AU81" s="20">
        <f t="shared" si="17"/>
        <v>0.66688101243574183</v>
      </c>
      <c r="AV81" s="20">
        <f t="shared" si="18"/>
        <v>1.3913771472049306E-2</v>
      </c>
      <c r="AW81" s="20">
        <f t="shared" si="18"/>
        <v>-0.77397318799493797</v>
      </c>
      <c r="AX81" s="20">
        <f t="shared" si="18"/>
        <v>0.43460187878909401</v>
      </c>
      <c r="AY81" s="20">
        <f t="shared" si="18"/>
        <v>0.51654594927449105</v>
      </c>
      <c r="AZ81" s="20">
        <f t="shared" si="18"/>
        <v>0.47571410295071398</v>
      </c>
      <c r="BA81" s="20">
        <f t="shared" si="18"/>
        <v>7.8497944331441702E-5</v>
      </c>
      <c r="BC81" s="22">
        <f t="shared" si="19"/>
        <v>46387</v>
      </c>
      <c r="BD81" s="20">
        <f t="shared" si="21"/>
        <v>-2.5442765141222883</v>
      </c>
      <c r="BE81" s="20">
        <f t="shared" si="22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5"/>
        <v>2.661234267950649E-2</v>
      </c>
      <c r="AI82" s="20">
        <f t="shared" si="23"/>
        <v>1.347868055763307E-2</v>
      </c>
      <c r="AJ82" s="20">
        <f t="shared" si="24"/>
        <v>-0.74854993563098404</v>
      </c>
      <c r="AK82" s="20">
        <f t="shared" si="24"/>
        <v>0.42176518562759202</v>
      </c>
      <c r="AL82" s="20">
        <f t="shared" si="24"/>
        <v>0.50120149854323803</v>
      </c>
      <c r="AM82" s="20">
        <f t="shared" si="24"/>
        <v>0.46170249980329597</v>
      </c>
      <c r="AN82" s="20">
        <f t="shared" si="24"/>
        <v>5.7768852675733895E-4</v>
      </c>
      <c r="AR82" s="22">
        <f t="shared" si="14"/>
        <v>46477</v>
      </c>
      <c r="AS82" s="20">
        <f t="shared" si="16"/>
        <v>104.1101630666884</v>
      </c>
      <c r="AT82" s="20">
        <f t="shared" si="20"/>
        <v>2.661234267950649E-2</v>
      </c>
      <c r="AU82" s="20">
        <f t="shared" si="17"/>
        <v>0.65017561742753227</v>
      </c>
      <c r="AV82" s="20">
        <f t="shared" si="18"/>
        <v>1.347868055763307E-2</v>
      </c>
      <c r="AW82" s="20">
        <f t="shared" si="18"/>
        <v>-0.74854993563098404</v>
      </c>
      <c r="AX82" s="20">
        <f t="shared" si="18"/>
        <v>0.42176518562759202</v>
      </c>
      <c r="AY82" s="20">
        <f t="shared" si="18"/>
        <v>0.50120149854323803</v>
      </c>
      <c r="AZ82" s="20">
        <f t="shared" si="18"/>
        <v>0.46170249980329597</v>
      </c>
      <c r="BA82" s="20">
        <f t="shared" si="18"/>
        <v>5.7768852675733895E-4</v>
      </c>
      <c r="BC82" s="22">
        <f t="shared" si="19"/>
        <v>46477</v>
      </c>
      <c r="BD82" s="20">
        <f t="shared" si="21"/>
        <v>-2.5482767945773834</v>
      </c>
      <c r="BE82" s="20">
        <f t="shared" si="22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5"/>
        <v>2.3658315967998805E-2</v>
      </c>
      <c r="AI83" s="20">
        <f t="shared" si="23"/>
        <v>1.3056566463316831E-2</v>
      </c>
      <c r="AJ83" s="20">
        <f t="shared" si="24"/>
        <v>-0.72406830711461201</v>
      </c>
      <c r="AK83" s="20">
        <f t="shared" si="24"/>
        <v>0.40922184466536798</v>
      </c>
      <c r="AL83" s="20">
        <f t="shared" si="24"/>
        <v>0.48621345586398901</v>
      </c>
      <c r="AM83" s="20">
        <f t="shared" si="24"/>
        <v>0.44799955836776101</v>
      </c>
      <c r="AN83" s="20">
        <f t="shared" si="24"/>
        <v>8.8098974193799996E-4</v>
      </c>
      <c r="AR83" s="22">
        <f t="shared" si="14"/>
        <v>46568</v>
      </c>
      <c r="AS83" s="20">
        <f t="shared" si="16"/>
        <v>103.3545200258452</v>
      </c>
      <c r="AT83" s="20">
        <f t="shared" si="20"/>
        <v>2.3658315967998805E-2</v>
      </c>
      <c r="AU83" s="20">
        <f t="shared" si="17"/>
        <v>0.63330410798776082</v>
      </c>
      <c r="AV83" s="20">
        <f t="shared" si="18"/>
        <v>1.3056566463316831E-2</v>
      </c>
      <c r="AW83" s="20">
        <f t="shared" si="18"/>
        <v>-0.72406830711461201</v>
      </c>
      <c r="AX83" s="20">
        <f t="shared" si="18"/>
        <v>0.40922184466536798</v>
      </c>
      <c r="AY83" s="20">
        <f t="shared" si="18"/>
        <v>0.48621345586398901</v>
      </c>
      <c r="AZ83" s="20">
        <f t="shared" si="18"/>
        <v>0.44799955836776101</v>
      </c>
      <c r="BA83" s="20">
        <f t="shared" si="18"/>
        <v>8.8098974193799996E-4</v>
      </c>
      <c r="BC83" s="22">
        <f t="shared" si="19"/>
        <v>46568</v>
      </c>
      <c r="BD83" s="20">
        <f t="shared" si="21"/>
        <v>-2.5512308212888914</v>
      </c>
      <c r="BE83" s="20">
        <f t="shared" si="22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5"/>
        <v>2.1583937402363307E-2</v>
      </c>
      <c r="AI84" s="20">
        <f t="shared" si="23"/>
        <v>1.2647304022993763E-2</v>
      </c>
      <c r="AJ84" s="20">
        <f t="shared" si="24"/>
        <v>-0.70049767739651003</v>
      </c>
      <c r="AK84" s="20">
        <f t="shared" si="24"/>
        <v>0.39697722500059102</v>
      </c>
      <c r="AL84" s="20">
        <f t="shared" si="24"/>
        <v>0.47158861880893599</v>
      </c>
      <c r="AM84" s="20">
        <f t="shared" si="24"/>
        <v>0.434614385937935</v>
      </c>
      <c r="AN84" s="20">
        <f t="shared" si="24"/>
        <v>1.0277896091923501E-3</v>
      </c>
      <c r="AR84" s="22">
        <f t="shared" si="14"/>
        <v>46660</v>
      </c>
      <c r="AS84" s="20">
        <f t="shared" si="16"/>
        <v>102.63766397373681</v>
      </c>
      <c r="AT84" s="20">
        <f t="shared" si="20"/>
        <v>2.1583937402363307E-2</v>
      </c>
      <c r="AU84" s="20">
        <f t="shared" si="17"/>
        <v>0.61635764598313814</v>
      </c>
      <c r="AV84" s="20">
        <f t="shared" si="18"/>
        <v>1.2647304022993763E-2</v>
      </c>
      <c r="AW84" s="20">
        <f t="shared" si="18"/>
        <v>-0.70049767739651003</v>
      </c>
      <c r="AX84" s="20">
        <f t="shared" si="18"/>
        <v>0.39697722500059102</v>
      </c>
      <c r="AY84" s="20">
        <f t="shared" si="18"/>
        <v>0.47158861880893599</v>
      </c>
      <c r="AZ84" s="20">
        <f t="shared" si="18"/>
        <v>0.434614385937935</v>
      </c>
      <c r="BA84" s="20">
        <f t="shared" si="18"/>
        <v>1.0277896091923501E-3</v>
      </c>
      <c r="BC84" s="22">
        <f t="shared" si="19"/>
        <v>46660</v>
      </c>
      <c r="BD84" s="20">
        <f t="shared" si="21"/>
        <v>-2.5533051998545266</v>
      </c>
      <c r="BE84" s="20">
        <f t="shared" si="22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5"/>
        <v>2.0239969435841235E-2</v>
      </c>
      <c r="AI85" s="20">
        <f t="shared" si="23"/>
        <v>1.2250721387075149E-2</v>
      </c>
      <c r="AJ85" s="20">
        <f t="shared" si="24"/>
        <v>-0.67780613277934398</v>
      </c>
      <c r="AK85" s="20">
        <f t="shared" si="24"/>
        <v>0.38503506803728099</v>
      </c>
      <c r="AL85" s="20">
        <f t="shared" si="24"/>
        <v>0.45733143406800397</v>
      </c>
      <c r="AM85" s="20">
        <f t="shared" si="24"/>
        <v>0.42155294501253299</v>
      </c>
      <c r="AN85" s="20">
        <f t="shared" si="24"/>
        <v>1.0485802074091E-3</v>
      </c>
      <c r="AR85" s="22">
        <f t="shared" si="14"/>
        <v>46752</v>
      </c>
      <c r="AS85" s="20">
        <f t="shared" si="16"/>
        <v>101.95706880602719</v>
      </c>
      <c r="AT85" s="20">
        <f t="shared" si="20"/>
        <v>2.0239969435841235E-2</v>
      </c>
      <c r="AU85" s="20">
        <f t="shared" si="17"/>
        <v>0.59941261593295814</v>
      </c>
      <c r="AV85" s="20">
        <f t="shared" si="18"/>
        <v>1.2250721387075149E-2</v>
      </c>
      <c r="AW85" s="20">
        <f t="shared" si="18"/>
        <v>-0.67780613277934398</v>
      </c>
      <c r="AX85" s="20">
        <f t="shared" si="18"/>
        <v>0.38503506803728099</v>
      </c>
      <c r="AY85" s="20">
        <f t="shared" si="18"/>
        <v>0.45733143406800397</v>
      </c>
      <c r="AZ85" s="20">
        <f t="shared" si="18"/>
        <v>0.42155294501253299</v>
      </c>
      <c r="BA85" s="20">
        <f t="shared" si="18"/>
        <v>1.0485802074091E-3</v>
      </c>
      <c r="BC85" s="22">
        <f t="shared" si="19"/>
        <v>46752</v>
      </c>
      <c r="BD85" s="20">
        <f t="shared" si="21"/>
        <v>-2.554649167821049</v>
      </c>
      <c r="BE85" s="20">
        <f t="shared" si="22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5"/>
        <v>1.9493568910234002E-2</v>
      </c>
      <c r="AI86" s="20">
        <f t="shared" si="23"/>
        <v>1.1866607396551189E-2</v>
      </c>
      <c r="AJ86" s="20">
        <f t="shared" si="24"/>
        <v>-0.65596091884470398</v>
      </c>
      <c r="AK86" s="20">
        <f t="shared" si="24"/>
        <v>0.37339769780944199</v>
      </c>
      <c r="AL86" s="20">
        <f t="shared" si="24"/>
        <v>0.443444467083625</v>
      </c>
      <c r="AM86" s="20">
        <f t="shared" si="24"/>
        <v>0.40881914797241597</v>
      </c>
      <c r="AN86" s="20">
        <f t="shared" si="24"/>
        <v>9.6898993327961403E-4</v>
      </c>
      <c r="AR86" s="22">
        <f t="shared" si="14"/>
        <v>46843</v>
      </c>
      <c r="AS86" s="20">
        <f t="shared" si="16"/>
        <v>101.3102111492524</v>
      </c>
      <c r="AT86" s="20">
        <f t="shared" si="20"/>
        <v>1.9493568910234002E-2</v>
      </c>
      <c r="AU86" s="20">
        <f t="shared" si="17"/>
        <v>0.58253599135060985</v>
      </c>
      <c r="AV86" s="20">
        <f t="shared" si="18"/>
        <v>1.1866607396551189E-2</v>
      </c>
      <c r="AW86" s="20">
        <f t="shared" si="18"/>
        <v>-0.65596091884470398</v>
      </c>
      <c r="AX86" s="20">
        <f t="shared" si="18"/>
        <v>0.37339769780944199</v>
      </c>
      <c r="AY86" s="20">
        <f t="shared" si="18"/>
        <v>0.443444467083625</v>
      </c>
      <c r="AZ86" s="20">
        <f t="shared" si="18"/>
        <v>0.40881914797241597</v>
      </c>
      <c r="BA86" s="20">
        <f t="shared" si="18"/>
        <v>9.6898993327961403E-4</v>
      </c>
      <c r="BC86" s="22">
        <f t="shared" si="19"/>
        <v>46843</v>
      </c>
      <c r="BD86" s="20">
        <f t="shared" si="21"/>
        <v>-2.5553955683466563</v>
      </c>
      <c r="BE86" s="20">
        <f t="shared" si="22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5"/>
        <v>1.922731398493592E-2</v>
      </c>
      <c r="AI87" s="20">
        <f t="shared" si="23"/>
        <v>1.1494718219392575E-2</v>
      </c>
      <c r="AJ87" s="20">
        <f t="shared" si="24"/>
        <v>-0.634928868805827</v>
      </c>
      <c r="AK87" s="20">
        <f t="shared" si="24"/>
        <v>0.36206615132748399</v>
      </c>
      <c r="AL87" s="20">
        <f t="shared" si="24"/>
        <v>0.42992863805135301</v>
      </c>
      <c r="AM87" s="20">
        <f t="shared" si="24"/>
        <v>0.39641525941754902</v>
      </c>
      <c r="AN87" s="20">
        <f t="shared" si="24"/>
        <v>8.1112415081670199E-4</v>
      </c>
      <c r="AR87" s="22">
        <f t="shared" si="14"/>
        <v>46934</v>
      </c>
      <c r="AS87" s="20">
        <f t="shared" si="16"/>
        <v>100.6946028598304</v>
      </c>
      <c r="AT87" s="20">
        <f t="shared" si="20"/>
        <v>1.922731398493592E-2</v>
      </c>
      <c r="AU87" s="20">
        <f t="shared" si="17"/>
        <v>0.56578702236076828</v>
      </c>
      <c r="AV87" s="20">
        <f t="shared" si="18"/>
        <v>1.1494718219392575E-2</v>
      </c>
      <c r="AW87" s="20">
        <f t="shared" si="18"/>
        <v>-0.634928868805827</v>
      </c>
      <c r="AX87" s="20">
        <f t="shared" si="18"/>
        <v>0.36206615132748399</v>
      </c>
      <c r="AY87" s="20">
        <f t="shared" si="18"/>
        <v>0.42992863805135301</v>
      </c>
      <c r="AZ87" s="20">
        <f t="shared" si="18"/>
        <v>0.39641525941754902</v>
      </c>
      <c r="BA87" s="20">
        <f t="shared" si="18"/>
        <v>8.1112415081670199E-4</v>
      </c>
      <c r="BC87" s="22">
        <f t="shared" si="19"/>
        <v>46934</v>
      </c>
      <c r="BD87" s="20">
        <f t="shared" si="21"/>
        <v>-2.5556618232719543</v>
      </c>
      <c r="BE87" s="20">
        <f t="shared" si="22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5"/>
        <v>1.9338199080309745E-2</v>
      </c>
      <c r="AI88" s="20">
        <f t="shared" si="23"/>
        <v>1.1134783367395049E-2</v>
      </c>
      <c r="AJ88" s="20">
        <f t="shared" si="24"/>
        <v>-0.61467678104103296</v>
      </c>
      <c r="AK88" s="20">
        <f t="shared" si="24"/>
        <v>0.35104028812115801</v>
      </c>
      <c r="AL88" s="20">
        <f t="shared" si="24"/>
        <v>0.41678339052697799</v>
      </c>
      <c r="AM88" s="20">
        <f t="shared" si="24"/>
        <v>0.38434209836173999</v>
      </c>
      <c r="AN88" s="20">
        <f t="shared" si="24"/>
        <v>5.9411581926098998E-4</v>
      </c>
      <c r="AR88" s="22">
        <f t="shared" si="14"/>
        <v>47026</v>
      </c>
      <c r="AS88" s="20">
        <f t="shared" si="16"/>
        <v>100.1078145697212</v>
      </c>
      <c r="AT88" s="20">
        <f t="shared" si="20"/>
        <v>1.9338199080309745E-2</v>
      </c>
      <c r="AU88" s="20">
        <f t="shared" si="17"/>
        <v>0.54921789515549901</v>
      </c>
      <c r="AV88" s="20">
        <f t="shared" si="18"/>
        <v>1.1134783367395049E-2</v>
      </c>
      <c r="AW88" s="20">
        <f t="shared" si="18"/>
        <v>-0.61467678104103296</v>
      </c>
      <c r="AX88" s="20">
        <f t="shared" si="18"/>
        <v>0.35104028812115801</v>
      </c>
      <c r="AY88" s="20">
        <f t="shared" si="18"/>
        <v>0.41678339052697799</v>
      </c>
      <c r="AZ88" s="20">
        <f t="shared" si="18"/>
        <v>0.38434209836173999</v>
      </c>
      <c r="BA88" s="20">
        <f t="shared" si="18"/>
        <v>5.9411581926098998E-4</v>
      </c>
      <c r="BC88" s="22">
        <f t="shared" si="19"/>
        <v>47026</v>
      </c>
      <c r="BD88" s="20">
        <f t="shared" si="21"/>
        <v>-2.5555509381765802</v>
      </c>
      <c r="BE88" s="20">
        <f t="shared" si="22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5"/>
        <v>1.9736602160391581E-2</v>
      </c>
      <c r="AI89" s="20">
        <f t="shared" si="23"/>
        <v>1.078651113727792E-2</v>
      </c>
      <c r="AJ89" s="20">
        <f t="shared" si="24"/>
        <v>-0.595171740231351</v>
      </c>
      <c r="AK89" s="20">
        <f t="shared" si="24"/>
        <v>0.34031889502347101</v>
      </c>
      <c r="AL89" s="20">
        <f t="shared" si="24"/>
        <v>0.4040068399317</v>
      </c>
      <c r="AM89" s="20">
        <f t="shared" si="24"/>
        <v>0.372599183266557</v>
      </c>
      <c r="AN89" s="20">
        <f t="shared" si="24"/>
        <v>3.3444451316029999E-4</v>
      </c>
      <c r="AR89" s="22">
        <f t="shared" si="14"/>
        <v>47118</v>
      </c>
      <c r="AS89" s="20">
        <f t="shared" si="16"/>
        <v>99.547494128657604</v>
      </c>
      <c r="AT89" s="20">
        <f t="shared" si="20"/>
        <v>1.9736602160391581E-2</v>
      </c>
      <c r="AU89" s="20">
        <f t="shared" si="17"/>
        <v>0.53287413364081526</v>
      </c>
      <c r="AV89" s="20">
        <f t="shared" si="18"/>
        <v>1.078651113727792E-2</v>
      </c>
      <c r="AW89" s="20">
        <f t="shared" si="18"/>
        <v>-0.595171740231351</v>
      </c>
      <c r="AX89" s="20">
        <f t="shared" si="18"/>
        <v>0.34031889502347101</v>
      </c>
      <c r="AY89" s="20">
        <f t="shared" si="18"/>
        <v>0.4040068399317</v>
      </c>
      <c r="AZ89" s="20">
        <f t="shared" si="18"/>
        <v>0.372599183266557</v>
      </c>
      <c r="BA89" s="20">
        <f t="shared" si="18"/>
        <v>3.3444451316029999E-4</v>
      </c>
      <c r="BC89" s="22">
        <f t="shared" si="19"/>
        <v>47118</v>
      </c>
      <c r="BD89" s="20">
        <f t="shared" si="21"/>
        <v>-2.5551525350964983</v>
      </c>
      <c r="BE89" s="20">
        <f t="shared" si="22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5"/>
        <v>2.034523829248322E-2</v>
      </c>
      <c r="AI90" s="20">
        <f t="shared" si="23"/>
        <v>1.0449593501793763E-2</v>
      </c>
      <c r="AJ90" s="20">
        <f t="shared" si="24"/>
        <v>-0.57638138419215901</v>
      </c>
      <c r="AK90" s="20">
        <f t="shared" si="24"/>
        <v>0.32989978971073303</v>
      </c>
      <c r="AL90" s="20">
        <f t="shared" si="24"/>
        <v>0.391595914535943</v>
      </c>
      <c r="AM90" s="20">
        <f t="shared" si="24"/>
        <v>0.361184860461225</v>
      </c>
      <c r="AN90" s="20">
        <f t="shared" si="24"/>
        <v>4.6185753108186699E-5</v>
      </c>
      <c r="AR90" s="22">
        <f t="shared" si="14"/>
        <v>47208</v>
      </c>
      <c r="AS90" s="20">
        <f t="shared" si="16"/>
        <v>99.011381348064802</v>
      </c>
      <c r="AT90" s="20">
        <f t="shared" si="20"/>
        <v>2.034523829248322E-2</v>
      </c>
      <c r="AU90" s="20">
        <f t="shared" si="17"/>
        <v>0.51679495977064405</v>
      </c>
      <c r="AV90" s="20">
        <f t="shared" si="18"/>
        <v>1.0449593501793763E-2</v>
      </c>
      <c r="AW90" s="20">
        <f t="shared" si="18"/>
        <v>-0.57638138419215901</v>
      </c>
      <c r="AX90" s="20">
        <f t="shared" si="18"/>
        <v>0.32989978971073303</v>
      </c>
      <c r="AY90" s="20">
        <f t="shared" si="18"/>
        <v>0.391595914535943</v>
      </c>
      <c r="AZ90" s="20">
        <f t="shared" si="18"/>
        <v>0.361184860461225</v>
      </c>
      <c r="BA90" s="20">
        <f t="shared" si="18"/>
        <v>4.6185753108186699E-5</v>
      </c>
      <c r="BC90" s="22">
        <f t="shared" si="19"/>
        <v>47208</v>
      </c>
      <c r="BD90" s="20">
        <f t="shared" si="21"/>
        <v>-2.5545438989644067</v>
      </c>
      <c r="BE90" s="20">
        <f t="shared" si="22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5"/>
        <v>2.1098114737473403E-2</v>
      </c>
      <c r="AI91" s="20">
        <f t="shared" si="23"/>
        <v>1.0123710474428515E-2</v>
      </c>
      <c r="AJ91" s="20">
        <f t="shared" si="24"/>
        <v>-0.55827412075961003</v>
      </c>
      <c r="AK91" s="20">
        <f t="shared" si="24"/>
        <v>0.31977992297573599</v>
      </c>
      <c r="AL91" s="20">
        <f t="shared" si="24"/>
        <v>0.37954649150429298</v>
      </c>
      <c r="AM91" s="20">
        <f t="shared" si="24"/>
        <v>0.35009642662546397</v>
      </c>
      <c r="AN91" s="20">
        <f t="shared" si="24"/>
        <v>-2.58763635303721E-4</v>
      </c>
      <c r="AR91" s="22">
        <f t="shared" si="14"/>
        <v>47299</v>
      </c>
      <c r="AS91" s="20">
        <f t="shared" si="16"/>
        <v>98.497319671619607</v>
      </c>
      <c r="AT91" s="20">
        <f t="shared" si="20"/>
        <v>2.1098114737473403E-2</v>
      </c>
      <c r="AU91" s="20">
        <f t="shared" si="17"/>
        <v>0.50101366718500762</v>
      </c>
      <c r="AV91" s="20">
        <f t="shared" si="18"/>
        <v>1.0123710474428515E-2</v>
      </c>
      <c r="AW91" s="20">
        <f t="shared" si="18"/>
        <v>-0.55827412075961003</v>
      </c>
      <c r="AX91" s="20">
        <f t="shared" si="18"/>
        <v>0.31977992297573599</v>
      </c>
      <c r="AY91" s="20">
        <f t="shared" si="18"/>
        <v>0.37954649150429298</v>
      </c>
      <c r="AZ91" s="20">
        <f t="shared" si="18"/>
        <v>0.35009642662546397</v>
      </c>
      <c r="BA91" s="20">
        <f t="shared" si="18"/>
        <v>-2.58763635303721E-4</v>
      </c>
      <c r="BC91" s="22">
        <f t="shared" si="19"/>
        <v>47299</v>
      </c>
      <c r="BD91" s="20">
        <f t="shared" si="21"/>
        <v>-2.5537910225194165</v>
      </c>
      <c r="BE91" s="20">
        <f t="shared" si="22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5"/>
        <v>2.1939501591753924E-2</v>
      </c>
      <c r="AI92" s="20">
        <f t="shared" si="23"/>
        <v>9.808533973126296E-3</v>
      </c>
      <c r="AJ92" s="20">
        <f t="shared" si="24"/>
        <v>-0.54081929969133002</v>
      </c>
      <c r="AK92" s="20">
        <f t="shared" si="24"/>
        <v>0.30995547882170199</v>
      </c>
      <c r="AL92" s="20">
        <f t="shared" si="24"/>
        <v>0.36785352783357</v>
      </c>
      <c r="AM92" s="20">
        <f t="shared" si="24"/>
        <v>0.33933024742633699</v>
      </c>
      <c r="AN92" s="20">
        <f t="shared" si="24"/>
        <v>-5.7047220926488204E-4</v>
      </c>
      <c r="AR92" s="22">
        <f t="shared" si="14"/>
        <v>47391</v>
      </c>
      <c r="AS92" s="20">
        <f t="shared" si="16"/>
        <v>98.003265136964401</v>
      </c>
      <c r="AT92" s="20">
        <f t="shared" si="20"/>
        <v>2.1939501591753924E-2</v>
      </c>
      <c r="AU92" s="20">
        <f t="shared" si="17"/>
        <v>0.4855580161541404</v>
      </c>
      <c r="AV92" s="20">
        <f t="shared" si="18"/>
        <v>9.808533973126296E-3</v>
      </c>
      <c r="AW92" s="20">
        <f t="shared" si="18"/>
        <v>-0.54081929969133002</v>
      </c>
      <c r="AX92" s="20">
        <f t="shared" si="18"/>
        <v>0.30995547882170199</v>
      </c>
      <c r="AY92" s="20">
        <f t="shared" si="18"/>
        <v>0.36785352783357</v>
      </c>
      <c r="AZ92" s="20">
        <f t="shared" si="18"/>
        <v>0.33933024742633699</v>
      </c>
      <c r="BA92" s="20">
        <f t="shared" si="18"/>
        <v>-5.7047220926488204E-4</v>
      </c>
      <c r="BC92" s="22">
        <f t="shared" si="19"/>
        <v>47391</v>
      </c>
      <c r="BD92" s="20">
        <f t="shared" si="21"/>
        <v>-2.552949635665136</v>
      </c>
      <c r="BE92" s="20">
        <f t="shared" si="22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5"/>
        <v>2.2822930017944817E-2</v>
      </c>
      <c r="AI93" s="20">
        <f t="shared" si="23"/>
        <v>9.5037312108976046E-3</v>
      </c>
      <c r="AJ93" s="20">
        <f t="shared" si="24"/>
        <v>-0.52398734458287799</v>
      </c>
      <c r="AK93" s="20">
        <f t="shared" si="24"/>
        <v>0.300421971356027</v>
      </c>
      <c r="AL93" s="20">
        <f t="shared" si="24"/>
        <v>0.35651118538902399</v>
      </c>
      <c r="AM93" s="20">
        <f t="shared" si="24"/>
        <v>0.32888187205319203</v>
      </c>
      <c r="AN93" s="20">
        <f t="shared" si="24"/>
        <v>-8.8077035403720202E-4</v>
      </c>
      <c r="AR93" s="22">
        <f t="shared" si="14"/>
        <v>47483</v>
      </c>
      <c r="AS93" s="20">
        <f t="shared" si="16"/>
        <v>97.527292901273199</v>
      </c>
      <c r="AT93" s="20">
        <f t="shared" si="20"/>
        <v>2.2822930017944817E-2</v>
      </c>
      <c r="AU93" s="20">
        <f t="shared" si="17"/>
        <v>0.47045064507222545</v>
      </c>
      <c r="AV93" s="20">
        <f t="shared" si="18"/>
        <v>9.5037312108976046E-3</v>
      </c>
      <c r="AW93" s="20">
        <f t="shared" si="18"/>
        <v>-0.52398734458287799</v>
      </c>
      <c r="AX93" s="20">
        <f t="shared" si="18"/>
        <v>0.300421971356027</v>
      </c>
      <c r="AY93" s="20">
        <f t="shared" si="18"/>
        <v>0.35651118538902399</v>
      </c>
      <c r="AZ93" s="20">
        <f t="shared" si="18"/>
        <v>0.32888187205319203</v>
      </c>
      <c r="BA93" s="20">
        <f t="shared" si="18"/>
        <v>-8.8077035403720202E-4</v>
      </c>
      <c r="BC93" s="22">
        <f t="shared" si="19"/>
        <v>47483</v>
      </c>
      <c r="BD93" s="20">
        <f t="shared" si="21"/>
        <v>-2.5520662072389451</v>
      </c>
      <c r="BE93" s="20">
        <f t="shared" si="22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5"/>
        <v>2.3710227954002627E-2</v>
      </c>
      <c r="AI94" s="20">
        <f t="shared" si="23"/>
        <v>9.2089676431976533E-3</v>
      </c>
      <c r="AJ94" s="20">
        <f t="shared" si="24"/>
        <v>-0.50774984963371195</v>
      </c>
      <c r="AK94" s="20">
        <f t="shared" si="24"/>
        <v>0.29117433758005201</v>
      </c>
      <c r="AL94" s="20">
        <f t="shared" si="24"/>
        <v>0.34551294923208697</v>
      </c>
      <c r="AM94" s="20">
        <f t="shared" si="24"/>
        <v>0.318746142873292</v>
      </c>
      <c r="AN94" s="20">
        <f t="shared" si="24"/>
        <v>-1.1830567650229101E-3</v>
      </c>
      <c r="AR94" s="22">
        <f t="shared" si="14"/>
        <v>47573</v>
      </c>
      <c r="AS94" s="20">
        <f t="shared" si="16"/>
        <v>97.067601569039596</v>
      </c>
      <c r="AT94" s="20">
        <f t="shared" si="20"/>
        <v>2.3710227954002627E-2</v>
      </c>
      <c r="AU94" s="20">
        <f t="shared" si="17"/>
        <v>0.45570949092989382</v>
      </c>
      <c r="AV94" s="20">
        <f t="shared" si="18"/>
        <v>9.2089676431976533E-3</v>
      </c>
      <c r="AW94" s="20">
        <f t="shared" si="18"/>
        <v>-0.50774984963371195</v>
      </c>
      <c r="AX94" s="20">
        <f t="shared" si="18"/>
        <v>0.29117433758005201</v>
      </c>
      <c r="AY94" s="20">
        <f t="shared" si="18"/>
        <v>0.34551294923208697</v>
      </c>
      <c r="AZ94" s="20">
        <f t="shared" si="18"/>
        <v>0.318746142873292</v>
      </c>
      <c r="BA94" s="20">
        <f t="shared" si="18"/>
        <v>-1.1830567650229101E-3</v>
      </c>
      <c r="BC94" s="22">
        <f t="shared" si="19"/>
        <v>47573</v>
      </c>
      <c r="BD94" s="20">
        <f t="shared" si="21"/>
        <v>-2.5511789093028874</v>
      </c>
      <c r="BE94" s="20">
        <f t="shared" si="22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5"/>
        <v>2.4570601113255444E-2</v>
      </c>
      <c r="AI95" s="20">
        <f t="shared" si="23"/>
        <v>8.9239095033529295E-3</v>
      </c>
      <c r="AJ95" s="20">
        <f t="shared" si="24"/>
        <v>-0.49207964583610397</v>
      </c>
      <c r="AK95" s="20">
        <f t="shared" si="24"/>
        <v>0.28220702534591202</v>
      </c>
      <c r="AL95" s="20">
        <f t="shared" si="24"/>
        <v>0.33485173859009998</v>
      </c>
      <c r="AM95" s="20">
        <f t="shared" si="24"/>
        <v>0.30891729943655899</v>
      </c>
      <c r="AN95" s="20">
        <f t="shared" si="24"/>
        <v>-1.4721157585058601E-3</v>
      </c>
      <c r="AR95" s="22">
        <f t="shared" si="14"/>
        <v>47664</v>
      </c>
      <c r="AS95" s="20">
        <f t="shared" si="16"/>
        <v>96.622515546551597</v>
      </c>
      <c r="AT95" s="20">
        <f t="shared" si="20"/>
        <v>2.4570601113255444E-2</v>
      </c>
      <c r="AU95" s="20">
        <f t="shared" si="17"/>
        <v>0.44134821128131407</v>
      </c>
      <c r="AV95" s="20">
        <f t="shared" si="18"/>
        <v>8.9239095033529295E-3</v>
      </c>
      <c r="AW95" s="20">
        <f t="shared" si="18"/>
        <v>-0.49207964583610397</v>
      </c>
      <c r="AX95" s="20">
        <f t="shared" si="18"/>
        <v>0.28220702534591202</v>
      </c>
      <c r="AY95" s="20">
        <f t="shared" si="18"/>
        <v>0.33485173859009998</v>
      </c>
      <c r="AZ95" s="20">
        <f t="shared" si="18"/>
        <v>0.30891729943655899</v>
      </c>
      <c r="BA95" s="20">
        <f t="shared" si="18"/>
        <v>-1.4721157585058601E-3</v>
      </c>
      <c r="BC95" s="22">
        <f t="shared" si="19"/>
        <v>47664</v>
      </c>
      <c r="BD95" s="20">
        <f t="shared" si="21"/>
        <v>-2.5503185361436347</v>
      </c>
      <c r="BE95" s="20">
        <f t="shared" si="22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5"/>
        <v>2.5379765160622569E-2</v>
      </c>
      <c r="AI96" s="20">
        <f t="shared" si="23"/>
        <v>8.648225958067109E-3</v>
      </c>
      <c r="AJ96" s="20">
        <f t="shared" si="24"/>
        <v>-0.47695084085381001</v>
      </c>
      <c r="AK96" s="20">
        <f t="shared" si="24"/>
        <v>0.27351407593150501</v>
      </c>
      <c r="AL96" s="20">
        <f t="shared" si="24"/>
        <v>0.32452001000967701</v>
      </c>
      <c r="AM96" s="20">
        <f t="shared" si="24"/>
        <v>0.29938907620657901</v>
      </c>
      <c r="AN96" s="20">
        <f t="shared" si="24"/>
        <v>-1.74394613244901E-3</v>
      </c>
      <c r="AR96" s="22">
        <f t="shared" si="14"/>
        <v>47756</v>
      </c>
      <c r="AS96" s="20">
        <f t="shared" si="16"/>
        <v>96.1904856405</v>
      </c>
      <c r="AT96" s="20">
        <f t="shared" si="20"/>
        <v>2.5379765160622569E-2</v>
      </c>
      <c r="AU96" s="20">
        <f t="shared" si="17"/>
        <v>0.42737660111956915</v>
      </c>
      <c r="AV96" s="20">
        <f t="shared" si="18"/>
        <v>8.648225958067109E-3</v>
      </c>
      <c r="AW96" s="20">
        <f t="shared" si="18"/>
        <v>-0.47695084085381001</v>
      </c>
      <c r="AX96" s="20">
        <f t="shared" si="18"/>
        <v>0.27351407593150501</v>
      </c>
      <c r="AY96" s="20">
        <f t="shared" si="18"/>
        <v>0.32452001000967701</v>
      </c>
      <c r="AZ96" s="20">
        <f t="shared" si="18"/>
        <v>0.29938907620657901</v>
      </c>
      <c r="BA96" s="20">
        <f t="shared" si="18"/>
        <v>-1.74394613244901E-3</v>
      </c>
      <c r="BC96" s="22">
        <f t="shared" si="19"/>
        <v>47756</v>
      </c>
      <c r="BD96" s="20">
        <f t="shared" si="21"/>
        <v>-2.5495093720962676</v>
      </c>
      <c r="BE96" s="20">
        <f t="shared" si="22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5"/>
        <v>2.611913321514768E-2</v>
      </c>
      <c r="AI97" s="20">
        <f t="shared" si="23"/>
        <v>8.3815909152071093E-3</v>
      </c>
      <c r="AJ97" s="20">
        <f t="shared" si="24"/>
        <v>-0.46233883652733399</v>
      </c>
      <c r="AK97" s="20">
        <f t="shared" si="24"/>
        <v>0.26508920085251397</v>
      </c>
      <c r="AL97" s="20">
        <f t="shared" si="24"/>
        <v>0.31450985241972701</v>
      </c>
      <c r="AM97" s="20">
        <f t="shared" si="24"/>
        <v>0.29015479357132601</v>
      </c>
      <c r="AN97" s="20">
        <f t="shared" si="24"/>
        <v>-1.99560207991736E-3</v>
      </c>
      <c r="AR97" s="22">
        <f t="shared" si="14"/>
        <v>47848</v>
      </c>
      <c r="AS97" s="20">
        <f t="shared" si="16"/>
        <v>95.770088112850004</v>
      </c>
      <c r="AT97" s="20">
        <f t="shared" si="20"/>
        <v>2.611913321514768E-2</v>
      </c>
      <c r="AU97" s="20">
        <f t="shared" si="17"/>
        <v>0.4138009991515228</v>
      </c>
      <c r="AV97" s="20">
        <f t="shared" si="18"/>
        <v>8.3815909152071093E-3</v>
      </c>
      <c r="AW97" s="20">
        <f t="shared" si="18"/>
        <v>-0.46233883652733399</v>
      </c>
      <c r="AX97" s="20">
        <f t="shared" si="18"/>
        <v>0.26508920085251397</v>
      </c>
      <c r="AY97" s="20">
        <f t="shared" si="18"/>
        <v>0.31450985241972701</v>
      </c>
      <c r="AZ97" s="20">
        <f t="shared" si="18"/>
        <v>0.29015479357132601</v>
      </c>
      <c r="BA97" s="20">
        <f t="shared" si="18"/>
        <v>-1.99560207991736E-3</v>
      </c>
      <c r="BC97" s="22">
        <f t="shared" si="19"/>
        <v>47848</v>
      </c>
      <c r="BD97" s="20">
        <f t="shared" si="21"/>
        <v>-2.5487700040417423</v>
      </c>
      <c r="BE97" s="20">
        <f t="shared" si="22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5"/>
        <v>2.6775061297928685E-2</v>
      </c>
      <c r="AI98" s="20">
        <f t="shared" si="23"/>
        <v>8.1236845157387823E-3</v>
      </c>
      <c r="AJ98" s="20">
        <f t="shared" si="24"/>
        <v>-0.44822032760298602</v>
      </c>
      <c r="AK98" s="20">
        <f t="shared" si="24"/>
        <v>0.25692585268052898</v>
      </c>
      <c r="AL98" s="20">
        <f t="shared" si="24"/>
        <v>0.30481307399514102</v>
      </c>
      <c r="AM98" s="20">
        <f t="shared" si="24"/>
        <v>0.28120744185588797</v>
      </c>
      <c r="AN98" s="20">
        <f t="shared" si="24"/>
        <v>-2.2250464197598398E-3</v>
      </c>
      <c r="AR98" s="22">
        <f t="shared" si="14"/>
        <v>47938</v>
      </c>
      <c r="AS98" s="20">
        <f t="shared" si="16"/>
        <v>95.360022398187198</v>
      </c>
      <c r="AT98" s="20">
        <f t="shared" si="20"/>
        <v>2.6775061297928685E-2</v>
      </c>
      <c r="AU98" s="20">
        <f t="shared" si="17"/>
        <v>0.4006246790245509</v>
      </c>
      <c r="AV98" s="20">
        <f t="shared" ref="AV98:BA132" si="25">AI98</f>
        <v>8.1236845157387823E-3</v>
      </c>
      <c r="AW98" s="20">
        <f t="shared" si="25"/>
        <v>-0.44822032760298602</v>
      </c>
      <c r="AX98" s="20">
        <f t="shared" si="25"/>
        <v>0.25692585268052898</v>
      </c>
      <c r="AY98" s="20">
        <f t="shared" si="25"/>
        <v>0.30481307399514102</v>
      </c>
      <c r="AZ98" s="20">
        <f t="shared" si="25"/>
        <v>0.28120744185588797</v>
      </c>
      <c r="BA98" s="20">
        <f t="shared" si="25"/>
        <v>-2.2250464197598398E-3</v>
      </c>
      <c r="BC98" s="22">
        <f t="shared" si="19"/>
        <v>47938</v>
      </c>
      <c r="BD98" s="20">
        <f t="shared" si="21"/>
        <v>-2.5481140759589613</v>
      </c>
      <c r="BE98" s="20">
        <f t="shared" si="22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5"/>
        <v>2.7338153020290384E-2</v>
      </c>
      <c r="AI99" s="20">
        <f t="shared" si="23"/>
        <v>7.8741943409316034E-3</v>
      </c>
      <c r="AJ99" s="20">
        <f t="shared" si="24"/>
        <v>-0.43457328494317898</v>
      </c>
      <c r="AK99" s="20">
        <f t="shared" si="24"/>
        <v>0.249017289766894</v>
      </c>
      <c r="AL99" s="20">
        <f t="shared" si="24"/>
        <v>0.29542128085430602</v>
      </c>
      <c r="AM99" s="20">
        <f t="shared" si="24"/>
        <v>0.27253975821023302</v>
      </c>
      <c r="AN99" s="20">
        <f t="shared" si="24"/>
        <v>-2.4310161903534399E-3</v>
      </c>
      <c r="AR99" s="22">
        <f t="shared" si="14"/>
        <v>48029</v>
      </c>
      <c r="AS99" s="20">
        <f t="shared" si="16"/>
        <v>94.959107682425596</v>
      </c>
      <c r="AT99" s="20">
        <f t="shared" si="20"/>
        <v>2.7338153020290384E-2</v>
      </c>
      <c r="AU99" s="20">
        <f t="shared" si="17"/>
        <v>0.38784822203883218</v>
      </c>
      <c r="AV99" s="20">
        <f t="shared" si="25"/>
        <v>7.8741943409316034E-3</v>
      </c>
      <c r="AW99" s="20">
        <f t="shared" si="25"/>
        <v>-0.43457328494317898</v>
      </c>
      <c r="AX99" s="20">
        <f t="shared" si="25"/>
        <v>0.249017289766894</v>
      </c>
      <c r="AY99" s="20">
        <f t="shared" si="25"/>
        <v>0.29542128085430602</v>
      </c>
      <c r="AZ99" s="20">
        <f t="shared" si="25"/>
        <v>0.27253975821023302</v>
      </c>
      <c r="BA99" s="20">
        <f t="shared" si="25"/>
        <v>-2.4310161903534399E-3</v>
      </c>
      <c r="BC99" s="22">
        <f t="shared" si="19"/>
        <v>48029</v>
      </c>
      <c r="BD99" s="20">
        <f t="shared" si="21"/>
        <v>-2.5475509842365995</v>
      </c>
      <c r="BE99" s="20">
        <f t="shared" si="22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5"/>
        <v>2.7802623680266453E-2</v>
      </c>
      <c r="AI100" s="20">
        <f t="shared" si="23"/>
        <v>7.6328163648607828E-3</v>
      </c>
      <c r="AJ100" s="20">
        <f t="shared" si="24"/>
        <v>-0.42137692614230199</v>
      </c>
      <c r="AK100" s="20">
        <f t="shared" si="24"/>
        <v>0.241356634883203</v>
      </c>
      <c r="AL100" s="20">
        <f t="shared" si="24"/>
        <v>0.286325947742814</v>
      </c>
      <c r="AM100" s="20">
        <f t="shared" si="24"/>
        <v>0.26414429637493902</v>
      </c>
      <c r="AN100" s="20">
        <f t="shared" si="24"/>
        <v>-2.6129004630379002E-3</v>
      </c>
      <c r="AR100" s="22">
        <f t="shared" si="14"/>
        <v>48121</v>
      </c>
      <c r="AS100" s="20">
        <f t="shared" si="16"/>
        <v>94.566278532723601</v>
      </c>
      <c r="AT100" s="20">
        <f t="shared" si="20"/>
        <v>2.7802623680266453E-2</v>
      </c>
      <c r="AU100" s="20">
        <f t="shared" si="17"/>
        <v>0.37546986876047689</v>
      </c>
      <c r="AV100" s="20">
        <f t="shared" si="25"/>
        <v>7.6328163648607828E-3</v>
      </c>
      <c r="AW100" s="20">
        <f t="shared" si="25"/>
        <v>-0.42137692614230199</v>
      </c>
      <c r="AX100" s="20">
        <f t="shared" si="25"/>
        <v>0.241356634883203</v>
      </c>
      <c r="AY100" s="20">
        <f t="shared" si="25"/>
        <v>0.286325947742814</v>
      </c>
      <c r="AZ100" s="20">
        <f t="shared" si="25"/>
        <v>0.26414429637493902</v>
      </c>
      <c r="BA100" s="20">
        <f t="shared" si="25"/>
        <v>-2.6129004630379002E-3</v>
      </c>
      <c r="BC100" s="22">
        <f t="shared" si="19"/>
        <v>48121</v>
      </c>
      <c r="BD100" s="20">
        <f t="shared" si="21"/>
        <v>-2.5470865135766236</v>
      </c>
      <c r="BE100" s="20">
        <f t="shared" si="22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5"/>
        <v>2.8165722996091352E-2</v>
      </c>
      <c r="AI101" s="20">
        <f t="shared" si="23"/>
        <v>7.3992556808771285E-3</v>
      </c>
      <c r="AJ101" s="20">
        <f t="shared" si="24"/>
        <v>-0.408611676151166</v>
      </c>
      <c r="AK101" s="20">
        <f t="shared" si="24"/>
        <v>0.23393692788201101</v>
      </c>
      <c r="AL101" s="20">
        <f t="shared" si="24"/>
        <v>0.277518480953104</v>
      </c>
      <c r="AM101" s="20">
        <f t="shared" si="24"/>
        <v>0.256013489436896</v>
      </c>
      <c r="AN101" s="20">
        <f t="shared" si="24"/>
        <v>-2.7706300741021802E-3</v>
      </c>
      <c r="AR101" s="22">
        <f t="shared" si="14"/>
        <v>48213</v>
      </c>
      <c r="AS101" s="20">
        <f t="shared" si="16"/>
        <v>94.180579757811998</v>
      </c>
      <c r="AT101" s="20">
        <f t="shared" si="20"/>
        <v>2.8165722996091352E-2</v>
      </c>
      <c r="AU101" s="20">
        <f t="shared" si="17"/>
        <v>0.36348584772761994</v>
      </c>
      <c r="AV101" s="20">
        <f t="shared" si="25"/>
        <v>7.3992556808771285E-3</v>
      </c>
      <c r="AW101" s="20">
        <f t="shared" si="25"/>
        <v>-0.408611676151166</v>
      </c>
      <c r="AX101" s="20">
        <f t="shared" si="25"/>
        <v>0.23393692788201101</v>
      </c>
      <c r="AY101" s="20">
        <f t="shared" si="25"/>
        <v>0.277518480953104</v>
      </c>
      <c r="AZ101" s="20">
        <f t="shared" si="25"/>
        <v>0.256013489436896</v>
      </c>
      <c r="BA101" s="20">
        <f t="shared" si="25"/>
        <v>-2.7706300741021802E-3</v>
      </c>
      <c r="BC101" s="22">
        <f t="shared" si="19"/>
        <v>48213</v>
      </c>
      <c r="BD101" s="20">
        <f t="shared" si="21"/>
        <v>-2.5467234142607986</v>
      </c>
      <c r="BE101" s="20">
        <f t="shared" si="22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5"/>
        <v>2.8427214938527623E-2</v>
      </c>
      <c r="AI102" s="20">
        <f t="shared" si="23"/>
        <v>7.173227029155683E-3</v>
      </c>
      <c r="AJ102" s="20">
        <f t="shared" si="24"/>
        <v>-0.39625912020696602</v>
      </c>
      <c r="AK102" s="20">
        <f t="shared" si="24"/>
        <v>0.2267511725569</v>
      </c>
      <c r="AL102" s="20">
        <f t="shared" si="24"/>
        <v>0.26899027380699198</v>
      </c>
      <c r="AM102" s="20">
        <f t="shared" si="24"/>
        <v>0.248139705776319</v>
      </c>
      <c r="AN102" s="20">
        <f t="shared" si="24"/>
        <v>-2.9045788465748702E-3</v>
      </c>
      <c r="AR102" s="22">
        <f t="shared" si="14"/>
        <v>48304</v>
      </c>
      <c r="AS102" s="20">
        <f t="shared" si="16"/>
        <v>93.801160665902799</v>
      </c>
      <c r="AT102" s="20">
        <f t="shared" si="20"/>
        <v>2.8427214938527623E-2</v>
      </c>
      <c r="AU102" s="20">
        <f t="shared" si="17"/>
        <v>0.35189068011582575</v>
      </c>
      <c r="AV102" s="20">
        <f t="shared" si="25"/>
        <v>7.173227029155683E-3</v>
      </c>
      <c r="AW102" s="20">
        <f t="shared" si="25"/>
        <v>-0.39625912020696602</v>
      </c>
      <c r="AX102" s="20">
        <f t="shared" si="25"/>
        <v>0.2267511725569</v>
      </c>
      <c r="AY102" s="20">
        <f t="shared" si="25"/>
        <v>0.26899027380699198</v>
      </c>
      <c r="AZ102" s="20">
        <f t="shared" si="25"/>
        <v>0.248139705776319</v>
      </c>
      <c r="BA102" s="20">
        <f t="shared" si="25"/>
        <v>-2.9045788465748702E-3</v>
      </c>
      <c r="BC102" s="22">
        <f t="shared" si="19"/>
        <v>48304</v>
      </c>
      <c r="BD102" s="20">
        <f t="shared" si="21"/>
        <v>-2.5464619223183624</v>
      </c>
      <c r="BE102" s="20">
        <f t="shared" si="22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5"/>
        <v>2.8588912512427567E-2</v>
      </c>
      <c r="AI103" s="20">
        <f t="shared" si="23"/>
        <v>6.9544551507309607E-3</v>
      </c>
      <c r="AJ103" s="20">
        <f t="shared" si="24"/>
        <v>-0.38430195107755699</v>
      </c>
      <c r="AK103" s="20">
        <f t="shared" si="24"/>
        <v>0.21979237794082301</v>
      </c>
      <c r="AL103" s="20">
        <f t="shared" si="24"/>
        <v>0.26073275508708699</v>
      </c>
      <c r="AM103" s="20">
        <f t="shared" si="24"/>
        <v>0.240515298477567</v>
      </c>
      <c r="AN103" s="20">
        <f t="shared" si="24"/>
        <v>-3.0154757732617902E-3</v>
      </c>
      <c r="AR103" s="22">
        <f t="shared" si="14"/>
        <v>48395</v>
      </c>
      <c r="AS103" s="20">
        <f t="shared" si="16"/>
        <v>93.427268874237598</v>
      </c>
      <c r="AT103" s="20">
        <f t="shared" si="20"/>
        <v>2.8588912512427567E-2</v>
      </c>
      <c r="AU103" s="20">
        <f t="shared" si="17"/>
        <v>0.34067745980538922</v>
      </c>
      <c r="AV103" s="20">
        <f t="shared" si="25"/>
        <v>6.9544551507309607E-3</v>
      </c>
      <c r="AW103" s="20">
        <f t="shared" si="25"/>
        <v>-0.38430195107755699</v>
      </c>
      <c r="AX103" s="20">
        <f t="shared" si="25"/>
        <v>0.21979237794082301</v>
      </c>
      <c r="AY103" s="20">
        <f t="shared" si="25"/>
        <v>0.26073275508708699</v>
      </c>
      <c r="AZ103" s="20">
        <f t="shared" si="25"/>
        <v>0.240515298477567</v>
      </c>
      <c r="BA103" s="20">
        <f t="shared" si="25"/>
        <v>-3.0154757732617902E-3</v>
      </c>
      <c r="BC103" s="22">
        <f t="shared" si="19"/>
        <v>48395</v>
      </c>
      <c r="BD103" s="20">
        <f t="shared" si="21"/>
        <v>-2.5463002247444626</v>
      </c>
      <c r="BE103" s="20">
        <f t="shared" si="22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5"/>
        <v>2.8654264867791934E-2</v>
      </c>
      <c r="AI104" s="20">
        <f t="shared" si="23"/>
        <v>6.742674991632505E-3</v>
      </c>
      <c r="AJ104" s="20">
        <f t="shared" si="24"/>
        <v>-0.37272391236019298</v>
      </c>
      <c r="AK104" s="20">
        <f t="shared" si="24"/>
        <v>0.21305359432739401</v>
      </c>
      <c r="AL104" s="20">
        <f t="shared" si="24"/>
        <v>0.25273743084595302</v>
      </c>
      <c r="AM104" s="20">
        <f t="shared" si="24"/>
        <v>0.233132648531021</v>
      </c>
      <c r="AN104" s="20">
        <f t="shared" si="24"/>
        <v>-3.1043275576875399E-3</v>
      </c>
      <c r="AR104" s="22">
        <f t="shared" si="14"/>
        <v>48487</v>
      </c>
      <c r="AS104" s="20">
        <f t="shared" si="16"/>
        <v>93.058243810510405</v>
      </c>
      <c r="AT104" s="20">
        <f t="shared" si="20"/>
        <v>2.8654264867791934E-2</v>
      </c>
      <c r="AU104" s="20">
        <f t="shared" si="17"/>
        <v>0.32983810877812003</v>
      </c>
      <c r="AV104" s="20">
        <f t="shared" si="25"/>
        <v>6.742674991632505E-3</v>
      </c>
      <c r="AW104" s="20">
        <f t="shared" si="25"/>
        <v>-0.37272391236019298</v>
      </c>
      <c r="AX104" s="20">
        <f t="shared" si="25"/>
        <v>0.21305359432739401</v>
      </c>
      <c r="AY104" s="20">
        <f t="shared" si="25"/>
        <v>0.25273743084595302</v>
      </c>
      <c r="AZ104" s="20">
        <f t="shared" si="25"/>
        <v>0.233132648531021</v>
      </c>
      <c r="BA104" s="20">
        <f t="shared" si="25"/>
        <v>-3.1043275576875399E-3</v>
      </c>
      <c r="BC104" s="22">
        <f t="shared" si="19"/>
        <v>48487</v>
      </c>
      <c r="BD104" s="20">
        <f t="shared" si="21"/>
        <v>-2.546234872389098</v>
      </c>
      <c r="BE104" s="20">
        <f t="shared" si="22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5"/>
        <v>2.8627993772301755E-2</v>
      </c>
      <c r="AI105" s="20">
        <f t="shared" si="23"/>
        <v>6.5376317788909304E-3</v>
      </c>
      <c r="AJ105" s="20">
        <f t="shared" si="24"/>
        <v>-0.36150973932671199</v>
      </c>
      <c r="AK105" s="20">
        <f t="shared" si="24"/>
        <v>0.20652794433313101</v>
      </c>
      <c r="AL105" s="20">
        <f t="shared" si="24"/>
        <v>0.24499592005062301</v>
      </c>
      <c r="AM105" s="20">
        <f t="shared" si="24"/>
        <v>0.22598420219344201</v>
      </c>
      <c r="AN105" s="20">
        <f t="shared" si="24"/>
        <v>-3.1723508569355798E-3</v>
      </c>
      <c r="AR105" s="22">
        <f t="shared" si="14"/>
        <v>48579</v>
      </c>
      <c r="AS105" s="20">
        <f t="shared" si="16"/>
        <v>92.693510032143195</v>
      </c>
      <c r="AT105" s="20">
        <f t="shared" si="20"/>
        <v>2.8627993772301755E-2</v>
      </c>
      <c r="AU105" s="20">
        <f t="shared" si="17"/>
        <v>0.31936360817243942</v>
      </c>
      <c r="AV105" s="20">
        <f t="shared" si="25"/>
        <v>6.5376317788909304E-3</v>
      </c>
      <c r="AW105" s="20">
        <f t="shared" si="25"/>
        <v>-0.36150973932671199</v>
      </c>
      <c r="AX105" s="20">
        <f t="shared" si="25"/>
        <v>0.20652794433313101</v>
      </c>
      <c r="AY105" s="20">
        <f t="shared" si="25"/>
        <v>0.24499592005062301</v>
      </c>
      <c r="AZ105" s="20">
        <f t="shared" si="25"/>
        <v>0.22598420219344201</v>
      </c>
      <c r="BA105" s="20">
        <f t="shared" si="25"/>
        <v>-3.1723508569355798E-3</v>
      </c>
      <c r="BC105" s="22">
        <f t="shared" si="19"/>
        <v>48579</v>
      </c>
      <c r="BD105" s="20">
        <f t="shared" si="21"/>
        <v>-2.5462611434845881</v>
      </c>
      <c r="BE105" s="20">
        <f t="shared" si="22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5"/>
        <v>2.8515776238497728E-2</v>
      </c>
      <c r="AI106" s="20">
        <f t="shared" si="23"/>
        <v>6.339080988330921E-3</v>
      </c>
      <c r="AJ106" s="20">
        <f t="shared" si="24"/>
        <v>-0.350645098579833</v>
      </c>
      <c r="AK106" s="20">
        <f t="shared" si="24"/>
        <v>0.200208649341095</v>
      </c>
      <c r="AL106" s="20">
        <f t="shared" si="24"/>
        <v>0.23749998453660701</v>
      </c>
      <c r="AM106" s="20">
        <f t="shared" si="24"/>
        <v>0.21906250290167201</v>
      </c>
      <c r="AN106" s="20">
        <f t="shared" si="24"/>
        <v>-3.2209135369791701E-3</v>
      </c>
      <c r="AR106" s="22">
        <f t="shared" si="14"/>
        <v>48669</v>
      </c>
      <c r="AS106" s="20">
        <f t="shared" si="16"/>
        <v>92.332570475067598</v>
      </c>
      <c r="AT106" s="20">
        <f t="shared" si="20"/>
        <v>2.8515776238497728E-2</v>
      </c>
      <c r="AU106" s="20">
        <f t="shared" si="17"/>
        <v>0.30924420565089272</v>
      </c>
      <c r="AV106" s="20">
        <f t="shared" si="25"/>
        <v>6.339080988330921E-3</v>
      </c>
      <c r="AW106" s="20">
        <f t="shared" si="25"/>
        <v>-0.350645098579833</v>
      </c>
      <c r="AX106" s="20">
        <f t="shared" si="25"/>
        <v>0.200208649341095</v>
      </c>
      <c r="AY106" s="20">
        <f t="shared" si="25"/>
        <v>0.23749998453660701</v>
      </c>
      <c r="AZ106" s="20">
        <f t="shared" si="25"/>
        <v>0.21906250290167201</v>
      </c>
      <c r="BA106" s="20">
        <f t="shared" si="25"/>
        <v>-3.2209135369791701E-3</v>
      </c>
      <c r="BC106" s="22">
        <f t="shared" si="19"/>
        <v>48669</v>
      </c>
      <c r="BD106" s="20">
        <f t="shared" si="21"/>
        <v>-2.5463733610183925</v>
      </c>
      <c r="BE106" s="20">
        <f t="shared" si="22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5"/>
        <v>2.8323969950769079E-2</v>
      </c>
      <c r="AI107" s="20">
        <f t="shared" si="23"/>
        <v>6.1467882222327125E-3</v>
      </c>
      <c r="AJ107" s="20">
        <f t="shared" si="24"/>
        <v>-0.34011652757871103</v>
      </c>
      <c r="AK107" s="20">
        <f t="shared" si="24"/>
        <v>0.194089051679532</v>
      </c>
      <c r="AL107" s="20">
        <f t="shared" si="24"/>
        <v>0.23024155375174099</v>
      </c>
      <c r="AM107" s="20">
        <f t="shared" si="24"/>
        <v>0.21236021815092301</v>
      </c>
      <c r="AN107" s="20">
        <f t="shared" si="24"/>
        <v>-3.2514842342053398E-3</v>
      </c>
      <c r="AR107" s="22">
        <f t="shared" si="14"/>
        <v>48760</v>
      </c>
      <c r="AS107" s="20">
        <f t="shared" si="16"/>
        <v>91.974999729490804</v>
      </c>
      <c r="AT107" s="20">
        <f t="shared" si="20"/>
        <v>2.8323969950769079E-2</v>
      </c>
      <c r="AU107" s="20">
        <f t="shared" si="17"/>
        <v>0.29946959999151229</v>
      </c>
      <c r="AV107" s="20">
        <f t="shared" si="25"/>
        <v>6.1467882222327125E-3</v>
      </c>
      <c r="AW107" s="20">
        <f t="shared" si="25"/>
        <v>-0.34011652757871103</v>
      </c>
      <c r="AX107" s="20">
        <f t="shared" si="25"/>
        <v>0.194089051679532</v>
      </c>
      <c r="AY107" s="20">
        <f t="shared" si="25"/>
        <v>0.23024155375174099</v>
      </c>
      <c r="AZ107" s="20">
        <f t="shared" si="25"/>
        <v>0.21236021815092301</v>
      </c>
      <c r="BA107" s="20">
        <f t="shared" si="25"/>
        <v>-3.2514842342053398E-3</v>
      </c>
      <c r="BC107" s="22">
        <f t="shared" si="19"/>
        <v>48760</v>
      </c>
      <c r="BD107" s="20">
        <f t="shared" si="21"/>
        <v>-2.5465651673061211</v>
      </c>
      <c r="BE107" s="20">
        <f t="shared" si="22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5"/>
        <v>2.8059378070021034E-2</v>
      </c>
      <c r="AI108" s="20">
        <f t="shared" si="23"/>
        <v>5.960529013154317E-3</v>
      </c>
      <c r="AJ108" s="20">
        <f t="shared" si="24"/>
        <v>-0.32991137490577899</v>
      </c>
      <c r="AK108" s="20">
        <f t="shared" si="24"/>
        <v>0.18816263289433</v>
      </c>
      <c r="AL108" s="20">
        <f t="shared" si="24"/>
        <v>0.22321274476776901</v>
      </c>
      <c r="AM108" s="20">
        <f t="shared" si="24"/>
        <v>0.205870161755982</v>
      </c>
      <c r="AN108" s="20">
        <f t="shared" si="24"/>
        <v>-3.2655895138795602E-3</v>
      </c>
      <c r="AR108" s="22">
        <f t="shared" si="14"/>
        <v>48852</v>
      </c>
      <c r="AS108" s="20">
        <f t="shared" si="16"/>
        <v>91.620437426379198</v>
      </c>
      <c r="AT108" s="20">
        <f t="shared" si="20"/>
        <v>2.8059378070021034E-2</v>
      </c>
      <c r="AU108" s="20">
        <f t="shared" si="17"/>
        <v>0.29002910401157678</v>
      </c>
      <c r="AV108" s="20">
        <f t="shared" si="25"/>
        <v>5.960529013154317E-3</v>
      </c>
      <c r="AW108" s="20">
        <f t="shared" si="25"/>
        <v>-0.32991137490577899</v>
      </c>
      <c r="AX108" s="20">
        <f t="shared" si="25"/>
        <v>0.18816263289433</v>
      </c>
      <c r="AY108" s="20">
        <f t="shared" si="25"/>
        <v>0.22321274476776901</v>
      </c>
      <c r="AZ108" s="20">
        <f t="shared" si="25"/>
        <v>0.205870161755982</v>
      </c>
      <c r="BA108" s="20">
        <f t="shared" si="25"/>
        <v>-3.2655895138795602E-3</v>
      </c>
      <c r="BC108" s="22">
        <f t="shared" si="19"/>
        <v>48852</v>
      </c>
      <c r="BD108" s="20">
        <f t="shared" si="21"/>
        <v>-2.5468297591868692</v>
      </c>
      <c r="BE108" s="20">
        <f t="shared" si="22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5"/>
        <v>2.7729049990895177E-2</v>
      </c>
      <c r="AI109" s="20">
        <f t="shared" si="23"/>
        <v>5.7800885684816542E-3</v>
      </c>
      <c r="AJ109" s="20">
        <f t="shared" si="24"/>
        <v>-0.32001774198044097</v>
      </c>
      <c r="AK109" s="20">
        <f t="shared" si="24"/>
        <v>0.18242302847276101</v>
      </c>
      <c r="AL109" s="20">
        <f t="shared" si="24"/>
        <v>0.21640587802800501</v>
      </c>
      <c r="AM109" s="20">
        <f t="shared" si="24"/>
        <v>0.19958531191283799</v>
      </c>
      <c r="AN109" s="20">
        <f t="shared" si="24"/>
        <v>-3.26477792490524E-3</v>
      </c>
      <c r="AR109" s="22">
        <f t="shared" si="14"/>
        <v>48944</v>
      </c>
      <c r="AS109" s="20">
        <f t="shared" si="16"/>
        <v>91.268581805199602</v>
      </c>
      <c r="AT109" s="20">
        <f t="shared" si="20"/>
        <v>2.7729049990895177E-2</v>
      </c>
      <c r="AU109" s="20">
        <f t="shared" si="17"/>
        <v>0.28091178707673942</v>
      </c>
      <c r="AV109" s="20">
        <f t="shared" si="25"/>
        <v>5.7800885684816542E-3</v>
      </c>
      <c r="AW109" s="20">
        <f t="shared" si="25"/>
        <v>-0.32001774198044097</v>
      </c>
      <c r="AX109" s="20">
        <f t="shared" si="25"/>
        <v>0.18242302847276101</v>
      </c>
      <c r="AY109" s="20">
        <f t="shared" si="25"/>
        <v>0.21640587802800501</v>
      </c>
      <c r="AZ109" s="20">
        <f t="shared" si="25"/>
        <v>0.19958531191283799</v>
      </c>
      <c r="BA109" s="20">
        <f t="shared" si="25"/>
        <v>-3.26477792490524E-3</v>
      </c>
      <c r="BC109" s="22">
        <f t="shared" si="19"/>
        <v>48944</v>
      </c>
      <c r="BD109" s="20">
        <f t="shared" si="21"/>
        <v>-2.5471600872659947</v>
      </c>
      <c r="BE109" s="20">
        <f t="shared" si="22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5"/>
        <v>2.7340114678604956E-2</v>
      </c>
      <c r="AI110" s="20">
        <f t="shared" si="23"/>
        <v>5.6052614686292477E-3</v>
      </c>
      <c r="AJ110" s="20">
        <f t="shared" si="24"/>
        <v>-0.31042442677758503</v>
      </c>
      <c r="AK110" s="20">
        <f t="shared" si="24"/>
        <v>0.17686403936914799</v>
      </c>
      <c r="AL110" s="20">
        <f t="shared" si="24"/>
        <v>0.20981348928419699</v>
      </c>
      <c r="AM110" s="20">
        <f t="shared" si="24"/>
        <v>0.19349882547102901</v>
      </c>
      <c r="AN110" s="20">
        <f t="shared" si="24"/>
        <v>-3.2505902682378402E-3</v>
      </c>
      <c r="AR110" s="22">
        <f t="shared" si="14"/>
        <v>49034</v>
      </c>
      <c r="AS110" s="20">
        <f t="shared" si="16"/>
        <v>90.919183521059594</v>
      </c>
      <c r="AT110" s="20">
        <f t="shared" si="20"/>
        <v>2.7340114678604956E-2</v>
      </c>
      <c r="AU110" s="20">
        <f t="shared" si="17"/>
        <v>0.27210659854718044</v>
      </c>
      <c r="AV110" s="20">
        <f t="shared" si="25"/>
        <v>5.6052614686292477E-3</v>
      </c>
      <c r="AW110" s="20">
        <f t="shared" si="25"/>
        <v>-0.31042442677758503</v>
      </c>
      <c r="AX110" s="20">
        <f t="shared" si="25"/>
        <v>0.17686403936914799</v>
      </c>
      <c r="AY110" s="20">
        <f t="shared" si="25"/>
        <v>0.20981348928419699</v>
      </c>
      <c r="AZ110" s="20">
        <f t="shared" si="25"/>
        <v>0.19349882547102901</v>
      </c>
      <c r="BA110" s="20">
        <f t="shared" si="25"/>
        <v>-3.2505902682378402E-3</v>
      </c>
      <c r="BC110" s="22">
        <f t="shared" si="19"/>
        <v>49034</v>
      </c>
      <c r="BD110" s="20">
        <f t="shared" si="21"/>
        <v>-2.5475490225782851</v>
      </c>
      <c r="BE110" s="20">
        <f t="shared" si="22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5"/>
        <v>2.6899643308150895E-2</v>
      </c>
      <c r="AI111" s="20">
        <f t="shared" si="23"/>
        <v>5.4358513302613367E-3</v>
      </c>
      <c r="AJ111" s="20">
        <f t="shared" si="24"/>
        <v>-0.30112086997899801</v>
      </c>
      <c r="AK111" s="20">
        <f t="shared" si="24"/>
        <v>0.17147964067201199</v>
      </c>
      <c r="AL111" s="20">
        <f t="shared" si="24"/>
        <v>0.20342833815601899</v>
      </c>
      <c r="AM111" s="20">
        <f t="shared" si="24"/>
        <v>0.187604048814523</v>
      </c>
      <c r="AN111" s="20">
        <f t="shared" si="24"/>
        <v>-3.22453542177963E-3</v>
      </c>
      <c r="AR111" s="22">
        <f t="shared" si="14"/>
        <v>49125</v>
      </c>
      <c r="AS111" s="20">
        <f t="shared" si="16"/>
        <v>90.572039737785204</v>
      </c>
      <c r="AT111" s="20">
        <f t="shared" si="20"/>
        <v>2.6899643308150895E-2</v>
      </c>
      <c r="AU111" s="20">
        <f t="shared" si="17"/>
        <v>0.26360247357203764</v>
      </c>
      <c r="AV111" s="20">
        <f t="shared" si="25"/>
        <v>5.4358513302613367E-3</v>
      </c>
      <c r="AW111" s="20">
        <f t="shared" si="25"/>
        <v>-0.30112086997899801</v>
      </c>
      <c r="AX111" s="20">
        <f t="shared" si="25"/>
        <v>0.17147964067201199</v>
      </c>
      <c r="AY111" s="20">
        <f t="shared" si="25"/>
        <v>0.20342833815601899</v>
      </c>
      <c r="AZ111" s="20">
        <f t="shared" si="25"/>
        <v>0.187604048814523</v>
      </c>
      <c r="BA111" s="20">
        <f t="shared" si="25"/>
        <v>-3.22453542177963E-3</v>
      </c>
      <c r="BC111" s="22">
        <f t="shared" si="19"/>
        <v>49125</v>
      </c>
      <c r="BD111" s="20">
        <f t="shared" si="21"/>
        <v>-2.5479894939487391</v>
      </c>
      <c r="BE111" s="20">
        <f t="shared" si="22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5"/>
        <v>2.6414538058663374E-2</v>
      </c>
      <c r="AI112" s="20">
        <f t="shared" si="23"/>
        <v>5.2716704444501885E-3</v>
      </c>
      <c r="AJ112" s="20">
        <f t="shared" si="24"/>
        <v>-0.29209710387258397</v>
      </c>
      <c r="AK112" s="20">
        <f t="shared" si="24"/>
        <v>0.16626398773769599</v>
      </c>
      <c r="AL112" s="20">
        <f t="shared" si="24"/>
        <v>0.19724341372363099</v>
      </c>
      <c r="AM112" s="20">
        <f t="shared" si="24"/>
        <v>0.18189452573250001</v>
      </c>
      <c r="AN112" s="20">
        <f t="shared" si="24"/>
        <v>-3.18807109578462E-3</v>
      </c>
      <c r="AR112" s="22">
        <f t="shared" si="14"/>
        <v>49217</v>
      </c>
      <c r="AS112" s="20">
        <f t="shared" si="16"/>
        <v>90.226988542848801</v>
      </c>
      <c r="AT112" s="20">
        <f t="shared" si="20"/>
        <v>2.6414538058663374E-2</v>
      </c>
      <c r="AU112" s="20">
        <f t="shared" si="17"/>
        <v>0.25538842266990863</v>
      </c>
      <c r="AV112" s="20">
        <f t="shared" si="25"/>
        <v>5.2716704444501885E-3</v>
      </c>
      <c r="AW112" s="20">
        <f t="shared" si="25"/>
        <v>-0.29209710387258397</v>
      </c>
      <c r="AX112" s="20">
        <f t="shared" si="25"/>
        <v>0.16626398773769599</v>
      </c>
      <c r="AY112" s="20">
        <f t="shared" si="25"/>
        <v>0.19724341372363099</v>
      </c>
      <c r="AZ112" s="20">
        <f t="shared" si="25"/>
        <v>0.18189452573250001</v>
      </c>
      <c r="BA112" s="20">
        <f t="shared" si="25"/>
        <v>-3.18807109578462E-3</v>
      </c>
      <c r="BC112" s="22">
        <f t="shared" si="19"/>
        <v>49217</v>
      </c>
      <c r="BD112" s="20">
        <f t="shared" si="21"/>
        <v>-2.5484745991982267</v>
      </c>
      <c r="BE112" s="20">
        <f t="shared" si="22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5"/>
        <v>2.5891444072077378E-2</v>
      </c>
      <c r="AI113" s="20">
        <f t="shared" si="23"/>
        <v>5.1125393983398708E-3</v>
      </c>
      <c r="AJ113" s="20">
        <f t="shared" ref="AJ113:AN132" si="26">Z113</f>
        <v>-0.28334370421643701</v>
      </c>
      <c r="AK113" s="20">
        <f t="shared" si="26"/>
        <v>0.16121142009837799</v>
      </c>
      <c r="AL113" s="20">
        <f t="shared" si="26"/>
        <v>0.19125193753833</v>
      </c>
      <c r="AM113" s="20">
        <f t="shared" si="26"/>
        <v>0.17636400264175101</v>
      </c>
      <c r="AN113" s="20">
        <f t="shared" si="26"/>
        <v>-3.14258892823332E-3</v>
      </c>
      <c r="AR113" s="22">
        <f t="shared" si="14"/>
        <v>49309</v>
      </c>
      <c r="AS113" s="20">
        <f t="shared" si="16"/>
        <v>89.883903710374</v>
      </c>
      <c r="AT113" s="20">
        <f t="shared" si="20"/>
        <v>2.5891444072077378E-2</v>
      </c>
      <c r="AU113" s="20">
        <f t="shared" si="17"/>
        <v>0.24745360653212856</v>
      </c>
      <c r="AV113" s="20">
        <f t="shared" si="25"/>
        <v>5.1125393983398708E-3</v>
      </c>
      <c r="AW113" s="20">
        <f t="shared" si="25"/>
        <v>-0.28334370421643701</v>
      </c>
      <c r="AX113" s="20">
        <f t="shared" si="25"/>
        <v>0.16121142009837799</v>
      </c>
      <c r="AY113" s="20">
        <f t="shared" si="25"/>
        <v>0.19125193753833</v>
      </c>
      <c r="AZ113" s="20">
        <f t="shared" si="25"/>
        <v>0.17636400264175101</v>
      </c>
      <c r="BA113" s="20">
        <f t="shared" si="25"/>
        <v>-3.14258892823332E-3</v>
      </c>
      <c r="BC113" s="22">
        <f t="shared" si="19"/>
        <v>49309</v>
      </c>
      <c r="BD113" s="20">
        <f t="shared" si="21"/>
        <v>-2.5489976931848126</v>
      </c>
      <c r="BE113" s="20">
        <f t="shared" si="22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5"/>
        <v>2.5336681760591256E-2</v>
      </c>
      <c r="AI114" s="20">
        <f t="shared" si="23"/>
        <v>4.9582866876424457E-3</v>
      </c>
      <c r="AJ114" s="20">
        <f t="shared" si="26"/>
        <v>-0.27485174520126099</v>
      </c>
      <c r="AK114" s="20">
        <f t="shared" si="26"/>
        <v>0.156316463433509</v>
      </c>
      <c r="AL114" s="20">
        <f t="shared" si="26"/>
        <v>0.18544736440937701</v>
      </c>
      <c r="AM114" s="20">
        <f t="shared" si="26"/>
        <v>0.171006431500621</v>
      </c>
      <c r="AN114" s="20">
        <f t="shared" si="26"/>
        <v>-3.08940336797995E-3</v>
      </c>
      <c r="AR114" s="22">
        <f t="shared" si="14"/>
        <v>49399</v>
      </c>
      <c r="AS114" s="20">
        <f t="shared" si="16"/>
        <v>89.542689829775199</v>
      </c>
      <c r="AT114" s="20">
        <f t="shared" si="20"/>
        <v>2.5336681760591256E-2</v>
      </c>
      <c r="AU114" s="20">
        <f t="shared" si="17"/>
        <v>0.2397873974619085</v>
      </c>
      <c r="AV114" s="20">
        <f t="shared" si="25"/>
        <v>4.9582866876424457E-3</v>
      </c>
      <c r="AW114" s="20">
        <f t="shared" si="25"/>
        <v>-0.27485174520126099</v>
      </c>
      <c r="AX114" s="20">
        <f t="shared" si="25"/>
        <v>0.156316463433509</v>
      </c>
      <c r="AY114" s="20">
        <f t="shared" si="25"/>
        <v>0.18544736440937701</v>
      </c>
      <c r="AZ114" s="20">
        <f t="shared" si="25"/>
        <v>0.171006431500621</v>
      </c>
      <c r="BA114" s="20">
        <f t="shared" si="25"/>
        <v>-3.08940336797995E-3</v>
      </c>
      <c r="BC114" s="22">
        <f t="shared" si="19"/>
        <v>49399</v>
      </c>
      <c r="BD114" s="20">
        <f t="shared" si="21"/>
        <v>-2.5495524554962987</v>
      </c>
      <c r="BE114" s="20">
        <f t="shared" si="22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5"/>
        <v>2.4756196835487812E-2</v>
      </c>
      <c r="AI115" s="20">
        <f t="shared" si="23"/>
        <v>4.8087483261596139E-3</v>
      </c>
      <c r="AJ115" s="20">
        <f t="shared" si="26"/>
        <v>-0.26661275757396102</v>
      </c>
      <c r="AK115" s="20">
        <f t="shared" si="26"/>
        <v>0.15157382987356499</v>
      </c>
      <c r="AL115" s="20">
        <f t="shared" si="26"/>
        <v>0.17982338129731301</v>
      </c>
      <c r="AM115" s="20">
        <f t="shared" si="26"/>
        <v>0.16581597073111601</v>
      </c>
      <c r="AN115" s="20">
        <f t="shared" si="26"/>
        <v>-3.0297438336064201E-3</v>
      </c>
      <c r="AR115" s="22">
        <f t="shared" si="14"/>
        <v>49490</v>
      </c>
      <c r="AS115" s="20">
        <f t="shared" si="16"/>
        <v>89.203277809907206</v>
      </c>
      <c r="AT115" s="20">
        <f t="shared" si="20"/>
        <v>2.4756196835487812E-2</v>
      </c>
      <c r="AU115" s="20">
        <f t="shared" si="17"/>
        <v>0.23237942882058621</v>
      </c>
      <c r="AV115" s="20">
        <f t="shared" si="25"/>
        <v>4.8087483261596139E-3</v>
      </c>
      <c r="AW115" s="20">
        <f t="shared" si="25"/>
        <v>-0.26661275757396102</v>
      </c>
      <c r="AX115" s="20">
        <f t="shared" si="25"/>
        <v>0.15157382987356499</v>
      </c>
      <c r="AY115" s="20">
        <f t="shared" si="25"/>
        <v>0.17982338129731301</v>
      </c>
      <c r="AZ115" s="20">
        <f t="shared" si="25"/>
        <v>0.16581597073111601</v>
      </c>
      <c r="BA115" s="20">
        <f t="shared" si="25"/>
        <v>-3.0297438336064201E-3</v>
      </c>
      <c r="BC115" s="22">
        <f t="shared" si="19"/>
        <v>49490</v>
      </c>
      <c r="BD115" s="20">
        <f t="shared" si="21"/>
        <v>-2.5501329404214022</v>
      </c>
      <c r="BE115" s="20">
        <f t="shared" si="22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5"/>
        <v>2.4155525625642396E-2</v>
      </c>
      <c r="AI116" s="20">
        <f t="shared" si="23"/>
        <v>4.6637674574948121E-3</v>
      </c>
      <c r="AJ116" s="20">
        <f t="shared" si="26"/>
        <v>-0.25861868992632397</v>
      </c>
      <c r="AK116" s="20">
        <f t="shared" si="26"/>
        <v>0.14697841688425001</v>
      </c>
      <c r="AL116" s="20">
        <f t="shared" si="26"/>
        <v>0.17437390461600699</v>
      </c>
      <c r="AM116" s="20">
        <f t="shared" si="26"/>
        <v>0.16078698444164599</v>
      </c>
      <c r="AN116" s="20">
        <f t="shared" si="26"/>
        <v>-2.9647496768825401E-3</v>
      </c>
      <c r="AR116" s="22">
        <f t="shared" si="14"/>
        <v>49582</v>
      </c>
      <c r="AS116" s="20">
        <f t="shared" si="16"/>
        <v>88.865620761885594</v>
      </c>
      <c r="AT116" s="20">
        <f t="shared" si="20"/>
        <v>2.4155525625642396E-2</v>
      </c>
      <c r="AU116" s="20">
        <f t="shared" si="17"/>
        <v>0.22521963379619128</v>
      </c>
      <c r="AV116" s="20">
        <f t="shared" si="25"/>
        <v>4.6637674574948121E-3</v>
      </c>
      <c r="AW116" s="20">
        <f t="shared" si="25"/>
        <v>-0.25861868992632397</v>
      </c>
      <c r="AX116" s="20">
        <f t="shared" si="25"/>
        <v>0.14697841688425001</v>
      </c>
      <c r="AY116" s="20">
        <f t="shared" si="25"/>
        <v>0.17437390461600699</v>
      </c>
      <c r="AZ116" s="20">
        <f t="shared" si="25"/>
        <v>0.16078698444164599</v>
      </c>
      <c r="BA116" s="20">
        <f t="shared" si="25"/>
        <v>-2.9647496768825401E-3</v>
      </c>
      <c r="BC116" s="22">
        <f t="shared" si="19"/>
        <v>49582</v>
      </c>
      <c r="BD116" s="20">
        <f t="shared" si="21"/>
        <v>-2.5507336116312476</v>
      </c>
      <c r="BE116" s="20">
        <f t="shared" si="22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5"/>
        <v>2.3539773452930693E-2</v>
      </c>
      <c r="AI117" s="20">
        <f t="shared" si="23"/>
        <v>4.52319397319597E-3</v>
      </c>
      <c r="AJ117" s="20">
        <f t="shared" si="26"/>
        <v>-0.25086187310432301</v>
      </c>
      <c r="AK117" s="20">
        <f t="shared" si="26"/>
        <v>0.14252530495829399</v>
      </c>
      <c r="AL117" s="20">
        <f t="shared" si="26"/>
        <v>0.169093076217881</v>
      </c>
      <c r="AM117" s="20">
        <f t="shared" si="26"/>
        <v>0.155914040218427</v>
      </c>
      <c r="AN117" s="20">
        <f t="shared" si="26"/>
        <v>-2.89546752073481E-3</v>
      </c>
      <c r="AR117" s="22">
        <f t="shared" si="14"/>
        <v>49674</v>
      </c>
      <c r="AS117" s="20">
        <f t="shared" si="16"/>
        <v>88.529690257982395</v>
      </c>
      <c r="AT117" s="20">
        <f t="shared" si="20"/>
        <v>2.3539773452930693E-2</v>
      </c>
      <c r="AU117" s="20">
        <f t="shared" si="17"/>
        <v>0.21829827474274016</v>
      </c>
      <c r="AV117" s="20">
        <f t="shared" si="25"/>
        <v>4.52319397319597E-3</v>
      </c>
      <c r="AW117" s="20">
        <f t="shared" si="25"/>
        <v>-0.25086187310432301</v>
      </c>
      <c r="AX117" s="20">
        <f t="shared" si="25"/>
        <v>0.14252530495829399</v>
      </c>
      <c r="AY117" s="20">
        <f t="shared" si="25"/>
        <v>0.169093076217881</v>
      </c>
      <c r="AZ117" s="20">
        <f t="shared" si="25"/>
        <v>0.155914040218427</v>
      </c>
      <c r="BA117" s="20">
        <f t="shared" si="25"/>
        <v>-2.89546752073481E-3</v>
      </c>
      <c r="BC117" s="22">
        <f t="shared" si="19"/>
        <v>49674</v>
      </c>
      <c r="BD117" s="20">
        <f t="shared" si="21"/>
        <v>-2.5513493638039595</v>
      </c>
      <c r="BE117" s="20">
        <f t="shared" si="22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5"/>
        <v>2.2913604029475551E-2</v>
      </c>
      <c r="AI118" s="20">
        <f t="shared" si="23"/>
        <v>4.3868841407430194E-3</v>
      </c>
      <c r="AJ118" s="20">
        <f t="shared" si="26"/>
        <v>-0.24333498765463499</v>
      </c>
      <c r="AK118" s="20">
        <f t="shared" si="26"/>
        <v>0.13820975432116001</v>
      </c>
      <c r="AL118" s="20">
        <f t="shared" si="26"/>
        <v>0.16397525830962001</v>
      </c>
      <c r="AM118" s="20">
        <f t="shared" si="26"/>
        <v>0.15119190572924701</v>
      </c>
      <c r="AN118" s="20">
        <f t="shared" si="26"/>
        <v>-2.82285058201261E-3</v>
      </c>
      <c r="AR118" s="22">
        <f t="shared" si="14"/>
        <v>49765</v>
      </c>
      <c r="AS118" s="20">
        <f t="shared" si="16"/>
        <v>88.195472959101195</v>
      </c>
      <c r="AT118" s="20">
        <f t="shared" si="20"/>
        <v>2.2913604029475551E-2</v>
      </c>
      <c r="AU118" s="20">
        <f t="shared" si="17"/>
        <v>0.21160596426412243</v>
      </c>
      <c r="AV118" s="20">
        <f t="shared" si="25"/>
        <v>4.3868841407430194E-3</v>
      </c>
      <c r="AW118" s="20">
        <f t="shared" si="25"/>
        <v>-0.24333498765463499</v>
      </c>
      <c r="AX118" s="20">
        <f t="shared" si="25"/>
        <v>0.13820975432116001</v>
      </c>
      <c r="AY118" s="20">
        <f t="shared" si="25"/>
        <v>0.16397525830962001</v>
      </c>
      <c r="AZ118" s="20">
        <f t="shared" si="25"/>
        <v>0.15119190572924701</v>
      </c>
      <c r="BA118" s="20">
        <f t="shared" si="25"/>
        <v>-2.82285058201261E-3</v>
      </c>
      <c r="BC118" s="22">
        <f t="shared" si="19"/>
        <v>49765</v>
      </c>
      <c r="BD118" s="20">
        <f t="shared" si="21"/>
        <v>-2.5519755332274143</v>
      </c>
      <c r="BE118" s="20">
        <f t="shared" si="22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5"/>
        <v>2.2281238036791641E-2</v>
      </c>
      <c r="AI119" s="20">
        <f t="shared" si="23"/>
        <v>4.2547002440632082E-3</v>
      </c>
      <c r="AJ119" s="20">
        <f t="shared" si="26"/>
        <v>-0.23603103419430699</v>
      </c>
      <c r="AK119" s="20">
        <f t="shared" si="26"/>
        <v>0.13402720083660699</v>
      </c>
      <c r="AL119" s="20">
        <f t="shared" si="26"/>
        <v>0.159015027519394</v>
      </c>
      <c r="AM119" s="20">
        <f t="shared" si="26"/>
        <v>0.14661554435947499</v>
      </c>
      <c r="AN119" s="20">
        <f t="shared" si="26"/>
        <v>-2.7477596285823799E-3</v>
      </c>
      <c r="AR119" s="22">
        <f t="shared" si="14"/>
        <v>49856</v>
      </c>
      <c r="AS119" s="20">
        <f t="shared" si="16"/>
        <v>87.862967599321195</v>
      </c>
      <c r="AT119" s="20">
        <f t="shared" si="20"/>
        <v>2.2281238036791641E-2</v>
      </c>
      <c r="AU119" s="20">
        <f t="shared" si="17"/>
        <v>0.20513367913664984</v>
      </c>
      <c r="AV119" s="20">
        <f t="shared" si="25"/>
        <v>4.2547002440632082E-3</v>
      </c>
      <c r="AW119" s="20">
        <f t="shared" si="25"/>
        <v>-0.23603103419430699</v>
      </c>
      <c r="AX119" s="20">
        <f t="shared" si="25"/>
        <v>0.13402720083660699</v>
      </c>
      <c r="AY119" s="20">
        <f t="shared" si="25"/>
        <v>0.159015027519394</v>
      </c>
      <c r="AZ119" s="20">
        <f t="shared" si="25"/>
        <v>0.14661554435947499</v>
      </c>
      <c r="BA119" s="20">
        <f t="shared" si="25"/>
        <v>-2.7477596285823799E-3</v>
      </c>
      <c r="BC119" s="22">
        <f t="shared" si="19"/>
        <v>49856</v>
      </c>
      <c r="BD119" s="20">
        <f t="shared" si="21"/>
        <v>-2.5526078992200985</v>
      </c>
      <c r="BE119" s="20">
        <f t="shared" si="22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5"/>
        <v>2.164645923466877E-2</v>
      </c>
      <c r="AI120" s="20">
        <f t="shared" si="23"/>
        <v>4.1265102386140295E-3</v>
      </c>
      <c r="AJ120" s="20">
        <f t="shared" si="26"/>
        <v>-0.228943306566152</v>
      </c>
      <c r="AK120" s="20">
        <f t="shared" si="26"/>
        <v>0.129973251278382</v>
      </c>
      <c r="AL120" s="20">
        <f t="shared" si="26"/>
        <v>0.15420716831166401</v>
      </c>
      <c r="AM120" s="20">
        <f t="shared" si="26"/>
        <v>0.142180110077155</v>
      </c>
      <c r="AN120" s="20">
        <f t="shared" si="26"/>
        <v>-2.6709652579652099E-3</v>
      </c>
      <c r="AR120" s="22">
        <f t="shared" si="14"/>
        <v>49948</v>
      </c>
      <c r="AS120" s="20">
        <f t="shared" si="16"/>
        <v>87.532182312705203</v>
      </c>
      <c r="AT120" s="20">
        <f t="shared" si="20"/>
        <v>2.164645923466877E-2</v>
      </c>
      <c r="AU120" s="20">
        <f t="shared" si="17"/>
        <v>0.19887276808169782</v>
      </c>
      <c r="AV120" s="20">
        <f t="shared" si="25"/>
        <v>4.1265102386140295E-3</v>
      </c>
      <c r="AW120" s="20">
        <f t="shared" si="25"/>
        <v>-0.228943306566152</v>
      </c>
      <c r="AX120" s="20">
        <f t="shared" si="25"/>
        <v>0.129973251278382</v>
      </c>
      <c r="AY120" s="20">
        <f t="shared" si="25"/>
        <v>0.15420716831166401</v>
      </c>
      <c r="AZ120" s="20">
        <f t="shared" si="25"/>
        <v>0.142180110077155</v>
      </c>
      <c r="BA120" s="20">
        <f t="shared" si="25"/>
        <v>-2.6709652579652099E-3</v>
      </c>
      <c r="BC120" s="22">
        <f t="shared" si="19"/>
        <v>49948</v>
      </c>
      <c r="BD120" s="20">
        <f t="shared" si="21"/>
        <v>-2.5532426780222215</v>
      </c>
      <c r="BE120" s="20">
        <f t="shared" si="22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5"/>
        <v>2.1012626628456182E-2</v>
      </c>
      <c r="AI121" s="20">
        <f t="shared" si="23"/>
        <v>4.002187422514218E-3</v>
      </c>
      <c r="AJ121" s="20">
        <f t="shared" si="26"/>
        <v>-0.222065367625494</v>
      </c>
      <c r="AK121" s="20">
        <f t="shared" si="26"/>
        <v>0.12604367811554501</v>
      </c>
      <c r="AL121" s="20">
        <f t="shared" si="26"/>
        <v>0.14954666592196</v>
      </c>
      <c r="AM121" s="20">
        <f t="shared" si="26"/>
        <v>0.13788094170200499</v>
      </c>
      <c r="AN121" s="20">
        <f t="shared" si="26"/>
        <v>-2.59315122054395E-3</v>
      </c>
      <c r="AR121" s="22">
        <f t="shared" si="14"/>
        <v>50040</v>
      </c>
      <c r="AS121" s="20">
        <f t="shared" si="16"/>
        <v>87.203132285030804</v>
      </c>
      <c r="AT121" s="20">
        <f t="shared" si="20"/>
        <v>2.1012626628456182E-2</v>
      </c>
      <c r="AU121" s="20">
        <f t="shared" si="17"/>
        <v>0.19281495431598625</v>
      </c>
      <c r="AV121" s="20">
        <f t="shared" si="25"/>
        <v>4.002187422514218E-3</v>
      </c>
      <c r="AW121" s="20">
        <f t="shared" si="25"/>
        <v>-0.222065367625494</v>
      </c>
      <c r="AX121" s="20">
        <f t="shared" si="25"/>
        <v>0.12604367811554501</v>
      </c>
      <c r="AY121" s="20">
        <f t="shared" si="25"/>
        <v>0.14954666592196</v>
      </c>
      <c r="AZ121" s="20">
        <f t="shared" si="25"/>
        <v>0.13788094170200499</v>
      </c>
      <c r="BA121" s="20">
        <f t="shared" si="25"/>
        <v>-2.59315122054395E-3</v>
      </c>
      <c r="BC121" s="22">
        <f t="shared" si="19"/>
        <v>50040</v>
      </c>
      <c r="BD121" s="20">
        <f t="shared" si="21"/>
        <v>-2.553876510628434</v>
      </c>
      <c r="BE121" s="20">
        <f t="shared" si="22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5"/>
        <v>2.0382691394595691E-2</v>
      </c>
      <c r="AI122" s="20">
        <f t="shared" si="23"/>
        <v>3.8816101247201979E-3</v>
      </c>
      <c r="AJ122" s="20">
        <f t="shared" si="26"/>
        <v>-0.21539102749230901</v>
      </c>
      <c r="AK122" s="20">
        <f t="shared" si="26"/>
        <v>0.122234413941153</v>
      </c>
      <c r="AL122" s="20">
        <f t="shared" si="26"/>
        <v>0.145028698961888</v>
      </c>
      <c r="AM122" s="20">
        <f t="shared" si="26"/>
        <v>0.133713556732278</v>
      </c>
      <c r="AN122" s="20">
        <f t="shared" si="26"/>
        <v>-2.51491854407689E-3</v>
      </c>
      <c r="AR122" s="22">
        <f t="shared" si="14"/>
        <v>50130</v>
      </c>
      <c r="AS122" s="20">
        <f t="shared" si="16"/>
        <v>86.875837711173602</v>
      </c>
      <c r="AT122" s="20">
        <f t="shared" si="20"/>
        <v>2.0382691394595691E-2</v>
      </c>
      <c r="AU122" s="20">
        <f t="shared" si="17"/>
        <v>0.18695233372365327</v>
      </c>
      <c r="AV122" s="20">
        <f t="shared" si="25"/>
        <v>3.8816101247201979E-3</v>
      </c>
      <c r="AW122" s="20">
        <f t="shared" si="25"/>
        <v>-0.21539102749230901</v>
      </c>
      <c r="AX122" s="20">
        <f t="shared" si="25"/>
        <v>0.122234413941153</v>
      </c>
      <c r="AY122" s="20">
        <f t="shared" si="25"/>
        <v>0.145028698961888</v>
      </c>
      <c r="AZ122" s="20">
        <f t="shared" si="25"/>
        <v>0.133713556732278</v>
      </c>
      <c r="BA122" s="20">
        <f t="shared" si="25"/>
        <v>-2.51491854407689E-3</v>
      </c>
      <c r="BC122" s="22">
        <f t="shared" si="19"/>
        <v>50130</v>
      </c>
      <c r="BD122" s="20">
        <f t="shared" si="21"/>
        <v>-2.5545064458622946</v>
      </c>
      <c r="BE122" s="20">
        <f t="shared" si="22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5"/>
        <v>1.9759217424336992E-2</v>
      </c>
      <c r="AI123" s="20">
        <f t="shared" si="23"/>
        <v>3.7646614108329799E-3</v>
      </c>
      <c r="AJ123" s="20">
        <f t="shared" si="26"/>
        <v>-0.20891432409598701</v>
      </c>
      <c r="AK123" s="20">
        <f t="shared" si="26"/>
        <v>0.11854154565741799</v>
      </c>
      <c r="AL123" s="20">
        <f t="shared" si="26"/>
        <v>0.14064863182408799</v>
      </c>
      <c r="AM123" s="20">
        <f t="shared" si="26"/>
        <v>0.12967364486390101</v>
      </c>
      <c r="AN123" s="20">
        <f t="shared" si="26"/>
        <v>-2.43679024770946E-3</v>
      </c>
      <c r="AR123" s="22">
        <f t="shared" si="14"/>
        <v>50221</v>
      </c>
      <c r="AS123" s="20">
        <f t="shared" si="16"/>
        <v>86.550322037537597</v>
      </c>
      <c r="AT123" s="20">
        <f t="shared" si="20"/>
        <v>1.9759217424336992E-2</v>
      </c>
      <c r="AU123" s="20">
        <f t="shared" si="17"/>
        <v>0.18127736941254349</v>
      </c>
      <c r="AV123" s="20">
        <f t="shared" si="25"/>
        <v>3.7646614108329799E-3</v>
      </c>
      <c r="AW123" s="20">
        <f t="shared" si="25"/>
        <v>-0.20891432409598701</v>
      </c>
      <c r="AX123" s="20">
        <f t="shared" si="25"/>
        <v>0.11854154565741799</v>
      </c>
      <c r="AY123" s="20">
        <f t="shared" si="25"/>
        <v>0.14064863182408799</v>
      </c>
      <c r="AZ123" s="20">
        <f t="shared" si="25"/>
        <v>0.12967364486390101</v>
      </c>
      <c r="BA123" s="20">
        <f t="shared" si="25"/>
        <v>-2.43679024770946E-3</v>
      </c>
      <c r="BC123" s="22">
        <f t="shared" si="19"/>
        <v>50221</v>
      </c>
      <c r="BD123" s="20">
        <f t="shared" si="21"/>
        <v>-2.5551299198325532</v>
      </c>
      <c r="BE123" s="20">
        <f t="shared" si="22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5"/>
        <v>1.9144404495957251E-2</v>
      </c>
      <c r="AI124" s="20">
        <f t="shared" si="23"/>
        <v>3.6512288067725844E-3</v>
      </c>
      <c r="AJ124" s="20">
        <f t="shared" si="26"/>
        <v>-0.202629505836985</v>
      </c>
      <c r="AK124" s="20">
        <f t="shared" si="26"/>
        <v>0.114961308514998</v>
      </c>
      <c r="AL124" s="20">
        <f t="shared" si="26"/>
        <v>0.13640200699791399</v>
      </c>
      <c r="AM124" s="20">
        <f t="shared" si="26"/>
        <v>0.12575706131812001</v>
      </c>
      <c r="AN124" s="20">
        <f t="shared" si="26"/>
        <v>-2.3592164627861201E-3</v>
      </c>
      <c r="AR124" s="22">
        <f t="shared" si="14"/>
        <v>50313</v>
      </c>
      <c r="AS124" s="20">
        <f t="shared" si="16"/>
        <v>86.226610468088793</v>
      </c>
      <c r="AT124" s="20">
        <f t="shared" si="20"/>
        <v>1.9144404495957251E-2</v>
      </c>
      <c r="AU124" s="20">
        <f t="shared" si="17"/>
        <v>0.17578288333803346</v>
      </c>
      <c r="AV124" s="20">
        <f t="shared" si="25"/>
        <v>3.6512288067725844E-3</v>
      </c>
      <c r="AW124" s="20">
        <f t="shared" si="25"/>
        <v>-0.202629505836985</v>
      </c>
      <c r="AX124" s="20">
        <f t="shared" si="25"/>
        <v>0.114961308514998</v>
      </c>
      <c r="AY124" s="20">
        <f t="shared" si="25"/>
        <v>0.13640200699791399</v>
      </c>
      <c r="AZ124" s="20">
        <f t="shared" si="25"/>
        <v>0.12575706131812001</v>
      </c>
      <c r="BA124" s="20">
        <f t="shared" si="25"/>
        <v>-2.3592164627861201E-3</v>
      </c>
      <c r="BC124" s="22">
        <f t="shared" si="19"/>
        <v>50313</v>
      </c>
      <c r="BD124" s="20">
        <f t="shared" si="21"/>
        <v>-2.5557447327609326</v>
      </c>
      <c r="BE124" s="20">
        <f t="shared" si="22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5"/>
        <v>1.8540113223329088E-2</v>
      </c>
      <c r="AI125" s="20">
        <f t="shared" si="23"/>
        <v>3.5412040402674357E-3</v>
      </c>
      <c r="AJ125" s="20">
        <f t="shared" si="26"/>
        <v>-0.19653101618996199</v>
      </c>
      <c r="AK125" s="20">
        <f t="shared" si="26"/>
        <v>0.111490080089829</v>
      </c>
      <c r="AL125" s="20">
        <f t="shared" si="26"/>
        <v>0.132284537389323</v>
      </c>
      <c r="AM125" s="20">
        <f t="shared" si="26"/>
        <v>0.121959820077102</v>
      </c>
      <c r="AN125" s="20">
        <f t="shared" si="26"/>
        <v>-2.2825798044923298E-3</v>
      </c>
      <c r="AR125" s="22">
        <f t="shared" si="14"/>
        <v>50405</v>
      </c>
      <c r="AS125" s="20">
        <f t="shared" si="16"/>
        <v>85.904728712161997</v>
      </c>
      <c r="AT125" s="20">
        <f t="shared" si="20"/>
        <v>1.8540113223329088E-2</v>
      </c>
      <c r="AU125" s="20">
        <f t="shared" si="17"/>
        <v>0.1704620456020671</v>
      </c>
      <c r="AV125" s="20">
        <f t="shared" si="25"/>
        <v>3.5412040402674357E-3</v>
      </c>
      <c r="AW125" s="20">
        <f t="shared" si="25"/>
        <v>-0.19653101618996199</v>
      </c>
      <c r="AX125" s="20">
        <f t="shared" si="25"/>
        <v>0.111490080089829</v>
      </c>
      <c r="AY125" s="20">
        <f t="shared" si="25"/>
        <v>0.132284537389323</v>
      </c>
      <c r="AZ125" s="20">
        <f t="shared" si="25"/>
        <v>0.121959820077102</v>
      </c>
      <c r="BA125" s="20">
        <f t="shared" si="25"/>
        <v>-2.2825798044923298E-3</v>
      </c>
      <c r="BC125" s="22">
        <f t="shared" si="19"/>
        <v>50405</v>
      </c>
      <c r="BD125" s="20">
        <f t="shared" si="21"/>
        <v>-2.5563490240335609</v>
      </c>
      <c r="BE125" s="20">
        <f t="shared" si="22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5"/>
        <v>1.794789105574688E-2</v>
      </c>
      <c r="AI126" s="20">
        <f t="shared" si="23"/>
        <v>3.4344827998686036E-3</v>
      </c>
      <c r="AJ126" s="20">
        <f t="shared" si="26"/>
        <v>-0.19061348007599499</v>
      </c>
      <c r="AK126" s="20">
        <f t="shared" si="26"/>
        <v>0.108124374267934</v>
      </c>
      <c r="AL126" s="20">
        <f t="shared" si="26"/>
        <v>0.128292098722776</v>
      </c>
      <c r="AM126" s="20">
        <f t="shared" si="26"/>
        <v>0.118278087111609</v>
      </c>
      <c r="AN126" s="20">
        <f t="shared" si="26"/>
        <v>-2.2072008627104399E-3</v>
      </c>
      <c r="AR126" s="22">
        <f t="shared" si="14"/>
        <v>50495</v>
      </c>
      <c r="AS126" s="20">
        <f t="shared" si="16"/>
        <v>85.584701952186407</v>
      </c>
      <c r="AT126" s="20">
        <f t="shared" si="20"/>
        <v>1.794789105574688E-2</v>
      </c>
      <c r="AU126" s="20">
        <f t="shared" si="17"/>
        <v>0.16530836196348217</v>
      </c>
      <c r="AV126" s="20">
        <f t="shared" si="25"/>
        <v>3.4344827998686036E-3</v>
      </c>
      <c r="AW126" s="20">
        <f t="shared" si="25"/>
        <v>-0.19061348007599499</v>
      </c>
      <c r="AX126" s="20">
        <f t="shared" si="25"/>
        <v>0.108124374267934</v>
      </c>
      <c r="AY126" s="20">
        <f t="shared" si="25"/>
        <v>0.128292098722776</v>
      </c>
      <c r="AZ126" s="20">
        <f t="shared" si="25"/>
        <v>0.118278087111609</v>
      </c>
      <c r="BA126" s="20">
        <f t="shared" si="25"/>
        <v>-2.2072008627104399E-3</v>
      </c>
      <c r="BC126" s="22">
        <f t="shared" si="19"/>
        <v>50495</v>
      </c>
      <c r="BD126" s="20">
        <f t="shared" si="21"/>
        <v>-2.5569412462011432</v>
      </c>
      <c r="BE126" s="20">
        <f t="shared" si="22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5"/>
        <v>1.7368998718896619E-2</v>
      </c>
      <c r="AI127" s="20">
        <f t="shared" si="23"/>
        <v>3.3309645110082375E-3</v>
      </c>
      <c r="AJ127" s="20">
        <f t="shared" si="26"/>
        <v>-0.184871691836588</v>
      </c>
      <c r="AK127" s="20">
        <f t="shared" si="26"/>
        <v>0.10486083529679301</v>
      </c>
      <c r="AL127" s="20">
        <f t="shared" si="26"/>
        <v>0.124420722088838</v>
      </c>
      <c r="AM127" s="20">
        <f t="shared" si="26"/>
        <v>0.11470817367094099</v>
      </c>
      <c r="AN127" s="20">
        <f t="shared" si="26"/>
        <v>-2.1333437024972802E-3</v>
      </c>
      <c r="AR127" s="22">
        <f t="shared" si="14"/>
        <v>50586</v>
      </c>
      <c r="AS127" s="20">
        <f t="shared" si="16"/>
        <v>85.266554009809198</v>
      </c>
      <c r="AT127" s="20">
        <f t="shared" si="20"/>
        <v>1.7368998718896619E-2</v>
      </c>
      <c r="AU127" s="20">
        <f t="shared" si="17"/>
        <v>0.16031566002849496</v>
      </c>
      <c r="AV127" s="20">
        <f t="shared" si="25"/>
        <v>3.3309645110082375E-3</v>
      </c>
      <c r="AW127" s="20">
        <f t="shared" si="25"/>
        <v>-0.184871691836588</v>
      </c>
      <c r="AX127" s="20">
        <f t="shared" si="25"/>
        <v>0.10486083529679301</v>
      </c>
      <c r="AY127" s="20">
        <f t="shared" si="25"/>
        <v>0.124420722088838</v>
      </c>
      <c r="AZ127" s="20">
        <f t="shared" si="25"/>
        <v>0.11470817367094099</v>
      </c>
      <c r="BA127" s="20">
        <f t="shared" si="25"/>
        <v>-2.1333437024972802E-3</v>
      </c>
      <c r="BC127" s="22">
        <f t="shared" si="19"/>
        <v>50586</v>
      </c>
      <c r="BD127" s="20">
        <f t="shared" si="21"/>
        <v>-2.5575201385379933</v>
      </c>
      <c r="BE127" s="20">
        <f t="shared" si="22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5"/>
        <v>1.6804436590647127E-2</v>
      </c>
      <c r="AI128" s="20">
        <f t="shared" si="23"/>
        <v>3.2305521284715843E-3</v>
      </c>
      <c r="AJ128" s="20">
        <f t="shared" si="26"/>
        <v>-0.17930060464900399</v>
      </c>
      <c r="AK128" s="20">
        <f t="shared" si="26"/>
        <v>0.101696231951281</v>
      </c>
      <c r="AL128" s="20">
        <f t="shared" si="26"/>
        <v>0.12066658668854401</v>
      </c>
      <c r="AM128" s="20">
        <f t="shared" si="26"/>
        <v>0.111246529692741</v>
      </c>
      <c r="AN128" s="20">
        <f t="shared" si="26"/>
        <v>-2.0612212843575599E-3</v>
      </c>
      <c r="AR128" s="22">
        <f t="shared" si="14"/>
        <v>50678</v>
      </c>
      <c r="AS128" s="20">
        <f t="shared" si="16"/>
        <v>84.950306689445199</v>
      </c>
      <c r="AT128" s="20">
        <f t="shared" si="20"/>
        <v>1.6804436590647127E-2</v>
      </c>
      <c r="AU128" s="20">
        <f t="shared" si="17"/>
        <v>0.15547807452767604</v>
      </c>
      <c r="AV128" s="20">
        <f t="shared" si="25"/>
        <v>3.2305521284715843E-3</v>
      </c>
      <c r="AW128" s="20">
        <f t="shared" si="25"/>
        <v>-0.17930060464900399</v>
      </c>
      <c r="AX128" s="20">
        <f t="shared" si="25"/>
        <v>0.101696231951281</v>
      </c>
      <c r="AY128" s="20">
        <f t="shared" si="25"/>
        <v>0.12066658668854401</v>
      </c>
      <c r="AZ128" s="20">
        <f t="shared" si="25"/>
        <v>0.111246529692741</v>
      </c>
      <c r="BA128" s="20">
        <f t="shared" si="25"/>
        <v>-2.0612212843575599E-3</v>
      </c>
      <c r="BC128" s="22">
        <f t="shared" si="19"/>
        <v>50678</v>
      </c>
      <c r="BD128" s="20">
        <f t="shared" si="21"/>
        <v>-2.5580847006662428</v>
      </c>
      <c r="BE128" s="20">
        <f t="shared" si="22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5"/>
        <v>1.6254970598925722E-2</v>
      </c>
      <c r="AI129" s="20">
        <f t="shared" si="23"/>
        <v>3.1331519445390397E-3</v>
      </c>
      <c r="AJ129" s="20">
        <f t="shared" si="26"/>
        <v>-0.173895321230501</v>
      </c>
      <c r="AK129" s="20">
        <f t="shared" si="26"/>
        <v>9.8627451852648998E-2</v>
      </c>
      <c r="AL129" s="20">
        <f t="shared" si="26"/>
        <v>0.117026012814478</v>
      </c>
      <c r="AM129" s="20">
        <f t="shared" si="26"/>
        <v>0.10788973737908999</v>
      </c>
      <c r="AN129" s="20">
        <f t="shared" si="26"/>
        <v>-1.99100073209251E-3</v>
      </c>
      <c r="AR129" s="22">
        <f t="shared" ref="AR129:AR132" si="27">A129</f>
        <v>50770</v>
      </c>
      <c r="AS129" s="20">
        <f t="shared" si="16"/>
        <v>84.635979279100397</v>
      </c>
      <c r="AT129" s="20">
        <f t="shared" si="20"/>
        <v>1.6254970598925722E-2</v>
      </c>
      <c r="AU129" s="20">
        <f t="shared" si="17"/>
        <v>0.15079003202816249</v>
      </c>
      <c r="AV129" s="20">
        <f t="shared" si="25"/>
        <v>3.1331519445390397E-3</v>
      </c>
      <c r="AW129" s="20">
        <f t="shared" si="25"/>
        <v>-0.173895321230501</v>
      </c>
      <c r="AX129" s="20">
        <f t="shared" si="25"/>
        <v>9.8627451852648998E-2</v>
      </c>
      <c r="AY129" s="20">
        <f t="shared" si="25"/>
        <v>0.117026012814478</v>
      </c>
      <c r="AZ129" s="20">
        <f t="shared" si="25"/>
        <v>0.10788973737908999</v>
      </c>
      <c r="BA129" s="20">
        <f t="shared" si="25"/>
        <v>-1.99100073209251E-3</v>
      </c>
      <c r="BC129" s="22">
        <f t="shared" si="19"/>
        <v>50770</v>
      </c>
      <c r="BD129" s="20">
        <f t="shared" si="21"/>
        <v>-2.5586341666579644</v>
      </c>
      <c r="BE129" s="20">
        <f t="shared" si="22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8">K130+Y130-Y130/100</f>
        <v>1.5721157311228282E-2</v>
      </c>
      <c r="AI130" s="20">
        <f t="shared" si="23"/>
        <v>3.0386734119724453E-3</v>
      </c>
      <c r="AJ130" s="20">
        <f t="shared" si="26"/>
        <v>-0.16865108568800599</v>
      </c>
      <c r="AK130" s="20">
        <f t="shared" si="26"/>
        <v>9.5651495970642098E-2</v>
      </c>
      <c r="AL130" s="20">
        <f t="shared" si="26"/>
        <v>0.11349545509863</v>
      </c>
      <c r="AM130" s="20">
        <f t="shared" si="26"/>
        <v>0.10463450497530701</v>
      </c>
      <c r="AN130" s="20">
        <f t="shared" si="26"/>
        <v>-1.9228083915590101E-3</v>
      </c>
      <c r="AR130" s="22">
        <f t="shared" si="27"/>
        <v>50860</v>
      </c>
      <c r="AS130" s="20">
        <f t="shared" ref="AS130:AS132" si="29">AF130*4+2</f>
        <v>84.3235881892668</v>
      </c>
      <c r="AT130" s="20">
        <f t="shared" si="20"/>
        <v>1.5721157311228282E-2</v>
      </c>
      <c r="AU130" s="20">
        <f t="shared" ref="AU130:AU132" si="30">SUM(AV130:BA130)</f>
        <v>0.14624623537698656</v>
      </c>
      <c r="AV130" s="20">
        <f t="shared" si="25"/>
        <v>3.0386734119724453E-3</v>
      </c>
      <c r="AW130" s="20">
        <f t="shared" si="25"/>
        <v>-0.16865108568800599</v>
      </c>
      <c r="AX130" s="20">
        <f t="shared" si="25"/>
        <v>9.5651495970642098E-2</v>
      </c>
      <c r="AY130" s="20">
        <f t="shared" si="25"/>
        <v>0.11349545509863</v>
      </c>
      <c r="AZ130" s="20">
        <f t="shared" si="25"/>
        <v>0.10463450497530701</v>
      </c>
      <c r="BA130" s="20">
        <f t="shared" si="25"/>
        <v>-1.9228083915590101E-3</v>
      </c>
      <c r="BC130" s="22">
        <f t="shared" ref="BC130:BC132" si="31">AR130</f>
        <v>50860</v>
      </c>
      <c r="BD130" s="20">
        <f t="shared" si="21"/>
        <v>-2.5591679799456619</v>
      </c>
      <c r="BE130" s="20">
        <f t="shared" si="22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8"/>
        <v>1.5203367958465629E-2</v>
      </c>
      <c r="AI131" s="20">
        <f t="shared" si="23"/>
        <v>2.947028980964802E-3</v>
      </c>
      <c r="AJ131" s="20">
        <f t="shared" si="26"/>
        <v>-0.163563276379349</v>
      </c>
      <c r="AK131" s="20">
        <f t="shared" si="26"/>
        <v>9.2765473331440196E-2</v>
      </c>
      <c r="AL131" s="20">
        <f t="shared" si="26"/>
        <v>0.110071496048628</v>
      </c>
      <c r="AM131" s="20">
        <f t="shared" si="26"/>
        <v>0.101477660779128</v>
      </c>
      <c r="AN131" s="20">
        <f t="shared" si="26"/>
        <v>-1.8567346373066201E-3</v>
      </c>
      <c r="AR131" s="22">
        <f t="shared" si="27"/>
        <v>50951</v>
      </c>
      <c r="AS131" s="20">
        <f t="shared" si="29"/>
        <v>84.013146711795599</v>
      </c>
      <c r="AT131" s="20">
        <f t="shared" ref="AT131:AT132" si="32">AH131</f>
        <v>1.5203367958465629E-2</v>
      </c>
      <c r="AU131" s="20">
        <f t="shared" si="30"/>
        <v>0.14184164812350536</v>
      </c>
      <c r="AV131" s="20">
        <f t="shared" si="25"/>
        <v>2.947028980964802E-3</v>
      </c>
      <c r="AW131" s="20">
        <f t="shared" si="25"/>
        <v>-0.163563276379349</v>
      </c>
      <c r="AX131" s="20">
        <f t="shared" si="25"/>
        <v>9.2765473331440196E-2</v>
      </c>
      <c r="AY131" s="20">
        <f t="shared" si="25"/>
        <v>0.110071496048628</v>
      </c>
      <c r="AZ131" s="20">
        <f t="shared" si="25"/>
        <v>0.101477660779128</v>
      </c>
      <c r="BA131" s="20">
        <f t="shared" si="25"/>
        <v>-1.8567346373066201E-3</v>
      </c>
      <c r="BC131" s="22">
        <f t="shared" si="31"/>
        <v>50951</v>
      </c>
      <c r="BD131" s="20">
        <f t="shared" ref="BD131:BD132" si="33">AT131-$AT$2</f>
        <v>-2.5596857692984245</v>
      </c>
      <c r="BE131" s="20">
        <f t="shared" ref="BE131:BE132" si="34">AU131</f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8"/>
        <v>3.8199787393950217E-5</v>
      </c>
      <c r="AI132" s="20">
        <f t="shared" si="23"/>
        <v>1.4030894592930397E-6</v>
      </c>
      <c r="AJ132" s="20">
        <f t="shared" si="26"/>
        <v>-1.44701836759519E-3</v>
      </c>
      <c r="AK132" s="20">
        <f t="shared" si="26"/>
        <v>5.4189821816485995E-4</v>
      </c>
      <c r="AL132" s="20">
        <f t="shared" si="26"/>
        <v>-2.9329793527210697E-4</v>
      </c>
      <c r="AM132" s="20">
        <f t="shared" si="26"/>
        <v>1.37178050825248E-3</v>
      </c>
      <c r="AN132" s="20">
        <f t="shared" si="26"/>
        <v>3.7302372362546499E-3</v>
      </c>
      <c r="AR132" s="22">
        <f t="shared" si="27"/>
        <v>51043</v>
      </c>
      <c r="AS132" s="20">
        <f t="shared" si="29"/>
        <v>3.6726840082341683</v>
      </c>
      <c r="AT132" s="20">
        <f t="shared" si="32"/>
        <v>3.8199787393950217E-5</v>
      </c>
      <c r="AU132" s="20">
        <f t="shared" si="30"/>
        <v>3.9050027492639862E-3</v>
      </c>
      <c r="AV132" s="20">
        <f t="shared" si="25"/>
        <v>1.4030894592930397E-6</v>
      </c>
      <c r="AW132" s="20">
        <f t="shared" si="25"/>
        <v>-1.44701836759519E-3</v>
      </c>
      <c r="AX132" s="20">
        <f t="shared" si="25"/>
        <v>5.4189821816485995E-4</v>
      </c>
      <c r="AY132" s="20">
        <f t="shared" si="25"/>
        <v>-2.9329793527210697E-4</v>
      </c>
      <c r="AZ132" s="20">
        <f t="shared" si="25"/>
        <v>1.37178050825248E-3</v>
      </c>
      <c r="BA132" s="20">
        <f t="shared" si="25"/>
        <v>3.7302372362546499E-3</v>
      </c>
      <c r="BC132" s="22">
        <f t="shared" si="31"/>
        <v>51043</v>
      </c>
      <c r="BD132" s="20">
        <f t="shared" si="33"/>
        <v>-2.5748509374694959</v>
      </c>
      <c r="BE132" s="20">
        <f t="shared" si="34"/>
        <v>3.9050027492639862E-3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FC-3154-45CD-8266-E331D3638120}">
  <sheetPr codeName="Sheet14"/>
  <dimension ref="A1:BS132"/>
  <sheetViews>
    <sheetView topLeftCell="I92" zoomScale="115" zoomScaleNormal="11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1">K2+Y2-Y2/100</f>
        <v>2.5748891372568901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117.7790659069984</v>
      </c>
      <c r="AT2" s="20">
        <f>AH2-$AH$2</f>
        <v>0</v>
      </c>
      <c r="AU2" s="20">
        <f>SUM(AV2:BA2)</f>
        <v>0</v>
      </c>
      <c r="AV2" s="20">
        <f t="shared" ref="AV2:BA44" si="3">AI2</f>
        <v>0</v>
      </c>
      <c r="AW2" s="20">
        <f t="shared" si="3"/>
        <v>0</v>
      </c>
      <c r="AX2" s="20">
        <f t="shared" si="3"/>
        <v>0</v>
      </c>
      <c r="AY2" s="20">
        <f t="shared" si="3"/>
        <v>0</v>
      </c>
      <c r="AZ2" s="20">
        <f t="shared" si="3"/>
        <v>0</v>
      </c>
      <c r="BA2" s="20">
        <f t="shared" si="3"/>
        <v>0</v>
      </c>
      <c r="BC2" s="22">
        <f>AR2</f>
        <v>39172</v>
      </c>
      <c r="BD2" s="20">
        <f>AT2</f>
        <v>0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1"/>
        <v>2.6753131990213301</v>
      </c>
      <c r="AI3" s="20">
        <f t="shared" ref="AI3:AN56" si="4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5">AF3*4+2</f>
        <v>118.9571009802428</v>
      </c>
      <c r="AT3" s="20">
        <f t="shared" ref="AT3:AT66" si="6">AH3-$AH$2</f>
        <v>0.10042406176444008</v>
      </c>
      <c r="AU3" s="20">
        <f t="shared" ref="AU3:AU66" si="7">SUM(AV3:BA3)</f>
        <v>0</v>
      </c>
      <c r="AV3" s="20">
        <f t="shared" si="3"/>
        <v>0</v>
      </c>
      <c r="AW3" s="20">
        <f t="shared" si="3"/>
        <v>0</v>
      </c>
      <c r="AX3" s="20">
        <f t="shared" si="3"/>
        <v>0</v>
      </c>
      <c r="AY3" s="20">
        <f t="shared" si="3"/>
        <v>0</v>
      </c>
      <c r="AZ3" s="20">
        <f t="shared" si="3"/>
        <v>0</v>
      </c>
      <c r="BA3" s="20">
        <f t="shared" si="3"/>
        <v>0</v>
      </c>
      <c r="BC3" s="22">
        <f t="shared" ref="BC3:BC66" si="8">AR3</f>
        <v>39263</v>
      </c>
      <c r="BD3" s="20">
        <f t="shared" ref="BD3:BE66" si="9">AT3</f>
        <v>0.10042406176444008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1"/>
        <v>2.5069939880985901</v>
      </c>
      <c r="AI4" s="20">
        <f t="shared" si="4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5"/>
        <v>120.02000160325601</v>
      </c>
      <c r="AT4" s="20">
        <f t="shared" si="6"/>
        <v>-6.7895149158299972E-2</v>
      </c>
      <c r="AU4" s="20">
        <f t="shared" si="7"/>
        <v>0</v>
      </c>
      <c r="AV4" s="20">
        <f t="shared" si="3"/>
        <v>0</v>
      </c>
      <c r="AW4" s="20">
        <f t="shared" si="3"/>
        <v>0</v>
      </c>
      <c r="AX4" s="20">
        <f t="shared" si="3"/>
        <v>0</v>
      </c>
      <c r="AY4" s="20">
        <f t="shared" si="3"/>
        <v>0</v>
      </c>
      <c r="AZ4" s="20">
        <f t="shared" si="3"/>
        <v>0</v>
      </c>
      <c r="BA4" s="20">
        <f t="shared" si="3"/>
        <v>0</v>
      </c>
      <c r="BC4" s="22">
        <f t="shared" si="8"/>
        <v>39355</v>
      </c>
      <c r="BD4" s="20">
        <f t="shared" si="9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1"/>
        <v>2.6392114002299398</v>
      </c>
      <c r="AI5" s="20">
        <f t="shared" si="4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5"/>
        <v>120.767207262936</v>
      </c>
      <c r="AT5" s="20">
        <f t="shared" si="6"/>
        <v>6.4322262973049771E-2</v>
      </c>
      <c r="AU5" s="20">
        <f t="shared" si="7"/>
        <v>0</v>
      </c>
      <c r="AV5" s="20">
        <f t="shared" si="3"/>
        <v>0</v>
      </c>
      <c r="AW5" s="20">
        <f t="shared" si="3"/>
        <v>0</v>
      </c>
      <c r="AX5" s="20">
        <f t="shared" si="3"/>
        <v>0</v>
      </c>
      <c r="AY5" s="20">
        <f t="shared" si="3"/>
        <v>0</v>
      </c>
      <c r="AZ5" s="20">
        <f t="shared" si="3"/>
        <v>0</v>
      </c>
      <c r="BA5" s="20">
        <f t="shared" si="3"/>
        <v>0</v>
      </c>
      <c r="BC5" s="22">
        <f t="shared" si="8"/>
        <v>39447</v>
      </c>
      <c r="BD5" s="20">
        <f t="shared" si="9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1"/>
        <v>2.9688717973471301</v>
      </c>
      <c r="AI6" s="20">
        <f t="shared" si="4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5"/>
        <v>121.8433998297464</v>
      </c>
      <c r="AT6" s="20">
        <f t="shared" si="6"/>
        <v>0.39398266009024008</v>
      </c>
      <c r="AU6" s="20">
        <f t="shared" si="7"/>
        <v>0</v>
      </c>
      <c r="AV6" s="20">
        <f t="shared" si="3"/>
        <v>0</v>
      </c>
      <c r="AW6" s="20">
        <f t="shared" si="3"/>
        <v>0</v>
      </c>
      <c r="AX6" s="20">
        <f t="shared" si="3"/>
        <v>0</v>
      </c>
      <c r="AY6" s="20">
        <f t="shared" si="3"/>
        <v>0</v>
      </c>
      <c r="AZ6" s="20">
        <f t="shared" si="3"/>
        <v>0</v>
      </c>
      <c r="BA6" s="20">
        <f t="shared" si="3"/>
        <v>0</v>
      </c>
      <c r="BC6" s="22">
        <f t="shared" si="8"/>
        <v>39538</v>
      </c>
      <c r="BD6" s="20">
        <f t="shared" si="9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1"/>
        <v>2.6992023286772402</v>
      </c>
      <c r="AI7" s="20">
        <f t="shared" si="4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5"/>
        <v>120.7274040694244</v>
      </c>
      <c r="AT7" s="20">
        <f t="shared" si="6"/>
        <v>0.12431319142035013</v>
      </c>
      <c r="AU7" s="20">
        <f t="shared" si="7"/>
        <v>0</v>
      </c>
      <c r="AV7" s="20">
        <f t="shared" si="3"/>
        <v>0</v>
      </c>
      <c r="AW7" s="20">
        <f t="shared" si="3"/>
        <v>0</v>
      </c>
      <c r="AX7" s="20">
        <f t="shared" si="3"/>
        <v>0</v>
      </c>
      <c r="AY7" s="20">
        <f t="shared" si="3"/>
        <v>0</v>
      </c>
      <c r="AZ7" s="20">
        <f t="shared" si="3"/>
        <v>0</v>
      </c>
      <c r="BA7" s="20">
        <f t="shared" si="3"/>
        <v>0</v>
      </c>
      <c r="BC7" s="22">
        <f t="shared" si="8"/>
        <v>39629</v>
      </c>
      <c r="BD7" s="20">
        <f t="shared" si="9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1"/>
        <v>2.5210748872093101</v>
      </c>
      <c r="AI8" s="20">
        <f t="shared" si="4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5"/>
        <v>119.224690811988</v>
      </c>
      <c r="AT8" s="20">
        <f t="shared" si="6"/>
        <v>-5.3814250047580003E-2</v>
      </c>
      <c r="AU8" s="20">
        <f t="shared" si="7"/>
        <v>0</v>
      </c>
      <c r="AV8" s="20">
        <f t="shared" si="3"/>
        <v>0</v>
      </c>
      <c r="AW8" s="20">
        <f t="shared" si="3"/>
        <v>0</v>
      </c>
      <c r="AX8" s="20">
        <f t="shared" si="3"/>
        <v>0</v>
      </c>
      <c r="AY8" s="20">
        <f t="shared" si="3"/>
        <v>0</v>
      </c>
      <c r="AZ8" s="20">
        <f t="shared" si="3"/>
        <v>0</v>
      </c>
      <c r="BA8" s="20">
        <f t="shared" si="3"/>
        <v>0</v>
      </c>
      <c r="BC8" s="22">
        <f t="shared" si="8"/>
        <v>39721</v>
      </c>
      <c r="BD8" s="20">
        <f t="shared" si="9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1"/>
        <v>2.331735337481236</v>
      </c>
      <c r="AI9" s="20">
        <f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2"/>
        <v>39813</v>
      </c>
      <c r="AS9" s="20">
        <f t="shared" si="5"/>
        <v>117.6636812127344</v>
      </c>
      <c r="AT9" s="20">
        <f t="shared" si="6"/>
        <v>-0.2431537997756541</v>
      </c>
      <c r="AU9" s="20">
        <f t="shared" si="7"/>
        <v>-9.2193644781988326E-2</v>
      </c>
      <c r="AV9" s="20">
        <f t="shared" si="3"/>
        <v>7.2961307896885445E-5</v>
      </c>
      <c r="AW9" s="20">
        <f t="shared" si="3"/>
        <v>-0.13359576600567</v>
      </c>
      <c r="AX9" s="20">
        <f t="shared" si="3"/>
        <v>9.2384556253990793E-2</v>
      </c>
      <c r="AY9" s="20">
        <f t="shared" si="3"/>
        <v>-7.1129062466962004E-3</v>
      </c>
      <c r="AZ9" s="20">
        <f t="shared" si="3"/>
        <v>-1.49690520168188E-2</v>
      </c>
      <c r="BA9" s="20">
        <f t="shared" si="3"/>
        <v>-2.8973438074691001E-2</v>
      </c>
      <c r="BC9" s="22">
        <f t="shared" si="8"/>
        <v>39813</v>
      </c>
      <c r="BD9" s="20">
        <f t="shared" si="9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1"/>
        <v>0.99921590576618502</v>
      </c>
      <c r="AI10" s="20">
        <f t="shared" ref="AI10:AI73" si="10">Y10/1010</f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2"/>
        <v>39903</v>
      </c>
      <c r="AS10" s="20">
        <f t="shared" si="5"/>
        <v>111.65832643616601</v>
      </c>
      <c r="AT10" s="20">
        <f t="shared" si="6"/>
        <v>-1.5756732314907049</v>
      </c>
      <c r="AU10" s="20">
        <f t="shared" si="7"/>
        <v>-8.0871912369021984E-2</v>
      </c>
      <c r="AV10" s="20">
        <f t="shared" si="3"/>
        <v>-1.7795619111688021E-3</v>
      </c>
      <c r="AW10" s="20">
        <f t="shared" si="3"/>
        <v>1.37214782021567E-2</v>
      </c>
      <c r="AX10" s="20">
        <f t="shared" si="3"/>
        <v>0.125297894146912</v>
      </c>
      <c r="AY10" s="20">
        <f t="shared" si="3"/>
        <v>-3.03958677033636E-2</v>
      </c>
      <c r="AZ10" s="20">
        <f t="shared" si="3"/>
        <v>-5.11088381828953E-2</v>
      </c>
      <c r="BA10" s="20">
        <f t="shared" si="3"/>
        <v>-0.13660701692066299</v>
      </c>
      <c r="BC10" s="22">
        <f t="shared" si="8"/>
        <v>39903</v>
      </c>
      <c r="BD10" s="20">
        <f t="shared" si="9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1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2"/>
        <v>39994</v>
      </c>
      <c r="AS11" s="20">
        <f t="shared" si="5"/>
        <v>109.2024246853364</v>
      </c>
      <c r="AT11" s="20">
        <f t="shared" si="6"/>
        <v>-1.633733462126552</v>
      </c>
      <c r="AU11" s="20">
        <f t="shared" si="7"/>
        <v>-6.7641554185996322E-2</v>
      </c>
      <c r="AV11" s="20">
        <f t="shared" si="3"/>
        <v>-4.4662669838820496E-3</v>
      </c>
      <c r="AW11" s="20">
        <f t="shared" si="3"/>
        <v>0.25520857646403</v>
      </c>
      <c r="AX11" s="20">
        <f t="shared" si="3"/>
        <v>0.13462048627083301</v>
      </c>
      <c r="AY11" s="20">
        <f t="shared" si="3"/>
        <v>-7.8483827507434101E-2</v>
      </c>
      <c r="AZ11" s="20">
        <f t="shared" si="3"/>
        <v>-6.7382708195324201E-2</v>
      </c>
      <c r="BA11" s="20">
        <f t="shared" si="3"/>
        <v>-0.30713781423421899</v>
      </c>
      <c r="BC11" s="22">
        <f t="shared" si="8"/>
        <v>39994</v>
      </c>
      <c r="BD11" s="20">
        <f t="shared" si="9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1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2"/>
        <v>40086</v>
      </c>
      <c r="AS12" s="20">
        <f t="shared" si="5"/>
        <v>108.7956616206924</v>
      </c>
      <c r="AT12" s="20">
        <f t="shared" si="6"/>
        <v>-1.1913087425825952</v>
      </c>
      <c r="AU12" s="20">
        <f t="shared" si="7"/>
        <v>-0.31442714746144595</v>
      </c>
      <c r="AV12" s="20">
        <f t="shared" si="3"/>
        <v>-6.5823599100440396E-3</v>
      </c>
      <c r="AW12" s="20">
        <f t="shared" si="3"/>
        <v>0.43002849059688603</v>
      </c>
      <c r="AX12" s="20">
        <f t="shared" si="3"/>
        <v>0.110923247486547</v>
      </c>
      <c r="AY12" s="20">
        <f t="shared" si="3"/>
        <v>-0.165981992442858</v>
      </c>
      <c r="AZ12" s="20">
        <f t="shared" si="3"/>
        <v>-0.117963884623232</v>
      </c>
      <c r="BA12" s="20">
        <f t="shared" si="3"/>
        <v>-0.56485064856874501</v>
      </c>
      <c r="BC12" s="22">
        <f t="shared" si="8"/>
        <v>40086</v>
      </c>
      <c r="BD12" s="20">
        <f t="shared" si="9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1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2"/>
        <v>40178</v>
      </c>
      <c r="AS13" s="20">
        <f t="shared" si="5"/>
        <v>108.2221735063804</v>
      </c>
      <c r="AT13" s="20">
        <f t="shared" si="6"/>
        <v>-1.054384408883426</v>
      </c>
      <c r="AU13" s="20">
        <f t="shared" si="7"/>
        <v>-0.53852935799427459</v>
      </c>
      <c r="AV13" s="20">
        <f t="shared" si="3"/>
        <v>-8.1483962480994269E-3</v>
      </c>
      <c r="AW13" s="20">
        <f t="shared" si="3"/>
        <v>0.64538339253854404</v>
      </c>
      <c r="AX13" s="20">
        <f t="shared" si="3"/>
        <v>7.5587373391156606E-2</v>
      </c>
      <c r="AY13" s="20">
        <f t="shared" si="3"/>
        <v>-0.243896146608968</v>
      </c>
      <c r="AZ13" s="20">
        <f t="shared" si="3"/>
        <v>-0.13783327192872799</v>
      </c>
      <c r="BA13" s="20">
        <f t="shared" si="3"/>
        <v>-0.86962230913817995</v>
      </c>
      <c r="BC13" s="22">
        <f t="shared" si="8"/>
        <v>40178</v>
      </c>
      <c r="BD13" s="20">
        <f t="shared" si="9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1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2"/>
        <v>40268</v>
      </c>
      <c r="AS14" s="20">
        <f t="shared" si="5"/>
        <v>109.8416401811572</v>
      </c>
      <c r="AT14" s="20">
        <f t="shared" si="6"/>
        <v>-0.37456194001169507</v>
      </c>
      <c r="AU14" s="20">
        <f t="shared" si="7"/>
        <v>-0.5071941298092747</v>
      </c>
      <c r="AV14" s="20">
        <f t="shared" si="3"/>
        <v>-9.1922968880727134E-3</v>
      </c>
      <c r="AW14" s="20">
        <f t="shared" si="3"/>
        <v>0.93375032888764598</v>
      </c>
      <c r="AX14" s="20">
        <f t="shared" si="3"/>
        <v>0.13528553355022499</v>
      </c>
      <c r="AY14" s="20">
        <f t="shared" si="3"/>
        <v>-0.26251041109710299</v>
      </c>
      <c r="AZ14" s="20">
        <f t="shared" si="3"/>
        <v>-0.11896932543482</v>
      </c>
      <c r="BA14" s="20">
        <f t="shared" si="3"/>
        <v>-1.1855579588271501</v>
      </c>
      <c r="BC14" s="22">
        <f t="shared" si="8"/>
        <v>40268</v>
      </c>
      <c r="BD14" s="20">
        <f t="shared" si="9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1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2"/>
        <v>40359</v>
      </c>
      <c r="AS15" s="20">
        <f t="shared" si="5"/>
        <v>110.60402697229441</v>
      </c>
      <c r="AT15" s="20">
        <f t="shared" si="6"/>
        <v>-8.3275636999095237E-2</v>
      </c>
      <c r="AU15" s="20">
        <f t="shared" si="7"/>
        <v>-0.13720258827741172</v>
      </c>
      <c r="AV15" s="20">
        <f t="shared" si="3"/>
        <v>-1.0133666844415447E-2</v>
      </c>
      <c r="AW15" s="20">
        <f t="shared" si="3"/>
        <v>1.2587611462749899</v>
      </c>
      <c r="AX15" s="20">
        <f t="shared" si="3"/>
        <v>0.30474392172075698</v>
      </c>
      <c r="AY15" s="20">
        <f t="shared" si="3"/>
        <v>-0.178695966786246</v>
      </c>
      <c r="AZ15" s="20">
        <f t="shared" si="3"/>
        <v>-3.9515870275057402E-2</v>
      </c>
      <c r="BA15" s="20">
        <f t="shared" si="3"/>
        <v>-1.4723621523674399</v>
      </c>
      <c r="BC15" s="22">
        <f t="shared" si="8"/>
        <v>40359</v>
      </c>
      <c r="BD15" s="20">
        <f t="shared" si="9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1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2"/>
        <v>40451</v>
      </c>
      <c r="AS16" s="20">
        <f t="shared" si="5"/>
        <v>110.4815388865988</v>
      </c>
      <c r="AT16" s="20">
        <f t="shared" si="6"/>
        <v>-0.31824670214716733</v>
      </c>
      <c r="AU16" s="20">
        <f t="shared" si="7"/>
        <v>3.2267013857134597E-3</v>
      </c>
      <c r="AV16" s="20">
        <f t="shared" si="3"/>
        <v>-1.1337219319962772E-2</v>
      </c>
      <c r="AW16" s="20">
        <f t="shared" si="3"/>
        <v>1.4891879159838499</v>
      </c>
      <c r="AX16" s="20">
        <f t="shared" si="3"/>
        <v>0.38887175337638602</v>
      </c>
      <c r="AY16" s="20">
        <f t="shared" si="3"/>
        <v>-0.132868606443099</v>
      </c>
      <c r="AZ16" s="20">
        <f t="shared" si="3"/>
        <v>1.92330667714893E-2</v>
      </c>
      <c r="BA16" s="20">
        <f t="shared" si="3"/>
        <v>-1.74986020898295</v>
      </c>
      <c r="BC16" s="22">
        <f t="shared" si="8"/>
        <v>40451</v>
      </c>
      <c r="BD16" s="20">
        <f t="shared" si="9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1"/>
        <v>1.8658466055407508</v>
      </c>
      <c r="AI17" s="20">
        <f t="shared" si="10"/>
        <v>-1.3062497719995049E-2</v>
      </c>
      <c r="AJ17" s="20">
        <f t="shared" si="4"/>
        <v>1.67287892077763</v>
      </c>
      <c r="AK17" s="20">
        <f t="shared" si="4"/>
        <v>0.43419460449876901</v>
      </c>
      <c r="AL17" s="20">
        <f t="shared" si="4"/>
        <v>-0.115124706883921</v>
      </c>
      <c r="AM17" s="20">
        <f t="shared" si="4"/>
        <v>3.18828888300874E-2</v>
      </c>
      <c r="AN17" s="20">
        <f t="shared" si="4"/>
        <v>-2.0389966536117998</v>
      </c>
      <c r="AR17" s="22">
        <f t="shared" si="2"/>
        <v>40543</v>
      </c>
      <c r="AS17" s="20">
        <f t="shared" si="5"/>
        <v>110.60993523396959</v>
      </c>
      <c r="AT17" s="20">
        <f t="shared" si="6"/>
        <v>-0.70904253171613929</v>
      </c>
      <c r="AU17" s="20">
        <f t="shared" si="7"/>
        <v>-2.8227444109229616E-2</v>
      </c>
      <c r="AV17" s="20">
        <f t="shared" si="3"/>
        <v>-1.3062497719995049E-2</v>
      </c>
      <c r="AW17" s="20">
        <f t="shared" si="3"/>
        <v>1.67287892077763</v>
      </c>
      <c r="AX17" s="20">
        <f t="shared" si="3"/>
        <v>0.43419460449876901</v>
      </c>
      <c r="AY17" s="20">
        <f t="shared" si="3"/>
        <v>-0.115124706883921</v>
      </c>
      <c r="AZ17" s="20">
        <f t="shared" si="3"/>
        <v>3.18828888300874E-2</v>
      </c>
      <c r="BA17" s="20">
        <f t="shared" si="3"/>
        <v>-2.0389966536117998</v>
      </c>
      <c r="BC17" s="22">
        <f t="shared" si="8"/>
        <v>40543</v>
      </c>
      <c r="BD17" s="20">
        <f t="shared" si="9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1"/>
        <v>1.3164998161085955</v>
      </c>
      <c r="AI18" s="20">
        <f t="shared" si="10"/>
        <v>-1.5360400828890694E-2</v>
      </c>
      <c r="AJ18" s="20">
        <f t="shared" si="4"/>
        <v>1.6560903554873201</v>
      </c>
      <c r="AK18" s="20">
        <f t="shared" si="4"/>
        <v>0.29727135675643701</v>
      </c>
      <c r="AL18" s="20">
        <f t="shared" si="4"/>
        <v>-0.20292068942248001</v>
      </c>
      <c r="AM18" s="20">
        <f t="shared" si="4"/>
        <v>-2.7254570694421301E-2</v>
      </c>
      <c r="AN18" s="20">
        <f t="shared" si="4"/>
        <v>-2.38472881141446</v>
      </c>
      <c r="AR18" s="22">
        <f t="shared" si="2"/>
        <v>40633</v>
      </c>
      <c r="AS18" s="20">
        <f t="shared" si="5"/>
        <v>113.1448155431836</v>
      </c>
      <c r="AT18" s="20">
        <f t="shared" si="6"/>
        <v>-1.2583893211482946</v>
      </c>
      <c r="AU18" s="20">
        <f t="shared" si="7"/>
        <v>-0.67690276011649519</v>
      </c>
      <c r="AV18" s="20">
        <f t="shared" si="3"/>
        <v>-1.5360400828890694E-2</v>
      </c>
      <c r="AW18" s="20">
        <f t="shared" si="3"/>
        <v>1.6560903554873201</v>
      </c>
      <c r="AX18" s="20">
        <f t="shared" si="3"/>
        <v>0.29727135675643701</v>
      </c>
      <c r="AY18" s="20">
        <f t="shared" si="3"/>
        <v>-0.20292068942248001</v>
      </c>
      <c r="AZ18" s="20">
        <f t="shared" si="3"/>
        <v>-2.7254570694421301E-2</v>
      </c>
      <c r="BA18" s="20">
        <f t="shared" si="3"/>
        <v>-2.38472881141446</v>
      </c>
      <c r="BC18" s="22">
        <f t="shared" si="8"/>
        <v>40633</v>
      </c>
      <c r="BD18" s="20">
        <f t="shared" si="9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1"/>
        <v>0.29971977701188229</v>
      </c>
      <c r="AI19" s="20">
        <f t="shared" si="10"/>
        <v>-1.8431389814305248E-2</v>
      </c>
      <c r="AJ19" s="20">
        <f t="shared" si="4"/>
        <v>1.7520007447770301</v>
      </c>
      <c r="AK19" s="20">
        <f t="shared" si="4"/>
        <v>0.18453734051349799</v>
      </c>
      <c r="AL19" s="20">
        <f t="shared" si="4"/>
        <v>-0.23254532670007499</v>
      </c>
      <c r="AM19" s="20">
        <f t="shared" si="4"/>
        <v>-2.9947737468592799E-2</v>
      </c>
      <c r="AN19" s="20">
        <f t="shared" si="4"/>
        <v>-2.7091680082109999</v>
      </c>
      <c r="AR19" s="22">
        <f t="shared" si="2"/>
        <v>40724</v>
      </c>
      <c r="AS19" s="20">
        <f t="shared" si="5"/>
        <v>111.9219086002884</v>
      </c>
      <c r="AT19" s="20">
        <f t="shared" si="6"/>
        <v>-2.2751693602450076</v>
      </c>
      <c r="AU19" s="20">
        <f t="shared" si="7"/>
        <v>-1.0535543769034448</v>
      </c>
      <c r="AV19" s="20">
        <f t="shared" si="3"/>
        <v>-1.8431389814305248E-2</v>
      </c>
      <c r="AW19" s="20">
        <f t="shared" si="3"/>
        <v>1.7520007447770301</v>
      </c>
      <c r="AX19" s="20">
        <f t="shared" si="3"/>
        <v>0.18453734051349799</v>
      </c>
      <c r="AY19" s="20">
        <f t="shared" si="3"/>
        <v>-0.23254532670007499</v>
      </c>
      <c r="AZ19" s="20">
        <f t="shared" si="3"/>
        <v>-2.9947737468592799E-2</v>
      </c>
      <c r="BA19" s="20">
        <f t="shared" si="3"/>
        <v>-2.7091680082109999</v>
      </c>
      <c r="BC19" s="22">
        <f t="shared" si="8"/>
        <v>40724</v>
      </c>
      <c r="BD19" s="20">
        <f t="shared" si="9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1"/>
        <v>0.58769774758790461</v>
      </c>
      <c r="AI20" s="20">
        <f t="shared" si="10"/>
        <v>-2.1083205129643959E-2</v>
      </c>
      <c r="AJ20" s="20">
        <f t="shared" si="4"/>
        <v>2.30875629440852</v>
      </c>
      <c r="AK20" s="20">
        <f t="shared" si="4"/>
        <v>0.35473860941712099</v>
      </c>
      <c r="AL20" s="20">
        <f t="shared" si="4"/>
        <v>-8.0751503755398801E-2</v>
      </c>
      <c r="AM20" s="20">
        <f t="shared" si="4"/>
        <v>9.9261867776008594E-2</v>
      </c>
      <c r="AN20" s="20">
        <f t="shared" si="4"/>
        <v>-2.8984710561645799</v>
      </c>
      <c r="AR20" s="22">
        <f t="shared" si="2"/>
        <v>40816</v>
      </c>
      <c r="AS20" s="20">
        <f t="shared" si="5"/>
        <v>111.3152492997412</v>
      </c>
      <c r="AT20" s="20">
        <f t="shared" si="6"/>
        <v>-1.9871913896689855</v>
      </c>
      <c r="AU20" s="20">
        <f t="shared" si="7"/>
        <v>-0.23754899344797309</v>
      </c>
      <c r="AV20" s="20">
        <f t="shared" si="3"/>
        <v>-2.1083205129643959E-2</v>
      </c>
      <c r="AW20" s="20">
        <f t="shared" si="3"/>
        <v>2.30875629440852</v>
      </c>
      <c r="AX20" s="20">
        <f t="shared" si="3"/>
        <v>0.35473860941712099</v>
      </c>
      <c r="AY20" s="20">
        <f t="shared" si="3"/>
        <v>-8.0751503755398801E-2</v>
      </c>
      <c r="AZ20" s="20">
        <f t="shared" si="3"/>
        <v>9.9261867776008594E-2</v>
      </c>
      <c r="BA20" s="20">
        <f t="shared" si="3"/>
        <v>-2.8984710561645799</v>
      </c>
      <c r="BC20" s="22">
        <f t="shared" si="8"/>
        <v>40816</v>
      </c>
      <c r="BD20" s="20">
        <f t="shared" si="9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1"/>
        <v>1.4152178217982796</v>
      </c>
      <c r="AI21" s="20">
        <f t="shared" si="10"/>
        <v>-2.2900947712344653E-2</v>
      </c>
      <c r="AJ21" s="20">
        <f t="shared" si="4"/>
        <v>2.8174208525393598</v>
      </c>
      <c r="AK21" s="20">
        <f t="shared" si="4"/>
        <v>0.45742311371089001</v>
      </c>
      <c r="AL21" s="20">
        <f t="shared" si="4"/>
        <v>2.0213672144897801E-2</v>
      </c>
      <c r="AM21" s="20">
        <f t="shared" si="4"/>
        <v>0.17302120510567101</v>
      </c>
      <c r="AN21" s="20">
        <f t="shared" si="4"/>
        <v>-3.0045923511625401</v>
      </c>
      <c r="AR21" s="22">
        <f t="shared" si="2"/>
        <v>40908</v>
      </c>
      <c r="AS21" s="20">
        <f t="shared" si="5"/>
        <v>110.0503330873064</v>
      </c>
      <c r="AT21" s="20">
        <f t="shared" si="6"/>
        <v>-1.1596713154586105</v>
      </c>
      <c r="AU21" s="20">
        <f t="shared" si="7"/>
        <v>0.44058554462593413</v>
      </c>
      <c r="AV21" s="20">
        <f t="shared" si="3"/>
        <v>-2.2900947712344653E-2</v>
      </c>
      <c r="AW21" s="20">
        <f t="shared" si="3"/>
        <v>2.8174208525393598</v>
      </c>
      <c r="AX21" s="20">
        <f t="shared" si="3"/>
        <v>0.45742311371089001</v>
      </c>
      <c r="AY21" s="20">
        <f t="shared" si="3"/>
        <v>2.0213672144897801E-2</v>
      </c>
      <c r="AZ21" s="20">
        <f t="shared" si="3"/>
        <v>0.17302120510567101</v>
      </c>
      <c r="BA21" s="20">
        <f t="shared" si="3"/>
        <v>-3.0045923511625401</v>
      </c>
      <c r="BC21" s="22">
        <f t="shared" si="8"/>
        <v>40908</v>
      </c>
      <c r="BD21" s="20">
        <f t="shared" si="9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1"/>
        <v>1.8374469441596664</v>
      </c>
      <c r="AI22" s="20">
        <f t="shared" si="10"/>
        <v>-2.4114467478373168E-2</v>
      </c>
      <c r="AJ22" s="20">
        <f t="shared" si="4"/>
        <v>3.1420473865260501</v>
      </c>
      <c r="AK22" s="20">
        <f t="shared" si="4"/>
        <v>0.52224162464951696</v>
      </c>
      <c r="AL22" s="20">
        <f t="shared" si="4"/>
        <v>7.2374178086460295E-2</v>
      </c>
      <c r="AM22" s="20">
        <f t="shared" si="4"/>
        <v>0.21075443593257601</v>
      </c>
      <c r="AN22" s="20">
        <f t="shared" si="4"/>
        <v>-3.0719170935074902</v>
      </c>
      <c r="AR22" s="22">
        <f t="shared" si="2"/>
        <v>40999</v>
      </c>
      <c r="AS22" s="20">
        <f t="shared" si="5"/>
        <v>108.82692533507119</v>
      </c>
      <c r="AT22" s="20">
        <f t="shared" si="6"/>
        <v>-0.7374421930972237</v>
      </c>
      <c r="AU22" s="20">
        <f t="shared" si="7"/>
        <v>0.85138606420873986</v>
      </c>
      <c r="AV22" s="20">
        <f t="shared" si="3"/>
        <v>-2.4114467478373168E-2</v>
      </c>
      <c r="AW22" s="20">
        <f t="shared" si="3"/>
        <v>3.1420473865260501</v>
      </c>
      <c r="AX22" s="20">
        <f t="shared" si="3"/>
        <v>0.52224162464951696</v>
      </c>
      <c r="AY22" s="20">
        <f t="shared" si="3"/>
        <v>7.2374178086460295E-2</v>
      </c>
      <c r="AZ22" s="20">
        <f t="shared" si="3"/>
        <v>0.21075443593257601</v>
      </c>
      <c r="BA22" s="20">
        <f t="shared" si="3"/>
        <v>-3.0719170935074902</v>
      </c>
      <c r="BC22" s="22">
        <f t="shared" si="8"/>
        <v>40999</v>
      </c>
      <c r="BD22" s="20">
        <f t="shared" si="9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1"/>
        <v>1.4997314237449957</v>
      </c>
      <c r="AI23" s="20">
        <f t="shared" si="10"/>
        <v>-2.4949216991128117E-2</v>
      </c>
      <c r="AJ23" s="20">
        <f t="shared" si="4"/>
        <v>3.3390778754202599</v>
      </c>
      <c r="AK23" s="20">
        <f t="shared" si="4"/>
        <v>0.612477639193307</v>
      </c>
      <c r="AL23" s="20">
        <f t="shared" si="4"/>
        <v>0.15466234429600501</v>
      </c>
      <c r="AM23" s="20">
        <f t="shared" si="4"/>
        <v>0.24660536306417</v>
      </c>
      <c r="AN23" s="20">
        <f t="shared" si="4"/>
        <v>-3.12144095922705</v>
      </c>
      <c r="AR23" s="22">
        <f t="shared" si="2"/>
        <v>41090</v>
      </c>
      <c r="AS23" s="20">
        <f t="shared" si="5"/>
        <v>106.46948161908919</v>
      </c>
      <c r="AT23" s="20">
        <f t="shared" si="6"/>
        <v>-1.0751577135118944</v>
      </c>
      <c r="AU23" s="20">
        <f t="shared" si="7"/>
        <v>1.206433045755563</v>
      </c>
      <c r="AV23" s="20">
        <f t="shared" si="3"/>
        <v>-2.4949216991128117E-2</v>
      </c>
      <c r="AW23" s="20">
        <f t="shared" si="3"/>
        <v>3.3390778754202599</v>
      </c>
      <c r="AX23" s="20">
        <f t="shared" si="3"/>
        <v>0.612477639193307</v>
      </c>
      <c r="AY23" s="20">
        <f t="shared" si="3"/>
        <v>0.15466234429600501</v>
      </c>
      <c r="AZ23" s="20">
        <f t="shared" si="3"/>
        <v>0.24660536306417</v>
      </c>
      <c r="BA23" s="20">
        <f t="shared" si="3"/>
        <v>-3.12144095922705</v>
      </c>
      <c r="BC23" s="22">
        <f t="shared" si="8"/>
        <v>41090</v>
      </c>
      <c r="BD23" s="20">
        <f t="shared" si="9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1"/>
        <v>1.5016146021359007</v>
      </c>
      <c r="AI24" s="20">
        <f t="shared" si="10"/>
        <v>-2.5177981006445742E-2</v>
      </c>
      <c r="AJ24" s="20">
        <f t="shared" si="4"/>
        <v>3.4081982937965898</v>
      </c>
      <c r="AK24" s="20">
        <f t="shared" si="4"/>
        <v>0.66600289397063706</v>
      </c>
      <c r="AL24" s="20">
        <f t="shared" si="4"/>
        <v>0.26644537319060202</v>
      </c>
      <c r="AM24" s="20">
        <f t="shared" si="4"/>
        <v>0.31738985320353802</v>
      </c>
      <c r="AN24" s="20">
        <f t="shared" si="4"/>
        <v>-3.1505490328875099</v>
      </c>
      <c r="AR24" s="22">
        <f t="shared" si="2"/>
        <v>41182</v>
      </c>
      <c r="AS24" s="20">
        <f t="shared" si="5"/>
        <v>104.96335687297081</v>
      </c>
      <c r="AT24" s="20">
        <f t="shared" si="6"/>
        <v>-1.0732745351209894</v>
      </c>
      <c r="AU24" s="20">
        <f t="shared" si="7"/>
        <v>1.4823094002674115</v>
      </c>
      <c r="AV24" s="20">
        <f t="shared" si="3"/>
        <v>-2.5177981006445742E-2</v>
      </c>
      <c r="AW24" s="20">
        <f t="shared" si="3"/>
        <v>3.4081982937965898</v>
      </c>
      <c r="AX24" s="20">
        <f t="shared" si="3"/>
        <v>0.66600289397063706</v>
      </c>
      <c r="AY24" s="20">
        <f t="shared" si="3"/>
        <v>0.26644537319060202</v>
      </c>
      <c r="AZ24" s="20">
        <f t="shared" si="3"/>
        <v>0.31738985320353802</v>
      </c>
      <c r="BA24" s="20">
        <f t="shared" si="3"/>
        <v>-3.1505490328875099</v>
      </c>
      <c r="BC24" s="22">
        <f t="shared" si="8"/>
        <v>41182</v>
      </c>
      <c r="BD24" s="20">
        <f t="shared" si="9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1"/>
        <v>1.2238008123381798</v>
      </c>
      <c r="AI25" s="20">
        <f t="shared" si="10"/>
        <v>-2.5068290547978218E-2</v>
      </c>
      <c r="AJ25" s="20">
        <f t="shared" si="4"/>
        <v>3.41025109297893</v>
      </c>
      <c r="AK25" s="20">
        <f t="shared" si="4"/>
        <v>0.66484067177225703</v>
      </c>
      <c r="AL25" s="20">
        <f t="shared" si="4"/>
        <v>0.33257312884005902</v>
      </c>
      <c r="AM25" s="20">
        <f t="shared" si="4"/>
        <v>0.40025708850841701</v>
      </c>
      <c r="AN25" s="20">
        <f t="shared" si="4"/>
        <v>-3.1384898006277799</v>
      </c>
      <c r="AR25" s="22">
        <f t="shared" si="2"/>
        <v>41274</v>
      </c>
      <c r="AS25" s="20">
        <f t="shared" si="5"/>
        <v>102.418895026558</v>
      </c>
      <c r="AT25" s="20">
        <f t="shared" si="6"/>
        <v>-1.3510883249187102</v>
      </c>
      <c r="AU25" s="20">
        <f t="shared" si="7"/>
        <v>1.6443638909239047</v>
      </c>
      <c r="AV25" s="20">
        <f t="shared" si="3"/>
        <v>-2.5068290547978218E-2</v>
      </c>
      <c r="AW25" s="20">
        <f t="shared" si="3"/>
        <v>3.41025109297893</v>
      </c>
      <c r="AX25" s="20">
        <f t="shared" si="3"/>
        <v>0.66484067177225703</v>
      </c>
      <c r="AY25" s="20">
        <f t="shared" si="3"/>
        <v>0.33257312884005902</v>
      </c>
      <c r="AZ25" s="20">
        <f t="shared" si="3"/>
        <v>0.40025708850841701</v>
      </c>
      <c r="BA25" s="20">
        <f t="shared" si="3"/>
        <v>-3.1384898006277799</v>
      </c>
      <c r="BC25" s="22">
        <f t="shared" si="8"/>
        <v>41274</v>
      </c>
      <c r="BD25" s="20">
        <f t="shared" si="9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1"/>
        <v>0.41705792467535224</v>
      </c>
      <c r="AI26" s="20">
        <f t="shared" si="10"/>
        <v>-2.4932048030292277E-2</v>
      </c>
      <c r="AJ26" s="20">
        <f t="shared" si="4"/>
        <v>3.3031438179241199</v>
      </c>
      <c r="AK26" s="20">
        <f t="shared" si="4"/>
        <v>0.60964110277982697</v>
      </c>
      <c r="AL26" s="20">
        <f t="shared" si="4"/>
        <v>0.33269499989462697</v>
      </c>
      <c r="AM26" s="20">
        <f t="shared" si="4"/>
        <v>0.43273254988352</v>
      </c>
      <c r="AN26" s="20">
        <f t="shared" si="4"/>
        <v>-3.0894084975426801</v>
      </c>
      <c r="AR26" s="22">
        <f t="shared" si="2"/>
        <v>41364</v>
      </c>
      <c r="AS26" s="20">
        <f t="shared" si="5"/>
        <v>99.979151913915203</v>
      </c>
      <c r="AT26" s="20">
        <f t="shared" si="6"/>
        <v>-2.157831212581538</v>
      </c>
      <c r="AU26" s="20">
        <f t="shared" si="7"/>
        <v>1.5638719249091211</v>
      </c>
      <c r="AV26" s="20">
        <f t="shared" si="3"/>
        <v>-2.4932048030292277E-2</v>
      </c>
      <c r="AW26" s="20">
        <f t="shared" si="3"/>
        <v>3.3031438179241199</v>
      </c>
      <c r="AX26" s="20">
        <f t="shared" si="3"/>
        <v>0.60964110277982697</v>
      </c>
      <c r="AY26" s="20">
        <f t="shared" si="3"/>
        <v>0.33269499989462697</v>
      </c>
      <c r="AZ26" s="20">
        <f t="shared" si="3"/>
        <v>0.43273254988352</v>
      </c>
      <c r="BA26" s="20">
        <f t="shared" si="3"/>
        <v>-3.0894084975426801</v>
      </c>
      <c r="BC26" s="22">
        <f t="shared" si="8"/>
        <v>41364</v>
      </c>
      <c r="BD26" s="20">
        <f t="shared" si="9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1"/>
        <v>0.19492264916165966</v>
      </c>
      <c r="AI27" s="20">
        <f t="shared" si="10"/>
        <v>-2.4586862703421683E-2</v>
      </c>
      <c r="AJ27" s="20">
        <f t="shared" si="4"/>
        <v>3.2602455369069099</v>
      </c>
      <c r="AK27" s="20">
        <f t="shared" si="4"/>
        <v>0.59993817350668099</v>
      </c>
      <c r="AL27" s="20">
        <f t="shared" si="4"/>
        <v>0.35298904661994901</v>
      </c>
      <c r="AM27" s="20">
        <f t="shared" si="4"/>
        <v>0.46621535108997197</v>
      </c>
      <c r="AN27" s="20">
        <f t="shared" si="4"/>
        <v>-3.01541512410718</v>
      </c>
      <c r="AR27" s="22">
        <f t="shared" si="2"/>
        <v>41455</v>
      </c>
      <c r="AS27" s="20">
        <f t="shared" si="5"/>
        <v>100.25530279384159</v>
      </c>
      <c r="AT27" s="20">
        <f t="shared" si="6"/>
        <v>-2.3799664880952305</v>
      </c>
      <c r="AU27" s="20">
        <f t="shared" si="7"/>
        <v>1.6393861213129104</v>
      </c>
      <c r="AV27" s="20">
        <f t="shared" si="3"/>
        <v>-2.4586862703421683E-2</v>
      </c>
      <c r="AW27" s="20">
        <f t="shared" si="3"/>
        <v>3.2602455369069099</v>
      </c>
      <c r="AX27" s="20">
        <f t="shared" si="3"/>
        <v>0.59993817350668099</v>
      </c>
      <c r="AY27" s="20">
        <f t="shared" si="3"/>
        <v>0.35298904661994901</v>
      </c>
      <c r="AZ27" s="20">
        <f t="shared" si="3"/>
        <v>0.46621535108997197</v>
      </c>
      <c r="BA27" s="20">
        <f t="shared" si="3"/>
        <v>-3.01541512410718</v>
      </c>
      <c r="BC27" s="22">
        <f t="shared" si="8"/>
        <v>41455</v>
      </c>
      <c r="BD27" s="20">
        <f t="shared" si="9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1"/>
        <v>0.18537495563801129</v>
      </c>
      <c r="AI28" s="20">
        <f t="shared" si="10"/>
        <v>-2.4226415025516038E-2</v>
      </c>
      <c r="AJ28" s="20">
        <f t="shared" si="4"/>
        <v>3.2027039531231098</v>
      </c>
      <c r="AK28" s="20">
        <f t="shared" si="4"/>
        <v>0.56129313336237896</v>
      </c>
      <c r="AL28" s="20">
        <f t="shared" si="4"/>
        <v>0.335886853767983</v>
      </c>
      <c r="AM28" s="20">
        <f t="shared" si="4"/>
        <v>0.46705887279988001</v>
      </c>
      <c r="AN28" s="20">
        <f t="shared" si="4"/>
        <v>-2.9498574568540499</v>
      </c>
      <c r="AR28" s="22">
        <f t="shared" si="2"/>
        <v>41547</v>
      </c>
      <c r="AS28" s="20">
        <f t="shared" si="5"/>
        <v>100.24127501621641</v>
      </c>
      <c r="AT28" s="20">
        <f t="shared" si="6"/>
        <v>-2.3895141816188787</v>
      </c>
      <c r="AU28" s="20">
        <f t="shared" si="7"/>
        <v>1.5928589411737861</v>
      </c>
      <c r="AV28" s="20">
        <f t="shared" si="3"/>
        <v>-2.4226415025516038E-2</v>
      </c>
      <c r="AW28" s="20">
        <f t="shared" si="3"/>
        <v>3.2027039531231098</v>
      </c>
      <c r="AX28" s="20">
        <f t="shared" si="3"/>
        <v>0.56129313336237896</v>
      </c>
      <c r="AY28" s="20">
        <f t="shared" si="3"/>
        <v>0.335886853767983</v>
      </c>
      <c r="AZ28" s="20">
        <f t="shared" si="3"/>
        <v>0.46705887279988001</v>
      </c>
      <c r="BA28" s="20">
        <f t="shared" si="3"/>
        <v>-2.9498574568540499</v>
      </c>
      <c r="BC28" s="22">
        <f t="shared" si="8"/>
        <v>41547</v>
      </c>
      <c r="BD28" s="20">
        <f t="shared" si="9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1"/>
        <v>-2.1461109435809533E-2</v>
      </c>
      <c r="AI29" s="20">
        <f t="shared" si="10"/>
        <v>-2.394512642951396E-2</v>
      </c>
      <c r="AJ29" s="20">
        <f t="shared" si="4"/>
        <v>3.1979534477176799</v>
      </c>
      <c r="AK29" s="20">
        <f t="shared" si="4"/>
        <v>0.55881616555736502</v>
      </c>
      <c r="AL29" s="20">
        <f t="shared" si="4"/>
        <v>0.345050444365538</v>
      </c>
      <c r="AM29" s="20">
        <f t="shared" si="4"/>
        <v>0.48544887869301601</v>
      </c>
      <c r="AN29" s="20">
        <f t="shared" si="4"/>
        <v>-2.8788199261539198</v>
      </c>
      <c r="AR29" s="22">
        <f t="shared" si="2"/>
        <v>41639</v>
      </c>
      <c r="AS29" s="20">
        <f t="shared" si="5"/>
        <v>101.0917726413208</v>
      </c>
      <c r="AT29" s="20">
        <f t="shared" si="6"/>
        <v>-2.5963502466926998</v>
      </c>
      <c r="AU29" s="20">
        <f t="shared" si="7"/>
        <v>1.6845038837501649</v>
      </c>
      <c r="AV29" s="20">
        <f t="shared" si="3"/>
        <v>-2.394512642951396E-2</v>
      </c>
      <c r="AW29" s="20">
        <f t="shared" si="3"/>
        <v>3.1979534477176799</v>
      </c>
      <c r="AX29" s="20">
        <f t="shared" si="3"/>
        <v>0.55881616555736502</v>
      </c>
      <c r="AY29" s="20">
        <f t="shared" si="3"/>
        <v>0.345050444365538</v>
      </c>
      <c r="AZ29" s="20">
        <f t="shared" si="3"/>
        <v>0.48544887869301601</v>
      </c>
      <c r="BA29" s="20">
        <f t="shared" si="3"/>
        <v>-2.8788199261539198</v>
      </c>
      <c r="BC29" s="22">
        <f t="shared" si="8"/>
        <v>41639</v>
      </c>
      <c r="BD29" s="20">
        <f t="shared" si="9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1"/>
        <v>-0.87624750472158741</v>
      </c>
      <c r="AI30" s="20">
        <f t="shared" si="10"/>
        <v>-2.3855871937723958E-2</v>
      </c>
      <c r="AJ30" s="20">
        <f t="shared" si="4"/>
        <v>3.2001444691295302</v>
      </c>
      <c r="AK30" s="20">
        <f t="shared" si="4"/>
        <v>0.56788120534983999</v>
      </c>
      <c r="AL30" s="20">
        <f t="shared" si="4"/>
        <v>0.35796807469202802</v>
      </c>
      <c r="AM30" s="20">
        <f t="shared" si="4"/>
        <v>0.50203007210152595</v>
      </c>
      <c r="AN30" s="20">
        <f t="shared" si="4"/>
        <v>-2.8023700462875198</v>
      </c>
      <c r="AR30" s="22">
        <f t="shared" si="2"/>
        <v>41729</v>
      </c>
      <c r="AS30" s="20">
        <f t="shared" si="5"/>
        <v>99.172903478642397</v>
      </c>
      <c r="AT30" s="20">
        <f t="shared" si="6"/>
        <v>-3.4511366419784775</v>
      </c>
      <c r="AU30" s="20">
        <f t="shared" si="7"/>
        <v>1.8017979030476803</v>
      </c>
      <c r="AV30" s="20">
        <f t="shared" si="3"/>
        <v>-2.3855871937723958E-2</v>
      </c>
      <c r="AW30" s="20">
        <f t="shared" si="3"/>
        <v>3.2001444691295302</v>
      </c>
      <c r="AX30" s="20">
        <f t="shared" si="3"/>
        <v>0.56788120534983999</v>
      </c>
      <c r="AY30" s="20">
        <f t="shared" si="3"/>
        <v>0.35796807469202802</v>
      </c>
      <c r="AZ30" s="20">
        <f t="shared" si="3"/>
        <v>0.50203007210152595</v>
      </c>
      <c r="BA30" s="20">
        <f t="shared" si="3"/>
        <v>-2.8023700462875198</v>
      </c>
      <c r="BC30" s="22">
        <f t="shared" si="8"/>
        <v>41729</v>
      </c>
      <c r="BD30" s="20">
        <f t="shared" si="9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1"/>
        <v>-1.0581830602084945</v>
      </c>
      <c r="AI31" s="20">
        <f t="shared" si="10"/>
        <v>-2.3704356642039799E-2</v>
      </c>
      <c r="AJ31" s="20">
        <f t="shared" si="4"/>
        <v>3.22683253774805</v>
      </c>
      <c r="AK31" s="20">
        <f t="shared" si="4"/>
        <v>0.56597092417514905</v>
      </c>
      <c r="AL31" s="20">
        <f t="shared" si="4"/>
        <v>0.36835268821057998</v>
      </c>
      <c r="AM31" s="20">
        <f t="shared" si="4"/>
        <v>0.50790756440240803</v>
      </c>
      <c r="AN31" s="20">
        <f t="shared" si="4"/>
        <v>-2.7260487341878101</v>
      </c>
      <c r="AR31" s="22">
        <f t="shared" si="2"/>
        <v>41820</v>
      </c>
      <c r="AS31" s="20">
        <f t="shared" si="5"/>
        <v>98.531162561810802</v>
      </c>
      <c r="AT31" s="20">
        <f t="shared" si="6"/>
        <v>-3.6330721974653848</v>
      </c>
      <c r="AU31" s="20">
        <f t="shared" si="7"/>
        <v>1.9193106237063371</v>
      </c>
      <c r="AV31" s="20">
        <f t="shared" si="3"/>
        <v>-2.3704356642039799E-2</v>
      </c>
      <c r="AW31" s="20">
        <f t="shared" si="3"/>
        <v>3.22683253774805</v>
      </c>
      <c r="AX31" s="20">
        <f t="shared" si="3"/>
        <v>0.56597092417514905</v>
      </c>
      <c r="AY31" s="20">
        <f t="shared" si="3"/>
        <v>0.36835268821057998</v>
      </c>
      <c r="AZ31" s="20">
        <f t="shared" si="3"/>
        <v>0.50790756440240803</v>
      </c>
      <c r="BA31" s="20">
        <f t="shared" si="3"/>
        <v>-2.7260487341878101</v>
      </c>
      <c r="BC31" s="22">
        <f t="shared" si="8"/>
        <v>41820</v>
      </c>
      <c r="BD31" s="20">
        <f t="shared" si="9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1"/>
        <v>-0.7994654495628879</v>
      </c>
      <c r="AI32" s="20">
        <f t="shared" si="10"/>
        <v>-2.3333407743595248E-2</v>
      </c>
      <c r="AJ32" s="20">
        <f t="shared" si="4"/>
        <v>3.1897340410650701</v>
      </c>
      <c r="AK32" s="20">
        <f t="shared" si="4"/>
        <v>0.57689064148102298</v>
      </c>
      <c r="AL32" s="20">
        <f t="shared" si="4"/>
        <v>0.38570359590042702</v>
      </c>
      <c r="AM32" s="20">
        <f t="shared" si="4"/>
        <v>0.51522421622243397</v>
      </c>
      <c r="AN32" s="20">
        <f t="shared" si="4"/>
        <v>-2.6492916462757701</v>
      </c>
      <c r="AR32" s="22">
        <f t="shared" si="2"/>
        <v>41912</v>
      </c>
      <c r="AS32" s="20">
        <f t="shared" si="5"/>
        <v>98.748471817799597</v>
      </c>
      <c r="AT32" s="20">
        <f t="shared" si="6"/>
        <v>-3.374354586819778</v>
      </c>
      <c r="AU32" s="20">
        <f t="shared" si="7"/>
        <v>1.994927440649588</v>
      </c>
      <c r="AV32" s="20">
        <f t="shared" si="3"/>
        <v>-2.3333407743595248E-2</v>
      </c>
      <c r="AW32" s="20">
        <f t="shared" si="3"/>
        <v>3.1897340410650701</v>
      </c>
      <c r="AX32" s="20">
        <f t="shared" si="3"/>
        <v>0.57689064148102298</v>
      </c>
      <c r="AY32" s="20">
        <f t="shared" si="3"/>
        <v>0.38570359590042702</v>
      </c>
      <c r="AZ32" s="20">
        <f t="shared" si="3"/>
        <v>0.51522421622243397</v>
      </c>
      <c r="BA32" s="20">
        <f t="shared" si="3"/>
        <v>-2.6492916462757701</v>
      </c>
      <c r="BC32" s="22">
        <f t="shared" si="8"/>
        <v>41912</v>
      </c>
      <c r="BD32" s="20">
        <f t="shared" si="9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1"/>
        <v>-0.71137665143150863</v>
      </c>
      <c r="AI33" s="20">
        <f t="shared" si="10"/>
        <v>-2.2754978008227032E-2</v>
      </c>
      <c r="AJ33" s="20">
        <f t="shared" si="4"/>
        <v>3.1188168576115101</v>
      </c>
      <c r="AK33" s="20">
        <f t="shared" si="4"/>
        <v>0.575921057102183</v>
      </c>
      <c r="AL33" s="20">
        <f t="shared" si="4"/>
        <v>0.40470661895564097</v>
      </c>
      <c r="AM33" s="20">
        <f t="shared" si="4"/>
        <v>0.51071763646308199</v>
      </c>
      <c r="AN33" s="20">
        <f t="shared" si="4"/>
        <v>-2.57216328623712</v>
      </c>
      <c r="AR33" s="22">
        <f t="shared" si="2"/>
        <v>42004</v>
      </c>
      <c r="AS33" s="20">
        <f t="shared" si="5"/>
        <v>99.408796379735605</v>
      </c>
      <c r="AT33" s="20">
        <f t="shared" si="6"/>
        <v>-3.2862657886883988</v>
      </c>
      <c r="AU33" s="20">
        <f t="shared" si="7"/>
        <v>2.0152439058870684</v>
      </c>
      <c r="AV33" s="20">
        <f t="shared" si="3"/>
        <v>-2.2754978008227032E-2</v>
      </c>
      <c r="AW33" s="20">
        <f t="shared" si="3"/>
        <v>3.1188168576115101</v>
      </c>
      <c r="AX33" s="20">
        <f t="shared" si="3"/>
        <v>0.575921057102183</v>
      </c>
      <c r="AY33" s="20">
        <f t="shared" si="3"/>
        <v>0.40470661895564097</v>
      </c>
      <c r="AZ33" s="20">
        <f t="shared" si="3"/>
        <v>0.51071763646308199</v>
      </c>
      <c r="BA33" s="20">
        <f t="shared" si="3"/>
        <v>-2.57216328623712</v>
      </c>
      <c r="BC33" s="22">
        <f t="shared" si="8"/>
        <v>42004</v>
      </c>
      <c r="BD33" s="20">
        <f t="shared" si="9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1"/>
        <v>-0.99193563727596745</v>
      </c>
      <c r="AI34" s="20">
        <f t="shared" si="10"/>
        <v>-2.2052910107082376E-2</v>
      </c>
      <c r="AJ34" s="20">
        <f t="shared" si="4"/>
        <v>3.0283300753494302</v>
      </c>
      <c r="AK34" s="20">
        <f t="shared" si="4"/>
        <v>0.56185230973922295</v>
      </c>
      <c r="AL34" s="20">
        <f t="shared" si="4"/>
        <v>0.417172758308195</v>
      </c>
      <c r="AM34" s="20">
        <f t="shared" si="4"/>
        <v>0.50784274511924399</v>
      </c>
      <c r="AN34" s="20">
        <f t="shared" si="4"/>
        <v>-2.4947942145327802</v>
      </c>
      <c r="AR34" s="22">
        <f t="shared" si="2"/>
        <v>42094</v>
      </c>
      <c r="AS34" s="20">
        <f t="shared" si="5"/>
        <v>97.315882998984407</v>
      </c>
      <c r="AT34" s="20">
        <f t="shared" si="6"/>
        <v>-3.5668247745328574</v>
      </c>
      <c r="AU34" s="20">
        <f t="shared" si="7"/>
        <v>1.9983507638762288</v>
      </c>
      <c r="AV34" s="20">
        <f t="shared" si="3"/>
        <v>-2.2052910107082376E-2</v>
      </c>
      <c r="AW34" s="20">
        <f t="shared" si="3"/>
        <v>3.0283300753494302</v>
      </c>
      <c r="AX34" s="20">
        <f t="shared" si="3"/>
        <v>0.56185230973922295</v>
      </c>
      <c r="AY34" s="20">
        <f t="shared" si="3"/>
        <v>0.417172758308195</v>
      </c>
      <c r="AZ34" s="20">
        <f t="shared" si="3"/>
        <v>0.50784274511924399</v>
      </c>
      <c r="BA34" s="20">
        <f t="shared" si="3"/>
        <v>-2.4947942145327802</v>
      </c>
      <c r="BC34" s="22">
        <f t="shared" si="8"/>
        <v>42094</v>
      </c>
      <c r="BD34" s="20">
        <f t="shared" si="9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1"/>
        <v>-0.55730538864307322</v>
      </c>
      <c r="AI35" s="20">
        <f t="shared" si="10"/>
        <v>-2.1114840335151288E-2</v>
      </c>
      <c r="AJ35" s="20">
        <f t="shared" si="4"/>
        <v>2.9031878277369798</v>
      </c>
      <c r="AK35" s="20">
        <f t="shared" si="4"/>
        <v>0.528441567953157</v>
      </c>
      <c r="AL35" s="20">
        <f t="shared" si="4"/>
        <v>0.406634250371818</v>
      </c>
      <c r="AM35" s="20">
        <f t="shared" si="4"/>
        <v>0.488398843125879</v>
      </c>
      <c r="AN35" s="20">
        <f t="shared" si="4"/>
        <v>-2.4225103345404602</v>
      </c>
      <c r="AR35" s="22">
        <f t="shared" si="2"/>
        <v>42185</v>
      </c>
      <c r="AS35" s="20">
        <f t="shared" si="5"/>
        <v>98.642713385294797</v>
      </c>
      <c r="AT35" s="20">
        <f t="shared" si="6"/>
        <v>-3.1321945258999633</v>
      </c>
      <c r="AU35" s="20">
        <f t="shared" si="7"/>
        <v>1.8830373143122223</v>
      </c>
      <c r="AV35" s="20">
        <f t="shared" si="3"/>
        <v>-2.1114840335151288E-2</v>
      </c>
      <c r="AW35" s="20">
        <f t="shared" si="3"/>
        <v>2.9031878277369798</v>
      </c>
      <c r="AX35" s="20">
        <f t="shared" si="3"/>
        <v>0.528441567953157</v>
      </c>
      <c r="AY35" s="20">
        <f t="shared" si="3"/>
        <v>0.406634250371818</v>
      </c>
      <c r="AZ35" s="20">
        <f t="shared" si="3"/>
        <v>0.488398843125879</v>
      </c>
      <c r="BA35" s="20">
        <f t="shared" si="3"/>
        <v>-2.4225103345404602</v>
      </c>
      <c r="BC35" s="22">
        <f t="shared" si="8"/>
        <v>42185</v>
      </c>
      <c r="BD35" s="20">
        <f t="shared" si="9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1"/>
        <v>-0.47748425160821562</v>
      </c>
      <c r="AI36" s="20">
        <f t="shared" si="10"/>
        <v>-2.0023707892998118E-2</v>
      </c>
      <c r="AJ36" s="20">
        <f t="shared" si="4"/>
        <v>2.8187942692641799</v>
      </c>
      <c r="AK36" s="20">
        <f t="shared" si="4"/>
        <v>0.54466719531850105</v>
      </c>
      <c r="AL36" s="20">
        <f t="shared" si="4"/>
        <v>0.43512326901475001</v>
      </c>
      <c r="AM36" s="20">
        <f t="shared" si="4"/>
        <v>0.49455257898051103</v>
      </c>
      <c r="AN36" s="20">
        <f t="shared" si="4"/>
        <v>-2.33353188283257</v>
      </c>
      <c r="AR36" s="22">
        <f t="shared" si="2"/>
        <v>42277</v>
      </c>
      <c r="AS36" s="20">
        <f t="shared" si="5"/>
        <v>99.523585498022399</v>
      </c>
      <c r="AT36" s="20">
        <f t="shared" si="6"/>
        <v>-3.0523733888651057</v>
      </c>
      <c r="AU36" s="20">
        <f t="shared" si="7"/>
        <v>1.9395817218523734</v>
      </c>
      <c r="AV36" s="20">
        <f t="shared" si="3"/>
        <v>-2.0023707892998118E-2</v>
      </c>
      <c r="AW36" s="20">
        <f t="shared" si="3"/>
        <v>2.8187942692641799</v>
      </c>
      <c r="AX36" s="20">
        <f t="shared" si="3"/>
        <v>0.54466719531850105</v>
      </c>
      <c r="AY36" s="20">
        <f t="shared" si="3"/>
        <v>0.43512326901475001</v>
      </c>
      <c r="AZ36" s="20">
        <f t="shared" si="3"/>
        <v>0.49455257898051103</v>
      </c>
      <c r="BA36" s="20">
        <f t="shared" si="3"/>
        <v>-2.33353188283257</v>
      </c>
      <c r="BC36" s="22">
        <f t="shared" si="8"/>
        <v>42277</v>
      </c>
      <c r="BD36" s="20">
        <f t="shared" si="9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1"/>
        <v>-0.18980852797141104</v>
      </c>
      <c r="AI37" s="20">
        <f t="shared" si="10"/>
        <v>-1.8728794460474457E-2</v>
      </c>
      <c r="AJ37" s="20">
        <f t="shared" si="4"/>
        <v>2.7137332085751802</v>
      </c>
      <c r="AK37" s="20">
        <f t="shared" si="4"/>
        <v>0.54793816974602705</v>
      </c>
      <c r="AL37" s="20">
        <f t="shared" si="4"/>
        <v>0.44512797757647798</v>
      </c>
      <c r="AM37" s="20">
        <f t="shared" si="4"/>
        <v>0.48508075800417</v>
      </c>
      <c r="AN37" s="20">
        <f t="shared" si="4"/>
        <v>-2.2396684501880499</v>
      </c>
      <c r="AR37" s="22">
        <f t="shared" si="2"/>
        <v>42369</v>
      </c>
      <c r="AS37" s="20">
        <f t="shared" si="5"/>
        <v>99.633139963327594</v>
      </c>
      <c r="AT37" s="20">
        <f t="shared" si="6"/>
        <v>-2.7646976652283013</v>
      </c>
      <c r="AU37" s="20">
        <f t="shared" si="7"/>
        <v>1.9334828692533299</v>
      </c>
      <c r="AV37" s="20">
        <f t="shared" si="3"/>
        <v>-1.8728794460474457E-2</v>
      </c>
      <c r="AW37" s="20">
        <f t="shared" si="3"/>
        <v>2.7137332085751802</v>
      </c>
      <c r="AX37" s="20">
        <f t="shared" si="3"/>
        <v>0.54793816974602705</v>
      </c>
      <c r="AY37" s="20">
        <f t="shared" si="3"/>
        <v>0.44512797757647798</v>
      </c>
      <c r="AZ37" s="20">
        <f t="shared" si="3"/>
        <v>0.48508075800417</v>
      </c>
      <c r="BA37" s="20">
        <f t="shared" si="3"/>
        <v>-2.2396684501880499</v>
      </c>
      <c r="BC37" s="22">
        <f t="shared" si="8"/>
        <v>42369</v>
      </c>
      <c r="BD37" s="20">
        <f t="shared" si="9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1"/>
        <v>0.13055673814103877</v>
      </c>
      <c r="AI38" s="20">
        <f t="shared" si="10"/>
        <v>-1.7145332381251484E-2</v>
      </c>
      <c r="AJ38" s="20">
        <f t="shared" si="4"/>
        <v>2.6201304981511999</v>
      </c>
      <c r="AK38" s="20">
        <f t="shared" si="4"/>
        <v>0.58729040991637405</v>
      </c>
      <c r="AL38" s="20">
        <f t="shared" si="4"/>
        <v>0.47433120097870402</v>
      </c>
      <c r="AM38" s="20">
        <f t="shared" si="4"/>
        <v>0.48048579326908702</v>
      </c>
      <c r="AN38" s="20">
        <f t="shared" si="4"/>
        <v>-2.13710767313985</v>
      </c>
      <c r="AR38" s="22">
        <f t="shared" si="2"/>
        <v>42460</v>
      </c>
      <c r="AS38" s="20">
        <f t="shared" si="5"/>
        <v>102.1136945755336</v>
      </c>
      <c r="AT38" s="20">
        <f t="shared" si="6"/>
        <v>-2.4443323991158512</v>
      </c>
      <c r="AU38" s="20">
        <f t="shared" si="7"/>
        <v>2.0079848967942633</v>
      </c>
      <c r="AV38" s="20">
        <f t="shared" si="3"/>
        <v>-1.7145332381251484E-2</v>
      </c>
      <c r="AW38" s="20">
        <f t="shared" si="3"/>
        <v>2.6201304981511999</v>
      </c>
      <c r="AX38" s="20">
        <f t="shared" si="3"/>
        <v>0.58729040991637405</v>
      </c>
      <c r="AY38" s="20">
        <f t="shared" si="3"/>
        <v>0.47433120097870402</v>
      </c>
      <c r="AZ38" s="20">
        <f t="shared" si="3"/>
        <v>0.48048579326908702</v>
      </c>
      <c r="BA38" s="20">
        <f t="shared" si="3"/>
        <v>-2.13710767313985</v>
      </c>
      <c r="BC38" s="22">
        <f t="shared" si="8"/>
        <v>42460</v>
      </c>
      <c r="BD38" s="20">
        <f t="shared" si="9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1"/>
        <v>0.41660193620169139</v>
      </c>
      <c r="AI39" s="20">
        <f t="shared" si="10"/>
        <v>-1.544580238871208E-2</v>
      </c>
      <c r="AJ39" s="20">
        <f t="shared" si="4"/>
        <v>2.4511104815339602</v>
      </c>
      <c r="AK39" s="20">
        <f t="shared" si="4"/>
        <v>0.60762385009425901</v>
      </c>
      <c r="AL39" s="20">
        <f t="shared" si="4"/>
        <v>0.49722851101684901</v>
      </c>
      <c r="AM39" s="20">
        <f t="shared" si="4"/>
        <v>0.47710317039559302</v>
      </c>
      <c r="AN39" s="20">
        <f t="shared" si="4"/>
        <v>-2.02832543695594</v>
      </c>
      <c r="AR39" s="22">
        <f t="shared" si="2"/>
        <v>42551</v>
      </c>
      <c r="AS39" s="20">
        <f t="shared" si="5"/>
        <v>102.45657397055921</v>
      </c>
      <c r="AT39" s="20">
        <f t="shared" si="6"/>
        <v>-2.1582872010551988</v>
      </c>
      <c r="AU39" s="20">
        <f t="shared" si="7"/>
        <v>1.9892947736960092</v>
      </c>
      <c r="AV39" s="20">
        <f t="shared" si="3"/>
        <v>-1.544580238871208E-2</v>
      </c>
      <c r="AW39" s="20">
        <f t="shared" si="3"/>
        <v>2.4511104815339602</v>
      </c>
      <c r="AX39" s="20">
        <f t="shared" si="3"/>
        <v>0.60762385009425901</v>
      </c>
      <c r="AY39" s="20">
        <f t="shared" si="3"/>
        <v>0.49722851101684901</v>
      </c>
      <c r="AZ39" s="20">
        <f t="shared" si="3"/>
        <v>0.47710317039559302</v>
      </c>
      <c r="BA39" s="20">
        <f t="shared" si="3"/>
        <v>-2.02832543695594</v>
      </c>
      <c r="BC39" s="22">
        <f t="shared" si="8"/>
        <v>42551</v>
      </c>
      <c r="BD39" s="20">
        <f t="shared" si="9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1"/>
        <v>0.49787993858824131</v>
      </c>
      <c r="AI40" s="20">
        <f t="shared" si="10"/>
        <v>-1.3717464325162475E-2</v>
      </c>
      <c r="AJ40" s="20">
        <f t="shared" si="4"/>
        <v>2.2748465986351101</v>
      </c>
      <c r="AK40" s="20">
        <f t="shared" si="4"/>
        <v>0.61438908850497198</v>
      </c>
      <c r="AL40" s="20">
        <f t="shared" si="4"/>
        <v>0.514784423690411</v>
      </c>
      <c r="AM40" s="20">
        <f t="shared" si="4"/>
        <v>0.472430495482631</v>
      </c>
      <c r="AN40" s="20">
        <f t="shared" si="4"/>
        <v>-1.9157738125833199</v>
      </c>
      <c r="AR40" s="22">
        <f t="shared" si="2"/>
        <v>42643</v>
      </c>
      <c r="AS40" s="20">
        <f t="shared" si="5"/>
        <v>102.1091916057072</v>
      </c>
      <c r="AT40" s="20">
        <f t="shared" si="6"/>
        <v>-2.077009198668649</v>
      </c>
      <c r="AU40" s="20">
        <f t="shared" si="7"/>
        <v>1.9469593294046414</v>
      </c>
      <c r="AV40" s="20">
        <f t="shared" si="3"/>
        <v>-1.3717464325162475E-2</v>
      </c>
      <c r="AW40" s="20">
        <f t="shared" si="3"/>
        <v>2.2748465986351101</v>
      </c>
      <c r="AX40" s="20">
        <f t="shared" si="3"/>
        <v>0.61438908850497198</v>
      </c>
      <c r="AY40" s="20">
        <f t="shared" si="3"/>
        <v>0.514784423690411</v>
      </c>
      <c r="AZ40" s="20">
        <f t="shared" si="3"/>
        <v>0.472430495482631</v>
      </c>
      <c r="BA40" s="20">
        <f t="shared" si="3"/>
        <v>-1.9157738125833199</v>
      </c>
      <c r="BC40" s="22">
        <f t="shared" si="8"/>
        <v>42643</v>
      </c>
      <c r="BD40" s="20">
        <f t="shared" si="9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1"/>
        <v>1.0024124013315678</v>
      </c>
      <c r="AI41" s="20">
        <f t="shared" si="10"/>
        <v>-1.1945062204323665E-2</v>
      </c>
      <c r="AJ41" s="20">
        <f t="shared" si="4"/>
        <v>2.0618215234467701</v>
      </c>
      <c r="AK41" s="20">
        <f t="shared" si="4"/>
        <v>0.59679117648735103</v>
      </c>
      <c r="AL41" s="20">
        <f t="shared" si="4"/>
        <v>0.50253293347024897</v>
      </c>
      <c r="AM41" s="20">
        <f t="shared" si="4"/>
        <v>0.45472090219773897</v>
      </c>
      <c r="AN41" s="20">
        <f t="shared" si="4"/>
        <v>-1.8143604111785701</v>
      </c>
      <c r="AR41" s="22">
        <f t="shared" si="2"/>
        <v>42735</v>
      </c>
      <c r="AS41" s="20">
        <f t="shared" si="5"/>
        <v>102.429289395824</v>
      </c>
      <c r="AT41" s="20">
        <f t="shared" si="6"/>
        <v>-1.5724767359253222</v>
      </c>
      <c r="AU41" s="20">
        <f t="shared" si="7"/>
        <v>1.7895610622192155</v>
      </c>
      <c r="AV41" s="20">
        <f t="shared" si="3"/>
        <v>-1.1945062204323665E-2</v>
      </c>
      <c r="AW41" s="20">
        <f t="shared" si="3"/>
        <v>2.0618215234467701</v>
      </c>
      <c r="AX41" s="20">
        <f t="shared" si="3"/>
        <v>0.59679117648735103</v>
      </c>
      <c r="AY41" s="20">
        <f t="shared" si="3"/>
        <v>0.50253293347024897</v>
      </c>
      <c r="AZ41" s="20">
        <f t="shared" si="3"/>
        <v>0.45472090219773897</v>
      </c>
      <c r="BA41" s="20">
        <f t="shared" si="3"/>
        <v>-1.8143604111785701</v>
      </c>
      <c r="BC41" s="22">
        <f t="shared" si="8"/>
        <v>42735</v>
      </c>
      <c r="BD41" s="20">
        <f t="shared" si="9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1"/>
        <v>1.3481631733982606</v>
      </c>
      <c r="AI42" s="20">
        <f t="shared" si="10"/>
        <v>-1.0166947127649505E-2</v>
      </c>
      <c r="AJ42" s="20">
        <f t="shared" si="4"/>
        <v>1.8547187176997799</v>
      </c>
      <c r="AK42" s="20">
        <f t="shared" si="4"/>
        <v>0.573070530776702</v>
      </c>
      <c r="AL42" s="20">
        <f t="shared" si="4"/>
        <v>0.487881555189418</v>
      </c>
      <c r="AM42" s="20">
        <f t="shared" si="4"/>
        <v>0.434880131091955</v>
      </c>
      <c r="AN42" s="20">
        <f t="shared" si="4"/>
        <v>-1.7197525273252401</v>
      </c>
      <c r="AR42" s="22">
        <f t="shared" si="2"/>
        <v>42825</v>
      </c>
      <c r="AS42" s="20">
        <f t="shared" si="5"/>
        <v>104.02032782300439</v>
      </c>
      <c r="AT42" s="20">
        <f t="shared" si="6"/>
        <v>-1.2267259638586294</v>
      </c>
      <c r="AU42" s="20">
        <f t="shared" si="7"/>
        <v>1.6206314603049652</v>
      </c>
      <c r="AV42" s="20">
        <f t="shared" si="3"/>
        <v>-1.0166947127649505E-2</v>
      </c>
      <c r="AW42" s="20">
        <f t="shared" si="3"/>
        <v>1.8547187176997799</v>
      </c>
      <c r="AX42" s="20">
        <f t="shared" si="3"/>
        <v>0.573070530776702</v>
      </c>
      <c r="AY42" s="20">
        <f t="shared" si="3"/>
        <v>0.487881555189418</v>
      </c>
      <c r="AZ42" s="20">
        <f t="shared" si="3"/>
        <v>0.434880131091955</v>
      </c>
      <c r="BA42" s="20">
        <f t="shared" si="3"/>
        <v>-1.7197525273252401</v>
      </c>
      <c r="BC42" s="22">
        <f t="shared" si="8"/>
        <v>42825</v>
      </c>
      <c r="BD42" s="20">
        <f t="shared" si="9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1"/>
        <v>1.5591638230949108</v>
      </c>
      <c r="AI43" s="20">
        <f t="shared" si="10"/>
        <v>-8.4341267602872482E-3</v>
      </c>
      <c r="AJ43" s="20">
        <f t="shared" si="4"/>
        <v>1.6163751096279899</v>
      </c>
      <c r="AK43" s="20">
        <f t="shared" si="4"/>
        <v>0.52178139129755297</v>
      </c>
      <c r="AL43" s="20">
        <f t="shared" si="4"/>
        <v>0.443828977159893</v>
      </c>
      <c r="AM43" s="20">
        <f t="shared" si="4"/>
        <v>0.40110432135542501</v>
      </c>
      <c r="AN43" s="20">
        <f t="shared" si="4"/>
        <v>-1.6445216219730301</v>
      </c>
      <c r="AR43" s="22">
        <f t="shared" si="2"/>
        <v>42916</v>
      </c>
      <c r="AS43" s="20">
        <f t="shared" si="5"/>
        <v>105.0849436891172</v>
      </c>
      <c r="AT43" s="20">
        <f t="shared" si="6"/>
        <v>-1.0157253141619793</v>
      </c>
      <c r="AU43" s="20">
        <f t="shared" si="7"/>
        <v>1.3301340507075436</v>
      </c>
      <c r="AV43" s="20">
        <f t="shared" si="3"/>
        <v>-8.4341267602872482E-3</v>
      </c>
      <c r="AW43" s="20">
        <f t="shared" si="3"/>
        <v>1.6163751096279899</v>
      </c>
      <c r="AX43" s="20">
        <f t="shared" si="3"/>
        <v>0.52178139129755297</v>
      </c>
      <c r="AY43" s="20">
        <f t="shared" si="3"/>
        <v>0.443828977159893</v>
      </c>
      <c r="AZ43" s="20">
        <f t="shared" si="3"/>
        <v>0.40110432135542501</v>
      </c>
      <c r="BA43" s="20">
        <f t="shared" si="3"/>
        <v>-1.6445216219730301</v>
      </c>
      <c r="BC43" s="22">
        <f t="shared" si="8"/>
        <v>42916</v>
      </c>
      <c r="BD43" s="20">
        <f t="shared" si="9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1"/>
        <v>1.7793963488870701</v>
      </c>
      <c r="AI44" s="20">
        <f t="shared" si="10"/>
        <v>-6.6628317638673263E-3</v>
      </c>
      <c r="AJ44" s="20">
        <f t="shared" si="4"/>
        <v>1.4432709561271</v>
      </c>
      <c r="AK44" s="20">
        <f t="shared" si="4"/>
        <v>0.52926342403295301</v>
      </c>
      <c r="AL44" s="20">
        <f t="shared" si="4"/>
        <v>0.43835472087325</v>
      </c>
      <c r="AM44" s="20">
        <f t="shared" si="4"/>
        <v>0.39731839633688698</v>
      </c>
      <c r="AN44" s="20">
        <f t="shared" si="4"/>
        <v>-1.5659007054117999</v>
      </c>
      <c r="AR44" s="22">
        <f t="shared" si="2"/>
        <v>43008</v>
      </c>
      <c r="AS44" s="20">
        <f t="shared" si="5"/>
        <v>105.57907149100799</v>
      </c>
      <c r="AT44" s="20">
        <f t="shared" si="6"/>
        <v>-0.79549278836981996</v>
      </c>
      <c r="AU44" s="20">
        <f t="shared" si="7"/>
        <v>1.2356439601945228</v>
      </c>
      <c r="AV44" s="20">
        <f t="shared" si="3"/>
        <v>-6.6628317638673263E-3</v>
      </c>
      <c r="AW44" s="20">
        <f t="shared" si="3"/>
        <v>1.4432709561271</v>
      </c>
      <c r="AX44" s="20">
        <f t="shared" si="3"/>
        <v>0.52926342403295301</v>
      </c>
      <c r="AY44" s="20">
        <f t="shared" ref="AY44:BA107" si="11">AL44</f>
        <v>0.43835472087325</v>
      </c>
      <c r="AZ44" s="20">
        <f t="shared" si="11"/>
        <v>0.39731839633688698</v>
      </c>
      <c r="BA44" s="20">
        <f t="shared" si="11"/>
        <v>-1.5659007054117999</v>
      </c>
      <c r="BC44" s="22">
        <f t="shared" si="8"/>
        <v>43008</v>
      </c>
      <c r="BD44" s="20">
        <f t="shared" si="9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1"/>
        <v>2.1869424493641327</v>
      </c>
      <c r="AI45" s="20">
        <f t="shared" si="10"/>
        <v>-4.9247138424774947E-3</v>
      </c>
      <c r="AJ45" s="20">
        <f t="shared" si="4"/>
        <v>1.2688292372487</v>
      </c>
      <c r="AK45" s="20">
        <f t="shared" si="4"/>
        <v>0.52786686026048601</v>
      </c>
      <c r="AL45" s="20">
        <f t="shared" si="4"/>
        <v>0.42151084965882701</v>
      </c>
      <c r="AM45" s="20">
        <f t="shared" si="4"/>
        <v>0.385668524917473</v>
      </c>
      <c r="AN45" s="20">
        <f t="shared" si="4"/>
        <v>-1.4937708936694001</v>
      </c>
      <c r="AR45" s="22">
        <f t="shared" si="2"/>
        <v>43100</v>
      </c>
      <c r="AS45" s="20">
        <f t="shared" si="5"/>
        <v>107.2283654551068</v>
      </c>
      <c r="AT45" s="20">
        <f t="shared" si="6"/>
        <v>-0.38794668789275732</v>
      </c>
      <c r="AU45" s="20">
        <f t="shared" si="7"/>
        <v>1.1051798645736082</v>
      </c>
      <c r="AV45" s="20">
        <f t="shared" ref="AV45:BA108" si="12">AI45</f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1"/>
        <v>0.42151084965882701</v>
      </c>
      <c r="AZ45" s="20">
        <f t="shared" si="11"/>
        <v>0.385668524917473</v>
      </c>
      <c r="BA45" s="20">
        <f t="shared" si="11"/>
        <v>-1.4937708936694001</v>
      </c>
      <c r="BC45" s="22">
        <f t="shared" si="8"/>
        <v>43100</v>
      </c>
      <c r="BD45" s="20">
        <f t="shared" si="9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1"/>
        <v>2.6492363571524682</v>
      </c>
      <c r="AI46" s="20">
        <f t="shared" si="10"/>
        <v>-3.2486936212047326E-3</v>
      </c>
      <c r="AJ46" s="20">
        <f t="shared" si="4"/>
        <v>1.0997840542442601</v>
      </c>
      <c r="AK46" s="20">
        <f t="shared" si="4"/>
        <v>0.52597911443571899</v>
      </c>
      <c r="AL46" s="20">
        <f t="shared" si="4"/>
        <v>0.40476101762787597</v>
      </c>
      <c r="AM46" s="20">
        <f t="shared" si="4"/>
        <v>0.36436501003856597</v>
      </c>
      <c r="AN46" s="20">
        <f t="shared" si="4"/>
        <v>-1.44642591304688</v>
      </c>
      <c r="AR46" s="22">
        <f t="shared" si="2"/>
        <v>43190</v>
      </c>
      <c r="AS46" s="20">
        <f t="shared" si="5"/>
        <v>107.06943197647681</v>
      </c>
      <c r="AT46" s="20">
        <f t="shared" si="6"/>
        <v>7.4347219895578132E-2</v>
      </c>
      <c r="AU46" s="20">
        <f t="shared" si="7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1"/>
        <v>0.40476101762787597</v>
      </c>
      <c r="AZ46" s="20">
        <f t="shared" si="11"/>
        <v>0.36436501003856597</v>
      </c>
      <c r="BA46" s="20">
        <f t="shared" si="11"/>
        <v>-1.44642591304688</v>
      </c>
      <c r="BC46" s="22">
        <f t="shared" si="8"/>
        <v>43190</v>
      </c>
      <c r="BD46" s="20">
        <f t="shared" si="9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1"/>
        <v>3.1463725994232172</v>
      </c>
      <c r="AI47" s="20">
        <f t="shared" si="10"/>
        <v>-1.5877928005838613E-3</v>
      </c>
      <c r="AJ47" s="20">
        <f t="shared" si="4"/>
        <v>0.93100496992645199</v>
      </c>
      <c r="AK47" s="20">
        <f t="shared" si="4"/>
        <v>0.53701931233987499</v>
      </c>
      <c r="AL47" s="20">
        <f t="shared" si="4"/>
        <v>0.401689216511189</v>
      </c>
      <c r="AM47" s="20">
        <f t="shared" si="4"/>
        <v>0.36318560208466</v>
      </c>
      <c r="AN47" s="20">
        <f t="shared" si="4"/>
        <v>-1.41407409584393</v>
      </c>
      <c r="AR47" s="22">
        <f t="shared" si="2"/>
        <v>43281</v>
      </c>
      <c r="AS47" s="20">
        <f t="shared" si="5"/>
        <v>110.05866707303279</v>
      </c>
      <c r="AT47" s="20">
        <f t="shared" si="6"/>
        <v>0.57148346216632717</v>
      </c>
      <c r="AU47" s="20">
        <f t="shared" si="7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1"/>
        <v>0.401689216511189</v>
      </c>
      <c r="AZ47" s="20">
        <f t="shared" si="11"/>
        <v>0.36318560208466</v>
      </c>
      <c r="BA47" s="20">
        <f t="shared" si="11"/>
        <v>-1.41407409584393</v>
      </c>
      <c r="BC47" s="22">
        <f t="shared" si="8"/>
        <v>43281</v>
      </c>
      <c r="BD47" s="20">
        <f t="shared" si="9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1"/>
        <v>3.2727242218440074</v>
      </c>
      <c r="AI48" s="20">
        <f t="shared" si="10"/>
        <v>-6.4165792321755939E-6</v>
      </c>
      <c r="AJ48" s="20">
        <f t="shared" si="4"/>
        <v>0.74914248125564997</v>
      </c>
      <c r="AK48" s="20">
        <f t="shared" si="4"/>
        <v>0.54415984336630296</v>
      </c>
      <c r="AL48" s="20">
        <f t="shared" si="4"/>
        <v>0.41409158578419297</v>
      </c>
      <c r="AM48" s="20">
        <f t="shared" si="4"/>
        <v>0.37080726501404498</v>
      </c>
      <c r="AN48" s="20">
        <f t="shared" si="4"/>
        <v>-1.3935321199334001</v>
      </c>
      <c r="AR48" s="22">
        <f t="shared" si="2"/>
        <v>43373</v>
      </c>
      <c r="AS48" s="20">
        <f t="shared" si="5"/>
        <v>110.287397567344</v>
      </c>
      <c r="AT48" s="20">
        <f t="shared" si="6"/>
        <v>0.69783508458711729</v>
      </c>
      <c r="AU48" s="20">
        <f t="shared" si="7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1"/>
        <v>0.41409158578419297</v>
      </c>
      <c r="AZ48" s="20">
        <f t="shared" si="11"/>
        <v>0.37080726501404498</v>
      </c>
      <c r="BA48" s="20">
        <f t="shared" si="11"/>
        <v>-1.3935321199334001</v>
      </c>
      <c r="BC48" s="22">
        <f t="shared" si="8"/>
        <v>43373</v>
      </c>
      <c r="BD48" s="20">
        <f t="shared" si="9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1"/>
        <v>3.5799937608464938</v>
      </c>
      <c r="AI49" s="20">
        <f t="shared" si="10"/>
        <v>1.5283280072907524E-3</v>
      </c>
      <c r="AJ49" s="20">
        <f t="shared" si="4"/>
        <v>0.56233493620960895</v>
      </c>
      <c r="AK49" s="20">
        <f t="shared" si="4"/>
        <v>0.52338725479814996</v>
      </c>
      <c r="AL49" s="20">
        <f t="shared" si="4"/>
        <v>0.40479635289844201</v>
      </c>
      <c r="AM49" s="20">
        <f t="shared" si="4"/>
        <v>0.373273384624983</v>
      </c>
      <c r="AN49" s="20">
        <f t="shared" si="4"/>
        <v>-1.3924471244594701</v>
      </c>
      <c r="AR49" s="22">
        <f t="shared" si="2"/>
        <v>43465</v>
      </c>
      <c r="AS49" s="20">
        <f t="shared" si="5"/>
        <v>110.9464889336016</v>
      </c>
      <c r="AT49" s="20">
        <f t="shared" si="6"/>
        <v>1.0051046235896037</v>
      </c>
      <c r="AU49" s="20">
        <f t="shared" si="7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1"/>
        <v>0.40479635289844201</v>
      </c>
      <c r="AZ49" s="20">
        <f t="shared" si="11"/>
        <v>0.373273384624983</v>
      </c>
      <c r="BA49" s="20">
        <f t="shared" si="11"/>
        <v>-1.3924471244594701</v>
      </c>
      <c r="BC49" s="22">
        <f t="shared" si="8"/>
        <v>43465</v>
      </c>
      <c r="BD49" s="20">
        <f t="shared" si="9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1"/>
        <v>3.6297815755558664</v>
      </c>
      <c r="AI50" s="20">
        <f t="shared" si="10"/>
        <v>2.999590384277594E-3</v>
      </c>
      <c r="AJ50" s="20">
        <f t="shared" si="4"/>
        <v>0.39635770457490399</v>
      </c>
      <c r="AK50" s="20">
        <f t="shared" si="4"/>
        <v>0.52021904893466597</v>
      </c>
      <c r="AL50" s="20">
        <f t="shared" si="4"/>
        <v>0.41160838970737301</v>
      </c>
      <c r="AM50" s="20">
        <f t="shared" si="4"/>
        <v>0.393877022063093</v>
      </c>
      <c r="AN50" s="20">
        <f t="shared" si="4"/>
        <v>-1.38285610450653</v>
      </c>
      <c r="AR50" s="22">
        <f t="shared" si="2"/>
        <v>43555</v>
      </c>
      <c r="AS50" s="20">
        <f t="shared" si="5"/>
        <v>113.1070470498052</v>
      </c>
      <c r="AT50" s="20">
        <f t="shared" si="6"/>
        <v>1.0548924382989764</v>
      </c>
      <c r="AU50" s="20">
        <f t="shared" si="7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1"/>
        <v>0.41160838970737301</v>
      </c>
      <c r="AZ50" s="20">
        <f t="shared" si="11"/>
        <v>0.393877022063093</v>
      </c>
      <c r="BA50" s="20">
        <f t="shared" si="11"/>
        <v>-1.38285610450653</v>
      </c>
      <c r="BC50" s="22">
        <f t="shared" si="8"/>
        <v>43555</v>
      </c>
      <c r="BD50" s="20">
        <f t="shared" si="9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1"/>
        <v>4.0166686264648952</v>
      </c>
      <c r="AI51" s="20">
        <f t="shared" si="10"/>
        <v>4.4685312529014849E-3</v>
      </c>
      <c r="AJ51" s="20">
        <f t="shared" si="4"/>
        <v>0.251594760278052</v>
      </c>
      <c r="AK51" s="20">
        <f t="shared" si="4"/>
        <v>0.51669997528920397</v>
      </c>
      <c r="AL51" s="20">
        <f t="shared" si="4"/>
        <v>0.41740114845376403</v>
      </c>
      <c r="AM51" s="20">
        <f t="shared" si="4"/>
        <v>0.40830066953650801</v>
      </c>
      <c r="AN51" s="20">
        <f t="shared" si="4"/>
        <v>-1.3666516013227199</v>
      </c>
      <c r="AR51" s="22">
        <f t="shared" si="2"/>
        <v>43646</v>
      </c>
      <c r="AS51" s="20">
        <f t="shared" si="5"/>
        <v>111.3922788909328</v>
      </c>
      <c r="AT51" s="20">
        <f t="shared" si="6"/>
        <v>1.4417794892080051</v>
      </c>
      <c r="AU51" s="20">
        <f t="shared" si="7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1"/>
        <v>0.41740114845376403</v>
      </c>
      <c r="AZ51" s="20">
        <f t="shared" si="11"/>
        <v>0.40830066953650801</v>
      </c>
      <c r="BA51" s="20">
        <f t="shared" si="11"/>
        <v>-1.3666516013227199</v>
      </c>
      <c r="BC51" s="22">
        <f t="shared" si="8"/>
        <v>43646</v>
      </c>
      <c r="BD51" s="20">
        <f t="shared" si="9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1"/>
        <v>4.4021718434316783</v>
      </c>
      <c r="AI52" s="20">
        <f t="shared" si="10"/>
        <v>6.1096242924150697E-3</v>
      </c>
      <c r="AJ52" s="20">
        <f t="shared" si="4"/>
        <v>0.226846552382589</v>
      </c>
      <c r="AK52" s="20">
        <f t="shared" si="4"/>
        <v>0.59344151331615302</v>
      </c>
      <c r="AL52" s="20">
        <f t="shared" si="4"/>
        <v>0.47751579767376501</v>
      </c>
      <c r="AM52" s="20">
        <f t="shared" si="4"/>
        <v>0.45937794008285798</v>
      </c>
      <c r="AN52" s="20">
        <f t="shared" si="4"/>
        <v>-1.31723179138341</v>
      </c>
      <c r="AR52" s="22">
        <f t="shared" si="2"/>
        <v>43738</v>
      </c>
      <c r="AS52" s="20">
        <f t="shared" si="5"/>
        <v>112.062409410708</v>
      </c>
      <c r="AT52" s="20">
        <f t="shared" si="6"/>
        <v>1.8272827061747883</v>
      </c>
      <c r="AU52" s="20">
        <f t="shared" si="7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1"/>
        <v>0.47751579767376501</v>
      </c>
      <c r="AZ52" s="20">
        <f t="shared" si="11"/>
        <v>0.45937794008285798</v>
      </c>
      <c r="BA52" s="20">
        <f t="shared" si="11"/>
        <v>-1.31723179138341</v>
      </c>
      <c r="BC52" s="22">
        <f t="shared" si="8"/>
        <v>43738</v>
      </c>
      <c r="BD52" s="20">
        <f t="shared" si="9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1"/>
        <v>4.2035621549906024</v>
      </c>
      <c r="AI53" s="20">
        <f t="shared" si="10"/>
        <v>7.5461868113254746E-3</v>
      </c>
      <c r="AJ53" s="20">
        <f t="shared" si="4"/>
        <v>-2.3047164719153999E-2</v>
      </c>
      <c r="AK53" s="20">
        <f t="shared" si="4"/>
        <v>0.53419432546662404</v>
      </c>
      <c r="AL53" s="20">
        <f t="shared" si="4"/>
        <v>0.43571463851851699</v>
      </c>
      <c r="AM53" s="20">
        <f t="shared" si="4"/>
        <v>0.43237635067600999</v>
      </c>
      <c r="AN53" s="20">
        <f t="shared" si="4"/>
        <v>-1.28804283782629</v>
      </c>
      <c r="AR53" s="22">
        <f t="shared" si="2"/>
        <v>43830</v>
      </c>
      <c r="AS53" s="20">
        <f t="shared" si="5"/>
        <v>110.659330827734</v>
      </c>
      <c r="AT53" s="20">
        <f t="shared" si="6"/>
        <v>1.6286730177337123</v>
      </c>
      <c r="AU53" s="20">
        <f t="shared" si="7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1"/>
        <v>0.43571463851851699</v>
      </c>
      <c r="AZ53" s="20">
        <f t="shared" si="11"/>
        <v>0.43237635067600999</v>
      </c>
      <c r="BA53" s="20">
        <f t="shared" si="11"/>
        <v>-1.28804283782629</v>
      </c>
      <c r="BC53" s="22">
        <f t="shared" si="8"/>
        <v>43830</v>
      </c>
      <c r="BD53" s="20">
        <f t="shared" si="9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1"/>
        <v>3.0222496287262124</v>
      </c>
      <c r="AI54" s="20">
        <f t="shared" si="10"/>
        <v>8.9370306786473765E-3</v>
      </c>
      <c r="AJ54" s="20">
        <f t="shared" si="4"/>
        <v>-0.28489757525085702</v>
      </c>
      <c r="AK54" s="20">
        <f t="shared" si="4"/>
        <v>0.49400142878594799</v>
      </c>
      <c r="AL54" s="20">
        <f t="shared" si="4"/>
        <v>0.41358950307318798</v>
      </c>
      <c r="AM54" s="20">
        <f t="shared" si="4"/>
        <v>0.40946086966988599</v>
      </c>
      <c r="AN54" s="20">
        <f t="shared" si="4"/>
        <v>-1.26658097639778</v>
      </c>
      <c r="AR54" s="22">
        <f t="shared" si="2"/>
        <v>43921</v>
      </c>
      <c r="AS54" s="20">
        <f t="shared" si="5"/>
        <v>102.9161027811784</v>
      </c>
      <c r="AT54" s="20">
        <f t="shared" si="6"/>
        <v>0.44736049146932233</v>
      </c>
      <c r="AU54" s="20">
        <f t="shared" si="7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1"/>
        <v>0.41358950307318798</v>
      </c>
      <c r="AZ54" s="20">
        <f t="shared" si="11"/>
        <v>0.40946086966988599</v>
      </c>
      <c r="BA54" s="20">
        <f t="shared" si="11"/>
        <v>-1.26658097639778</v>
      </c>
      <c r="BC54" s="22">
        <f t="shared" si="8"/>
        <v>43921</v>
      </c>
      <c r="BD54" s="20">
        <f t="shared" si="9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1"/>
        <v>1.5179634137775246</v>
      </c>
      <c r="AI55" s="20">
        <f t="shared" si="10"/>
        <v>1.0277477697372871E-2</v>
      </c>
      <c r="AJ55" s="20">
        <f t="shared" si="4"/>
        <v>-0.594741943446914</v>
      </c>
      <c r="AK55" s="20">
        <f t="shared" si="4"/>
        <v>0.454491406506422</v>
      </c>
      <c r="AL55" s="20">
        <f t="shared" si="4"/>
        <v>0.40171238728455899</v>
      </c>
      <c r="AM55" s="20">
        <f t="shared" si="4"/>
        <v>0.39969222120743703</v>
      </c>
      <c r="AN55" s="20">
        <f t="shared" si="4"/>
        <v>-1.23976399227121</v>
      </c>
      <c r="AR55" s="22">
        <f t="shared" si="2"/>
        <v>44012</v>
      </c>
      <c r="AS55" s="20">
        <f t="shared" si="5"/>
        <v>93.607736779650395</v>
      </c>
      <c r="AT55" s="20">
        <f t="shared" si="6"/>
        <v>-1.0569257234793654</v>
      </c>
      <c r="AU55" s="20">
        <f t="shared" si="7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1"/>
        <v>0.40171238728455899</v>
      </c>
      <c r="AZ55" s="20">
        <f t="shared" si="11"/>
        <v>0.39969222120743703</v>
      </c>
      <c r="BA55" s="20">
        <f t="shared" si="11"/>
        <v>-1.23976399227121</v>
      </c>
      <c r="BC55" s="22">
        <f t="shared" si="8"/>
        <v>44012</v>
      </c>
      <c r="BD55" s="20">
        <f t="shared" si="9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1"/>
        <v>1.1800603997984918</v>
      </c>
      <c r="AI56" s="20">
        <f t="shared" si="10"/>
        <v>1.1718129558277919E-2</v>
      </c>
      <c r="AJ56" s="20">
        <f t="shared" si="4"/>
        <v>-0.82969651712141301</v>
      </c>
      <c r="AK56" s="20">
        <f t="shared" si="4"/>
        <v>0.40928669526613798</v>
      </c>
      <c r="AL56" s="20">
        <f t="shared" si="4"/>
        <v>0.38986396273180002</v>
      </c>
      <c r="AM56" s="20">
        <f t="shared" si="4"/>
        <v>0.38615100299848198</v>
      </c>
      <c r="AN56" s="20">
        <f t="shared" si="4"/>
        <v>-1.20136481419083</v>
      </c>
      <c r="AR56" s="22">
        <f t="shared" si="2"/>
        <v>44104</v>
      </c>
      <c r="AS56" s="20">
        <f t="shared" si="5"/>
        <v>90.683435118814003</v>
      </c>
      <c r="AT56" s="20">
        <f t="shared" si="6"/>
        <v>-1.3948287374583983</v>
      </c>
      <c r="AU56" s="20">
        <f t="shared" si="7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1"/>
        <v>0.38986396273180002</v>
      </c>
      <c r="AZ56" s="20">
        <f t="shared" si="11"/>
        <v>0.38615100299848198</v>
      </c>
      <c r="BA56" s="20">
        <f t="shared" si="11"/>
        <v>-1.20136481419083</v>
      </c>
      <c r="BC56" s="22">
        <f t="shared" si="8"/>
        <v>44104</v>
      </c>
      <c r="BD56" s="20">
        <f t="shared" si="9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1"/>
        <v>-0.77126050434317672</v>
      </c>
      <c r="AI57" s="20">
        <f t="shared" si="10"/>
        <v>1.2875780434908614E-2</v>
      </c>
      <c r="AJ57" s="20">
        <f t="shared" ref="AJ57:AN107" si="13">Z57</f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2"/>
        <v>44196</v>
      </c>
      <c r="AS57" s="20">
        <f t="shared" si="5"/>
        <v>85.662035753928805</v>
      </c>
      <c r="AT57" s="20">
        <f t="shared" si="6"/>
        <v>-3.3461496416000669</v>
      </c>
      <c r="AU57" s="20">
        <f t="shared" si="7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1"/>
        <v>0.35051186598850698</v>
      </c>
      <c r="AZ57" s="20">
        <f t="shared" si="11"/>
        <v>0.36141438871759102</v>
      </c>
      <c r="BA57" s="20">
        <f t="shared" si="11"/>
        <v>-1.15803803528247</v>
      </c>
      <c r="BC57" s="22">
        <f t="shared" si="8"/>
        <v>44196</v>
      </c>
      <c r="BD57" s="20">
        <f t="shared" si="9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1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2"/>
        <v>44286</v>
      </c>
      <c r="AS58" s="20">
        <f t="shared" si="5"/>
        <v>86.171446160726006</v>
      </c>
      <c r="AT58" s="20">
        <f t="shared" si="6"/>
        <v>-4.058211339294628</v>
      </c>
      <c r="AU58" s="20">
        <f t="shared" si="7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1"/>
        <v>0.32262187427155897</v>
      </c>
      <c r="AZ58" s="20">
        <f t="shared" si="11"/>
        <v>0.324555611011696</v>
      </c>
      <c r="BA58" s="20">
        <f t="shared" si="11"/>
        <v>-1.10991228314041</v>
      </c>
      <c r="BC58" s="22">
        <f t="shared" si="8"/>
        <v>44286</v>
      </c>
      <c r="BD58" s="20">
        <f t="shared" si="9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1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2"/>
        <v>44377</v>
      </c>
      <c r="AS59" s="20">
        <f t="shared" si="5"/>
        <v>97.9977646783544</v>
      </c>
      <c r="AT59" s="20">
        <f t="shared" si="6"/>
        <v>-1.5573600691801366</v>
      </c>
      <c r="AU59" s="20">
        <f t="shared" si="7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1"/>
        <v>0.32277940829089802</v>
      </c>
      <c r="AZ59" s="20">
        <f t="shared" si="11"/>
        <v>0.299182873581818</v>
      </c>
      <c r="BA59" s="20">
        <f t="shared" si="11"/>
        <v>-1.0691490287376899</v>
      </c>
      <c r="BC59" s="22">
        <f t="shared" si="8"/>
        <v>44377</v>
      </c>
      <c r="BD59" s="20">
        <f t="shared" si="9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1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2"/>
        <v>44469</v>
      </c>
      <c r="AS60" s="20">
        <f t="shared" si="5"/>
        <v>103.0599119907332</v>
      </c>
      <c r="AT60" s="20">
        <f t="shared" si="6"/>
        <v>0.77527709347982654</v>
      </c>
      <c r="AU60" s="20">
        <f t="shared" si="7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1"/>
        <v>0.33617556024668899</v>
      </c>
      <c r="AZ60" s="20">
        <f t="shared" si="11"/>
        <v>0.28692160405985601</v>
      </c>
      <c r="BA60" s="20">
        <f t="shared" si="11"/>
        <v>-1.0252062329381499</v>
      </c>
      <c r="BC60" s="22">
        <f t="shared" si="8"/>
        <v>44469</v>
      </c>
      <c r="BD60" s="20">
        <f t="shared" si="9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1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2"/>
        <v>44561</v>
      </c>
      <c r="AS61" s="20">
        <f t="shared" si="5"/>
        <v>105.27578576880001</v>
      </c>
      <c r="AT61" s="20">
        <f t="shared" si="6"/>
        <v>1.1656875550762162</v>
      </c>
      <c r="AU61" s="20">
        <f t="shared" si="7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1"/>
        <v>0.31756999539773201</v>
      </c>
      <c r="AZ61" s="20">
        <f t="shared" si="11"/>
        <v>0.237071047662305</v>
      </c>
      <c r="BA61" s="20">
        <f t="shared" si="11"/>
        <v>-1.01464839851785</v>
      </c>
      <c r="BC61" s="22">
        <f t="shared" si="8"/>
        <v>44561</v>
      </c>
      <c r="BD61" s="20">
        <f t="shared" si="9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1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2"/>
        <v>44651</v>
      </c>
      <c r="AS62" s="20">
        <f t="shared" si="5"/>
        <v>108.3795626837592</v>
      </c>
      <c r="AT62" s="20">
        <f t="shared" si="6"/>
        <v>1.9659203559699634</v>
      </c>
      <c r="AU62" s="20">
        <f t="shared" si="7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1"/>
        <v>0.285991309517307</v>
      </c>
      <c r="AZ62" s="20">
        <f t="shared" si="11"/>
        <v>0.200188217090634</v>
      </c>
      <c r="BA62" s="20">
        <f t="shared" si="11"/>
        <v>-0.98911155345424495</v>
      </c>
      <c r="BC62" s="22">
        <f t="shared" si="8"/>
        <v>44651</v>
      </c>
      <c r="BD62" s="20">
        <f t="shared" si="9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1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2"/>
        <v>44742</v>
      </c>
      <c r="AS63" s="20">
        <f t="shared" si="5"/>
        <v>109.11261813151761</v>
      </c>
      <c r="AT63" s="20">
        <f t="shared" si="6"/>
        <v>2.1323930116344609</v>
      </c>
      <c r="AU63" s="20">
        <f t="shared" si="7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1"/>
        <v>0.29301162910119999</v>
      </c>
      <c r="AZ63" s="20">
        <f t="shared" si="11"/>
        <v>0.19860349608472</v>
      </c>
      <c r="BA63" s="20">
        <f t="shared" si="11"/>
        <v>-0.93242448320646998</v>
      </c>
      <c r="BC63" s="22">
        <f t="shared" si="8"/>
        <v>44742</v>
      </c>
      <c r="BD63" s="20">
        <f t="shared" si="9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1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2"/>
        <v>44834</v>
      </c>
      <c r="AS64" s="20">
        <f t="shared" si="5"/>
        <v>109.6160931940472</v>
      </c>
      <c r="AT64" s="20">
        <f t="shared" si="6"/>
        <v>2.3616672890283104</v>
      </c>
      <c r="AU64" s="20">
        <f t="shared" si="7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1"/>
        <v>0.31945634178418297</v>
      </c>
      <c r="AZ64" s="20">
        <f t="shared" si="11"/>
        <v>0.217098246373092</v>
      </c>
      <c r="BA64" s="20">
        <f t="shared" si="11"/>
        <v>-0.85539496443560803</v>
      </c>
      <c r="BC64" s="22">
        <f t="shared" si="8"/>
        <v>44834</v>
      </c>
      <c r="BD64" s="20">
        <f t="shared" si="9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1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si="2"/>
        <v>44926</v>
      </c>
      <c r="AS65" s="20">
        <f t="shared" si="5"/>
        <v>110.698496046624</v>
      </c>
      <c r="AT65" s="20">
        <f t="shared" si="6"/>
        <v>1.2967580667494523</v>
      </c>
      <c r="AU65" s="20">
        <f t="shared" si="7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1"/>
        <v>0.343551641063775</v>
      </c>
      <c r="AZ65" s="20">
        <f t="shared" si="11"/>
        <v>0.240729257764114</v>
      </c>
      <c r="BA65" s="20">
        <f t="shared" si="11"/>
        <v>-0.77379824428789701</v>
      </c>
      <c r="BC65" s="22">
        <f t="shared" si="8"/>
        <v>44926</v>
      </c>
      <c r="BD65" s="20">
        <f t="shared" si="9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4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ref="AR66:AR129" si="15">A66</f>
        <v>45016</v>
      </c>
      <c r="AS66" s="20">
        <f t="shared" si="5"/>
        <v>113.29851339708161</v>
      </c>
      <c r="AT66" s="20">
        <f t="shared" si="6"/>
        <v>0.33631093956891522</v>
      </c>
      <c r="AU66" s="20">
        <f t="shared" si="7"/>
        <v>-1.4230901930708177</v>
      </c>
      <c r="AV66" s="20">
        <f t="shared" si="12"/>
        <v>2.0067704899732277E-2</v>
      </c>
      <c r="AW66" s="20">
        <f t="shared" si="12"/>
        <v>-1.69601313561823</v>
      </c>
      <c r="AX66" s="20">
        <f t="shared" si="12"/>
        <v>0.30013424484974299</v>
      </c>
      <c r="AY66" s="20">
        <f t="shared" si="11"/>
        <v>0.37314146129786602</v>
      </c>
      <c r="AZ66" s="20">
        <f t="shared" si="11"/>
        <v>0.26541769410670002</v>
      </c>
      <c r="BA66" s="20">
        <f t="shared" si="11"/>
        <v>-0.685838162606629</v>
      </c>
      <c r="BC66" s="22">
        <f t="shared" si="8"/>
        <v>45016</v>
      </c>
      <c r="BD66" s="20">
        <f t="shared" si="9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4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5"/>
        <v>45107</v>
      </c>
      <c r="AS67" s="20">
        <f t="shared" ref="AS67:AS130" si="16">AF67*4+2</f>
        <v>113.16131754632281</v>
      </c>
      <c r="AT67" s="20">
        <f t="shared" ref="AT67:AT130" si="17">AH67-$AH$2</f>
        <v>-0.16007767074799206</v>
      </c>
      <c r="AU67" s="20">
        <f t="shared" ref="AU67:AU130" si="18">SUM(AV67:BA67)</f>
        <v>-1.077072542570654</v>
      </c>
      <c r="AV67" s="20">
        <f t="shared" si="12"/>
        <v>1.9799149753406138E-2</v>
      </c>
      <c r="AW67" s="20">
        <f t="shared" si="12"/>
        <v>-1.5853835422520901</v>
      </c>
      <c r="AX67" s="20">
        <f t="shared" si="12"/>
        <v>0.34564039303573901</v>
      </c>
      <c r="AY67" s="20">
        <f t="shared" si="11"/>
        <v>0.42120060604279203</v>
      </c>
      <c r="AZ67" s="20">
        <f t="shared" si="11"/>
        <v>0.31591023430719101</v>
      </c>
      <c r="BA67" s="20">
        <f t="shared" si="11"/>
        <v>-0.59423938345769201</v>
      </c>
      <c r="BC67" s="22">
        <f t="shared" ref="BC67:BC130" si="19">AR67</f>
        <v>45107</v>
      </c>
      <c r="BD67" s="20">
        <f t="shared" ref="BD67:BE130" si="20">AT67</f>
        <v>-0.16007767074799206</v>
      </c>
      <c r="BE67" s="20">
        <f t="shared" si="20"/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4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5"/>
        <v>45199</v>
      </c>
      <c r="AS68" s="20">
        <f t="shared" si="16"/>
        <v>114.1571643721596</v>
      </c>
      <c r="AT68" s="20">
        <f t="shared" si="17"/>
        <v>-0.72368672033311521</v>
      </c>
      <c r="AU68" s="20">
        <f t="shared" si="18"/>
        <v>-0.68127253617439154</v>
      </c>
      <c r="AV68" s="20">
        <f t="shared" si="12"/>
        <v>1.9521311220220397E-2</v>
      </c>
      <c r="AW68" s="20">
        <f t="shared" si="12"/>
        <v>-1.46882228903366</v>
      </c>
      <c r="AX68" s="20">
        <f t="shared" si="12"/>
        <v>0.39551648084570101</v>
      </c>
      <c r="AY68" s="20">
        <f t="shared" si="11"/>
        <v>0.48384626403099901</v>
      </c>
      <c r="AZ68" s="20">
        <f t="shared" si="11"/>
        <v>0.37970180729977199</v>
      </c>
      <c r="BA68" s="20">
        <f t="shared" si="11"/>
        <v>-0.49103611053742402</v>
      </c>
      <c r="BC68" s="22">
        <f t="shared" si="19"/>
        <v>45199</v>
      </c>
      <c r="BD68" s="20">
        <f t="shared" si="20"/>
        <v>-0.72368672033311521</v>
      </c>
      <c r="BE68" s="20">
        <f t="shared" si="20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4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5"/>
        <v>45291</v>
      </c>
      <c r="AS69" s="20">
        <f t="shared" si="16"/>
        <v>114.1069447659432</v>
      </c>
      <c r="AT69" s="20">
        <f t="shared" si="17"/>
        <v>-1.7632465350902287</v>
      </c>
      <c r="AU69" s="20">
        <f t="shared" si="18"/>
        <v>-0.30660926557709239</v>
      </c>
      <c r="AV69" s="20">
        <f t="shared" si="12"/>
        <v>1.9069660089399802E-2</v>
      </c>
      <c r="AW69" s="20">
        <f t="shared" si="12"/>
        <v>-1.3631367691815801</v>
      </c>
      <c r="AX69" s="20">
        <f t="shared" si="12"/>
        <v>0.44789079047452601</v>
      </c>
      <c r="AY69" s="20">
        <f t="shared" si="11"/>
        <v>0.53726616807372396</v>
      </c>
      <c r="AZ69" s="20">
        <f t="shared" si="11"/>
        <v>0.43843994333338698</v>
      </c>
      <c r="BA69" s="20">
        <f t="shared" si="11"/>
        <v>-0.38613905836654899</v>
      </c>
      <c r="BC69" s="22">
        <f t="shared" si="19"/>
        <v>45291</v>
      </c>
      <c r="BD69" s="20">
        <f t="shared" si="20"/>
        <v>-1.7632465350902287</v>
      </c>
      <c r="BE69" s="20">
        <f t="shared" si="20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4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5"/>
        <v>45382</v>
      </c>
      <c r="AS70" s="20">
        <f t="shared" si="16"/>
        <v>114.6794872862536</v>
      </c>
      <c r="AT70" s="20">
        <f t="shared" si="17"/>
        <v>-1.7134563326605137</v>
      </c>
      <c r="AU70" s="20">
        <f t="shared" si="18"/>
        <v>5.9571001420186565E-2</v>
      </c>
      <c r="AV70" s="20">
        <f t="shared" si="12"/>
        <v>1.8896990194972475E-2</v>
      </c>
      <c r="AW70" s="20">
        <f t="shared" si="12"/>
        <v>-1.2333724575631499</v>
      </c>
      <c r="AX70" s="20">
        <f t="shared" si="12"/>
        <v>0.49495996178706497</v>
      </c>
      <c r="AY70" s="20">
        <f t="shared" si="11"/>
        <v>0.580763191550564</v>
      </c>
      <c r="AZ70" s="20">
        <f t="shared" si="11"/>
        <v>0.48720325058035102</v>
      </c>
      <c r="BA70" s="20">
        <f t="shared" si="11"/>
        <v>-0.28887993512961602</v>
      </c>
      <c r="BC70" s="22">
        <f t="shared" si="19"/>
        <v>45382</v>
      </c>
      <c r="BD70" s="20">
        <f t="shared" si="20"/>
        <v>-1.7134563326605137</v>
      </c>
      <c r="BE70" s="20">
        <f t="shared" si="20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4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5"/>
        <v>45473</v>
      </c>
      <c r="AS71" s="20">
        <f t="shared" si="16"/>
        <v>114.18551560813241</v>
      </c>
      <c r="AT71" s="20">
        <f t="shared" si="17"/>
        <v>-2.2397179080369733</v>
      </c>
      <c r="AU71" s="20">
        <f t="shared" si="18"/>
        <v>0.32985637700748316</v>
      </c>
      <c r="AV71" s="20">
        <f t="shared" si="12"/>
        <v>1.8720705772216139E-2</v>
      </c>
      <c r="AW71" s="20">
        <f t="shared" si="12"/>
        <v>-1.1379642960865799</v>
      </c>
      <c r="AX71" s="20">
        <f t="shared" si="12"/>
        <v>0.52333106578757105</v>
      </c>
      <c r="AY71" s="20">
        <f t="shared" si="11"/>
        <v>0.61004358200891695</v>
      </c>
      <c r="AZ71" s="20">
        <f t="shared" si="11"/>
        <v>0.52305723668799697</v>
      </c>
      <c r="BA71" s="20">
        <f t="shared" si="11"/>
        <v>-0.20733191716263799</v>
      </c>
      <c r="BC71" s="22">
        <f t="shared" si="19"/>
        <v>45473</v>
      </c>
      <c r="BD71" s="20">
        <f t="shared" si="20"/>
        <v>-2.2397179080369733</v>
      </c>
      <c r="BE71" s="20">
        <f t="shared" si="20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4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5"/>
        <v>45565</v>
      </c>
      <c r="AS72" s="20">
        <f t="shared" si="16"/>
        <v>113.2786011687804</v>
      </c>
      <c r="AT72" s="20">
        <f t="shared" si="17"/>
        <v>-2.3830403545455607</v>
      </c>
      <c r="AU72" s="20">
        <f t="shared" si="18"/>
        <v>0.51538996213249122</v>
      </c>
      <c r="AV72" s="20">
        <f t="shared" si="12"/>
        <v>1.8324636640997229E-2</v>
      </c>
      <c r="AW72" s="20">
        <f t="shared" si="12"/>
        <v>-1.06965345440944</v>
      </c>
      <c r="AX72" s="20">
        <f t="shared" si="12"/>
        <v>0.53532791861311502</v>
      </c>
      <c r="AY72" s="20">
        <f t="shared" si="11"/>
        <v>0.62579520385343401</v>
      </c>
      <c r="AZ72" s="20">
        <f t="shared" si="11"/>
        <v>0.54753269018900297</v>
      </c>
      <c r="BA72" s="20">
        <f t="shared" si="11"/>
        <v>-0.141937032754618</v>
      </c>
      <c r="BC72" s="22">
        <f t="shared" si="19"/>
        <v>45565</v>
      </c>
      <c r="BD72" s="20">
        <f t="shared" si="20"/>
        <v>-2.3830403545455607</v>
      </c>
      <c r="BE72" s="20">
        <f t="shared" si="20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4"/>
        <v>0.13792895879449638</v>
      </c>
      <c r="AI73" s="20">
        <f t="shared" si="10"/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5"/>
        <v>45657</v>
      </c>
      <c r="AS73" s="20">
        <f t="shared" si="16"/>
        <v>112.4522082790244</v>
      </c>
      <c r="AT73" s="20">
        <f t="shared" si="17"/>
        <v>-2.4369601784623938</v>
      </c>
      <c r="AU73" s="20">
        <f t="shared" si="18"/>
        <v>0.63321994469907061</v>
      </c>
      <c r="AV73" s="20">
        <f t="shared" si="12"/>
        <v>1.7831720018109207E-2</v>
      </c>
      <c r="AW73" s="20">
        <f t="shared" si="12"/>
        <v>-1.0207842102767399</v>
      </c>
      <c r="AX73" s="20">
        <f t="shared" si="12"/>
        <v>0.53620301353732602</v>
      </c>
      <c r="AY73" s="20">
        <f t="shared" si="11"/>
        <v>0.62966841806513296</v>
      </c>
      <c r="AZ73" s="20">
        <f t="shared" si="11"/>
        <v>0.56085381876973495</v>
      </c>
      <c r="BA73" s="20">
        <f t="shared" si="11"/>
        <v>-9.0552815414492699E-2</v>
      </c>
      <c r="BC73" s="22">
        <f t="shared" si="19"/>
        <v>45657</v>
      </c>
      <c r="BD73" s="20">
        <f t="shared" si="20"/>
        <v>-2.4369601784623938</v>
      </c>
      <c r="BE73" s="20">
        <f t="shared" si="20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4"/>
        <v>0.10908312388442212</v>
      </c>
      <c r="AI74" s="20">
        <f t="shared" ref="AI74:AI132" si="21">Y74/1010</f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5"/>
        <v>45747</v>
      </c>
      <c r="AS74" s="20">
        <f t="shared" si="16"/>
        <v>111.5405598405324</v>
      </c>
      <c r="AT74" s="20">
        <f t="shared" si="17"/>
        <v>-2.4658060133724677</v>
      </c>
      <c r="AU74" s="20">
        <f t="shared" si="18"/>
        <v>0.69827722675887438</v>
      </c>
      <c r="AV74" s="20">
        <f t="shared" si="12"/>
        <v>1.731288821960178E-2</v>
      </c>
      <c r="AW74" s="20">
        <f t="shared" si="12"/>
        <v>-0.98236018972973604</v>
      </c>
      <c r="AX74" s="20">
        <f t="shared" si="12"/>
        <v>0.52846599094816904</v>
      </c>
      <c r="AY74" s="20">
        <f t="shared" si="11"/>
        <v>0.62454039552005702</v>
      </c>
      <c r="AZ74" s="20">
        <f t="shared" si="11"/>
        <v>0.563590248268386</v>
      </c>
      <c r="BA74" s="20">
        <f t="shared" si="11"/>
        <v>-5.32721064676034E-2</v>
      </c>
      <c r="BC74" s="22">
        <f t="shared" si="19"/>
        <v>45747</v>
      </c>
      <c r="BD74" s="20">
        <f t="shared" si="20"/>
        <v>-2.4658060133724677</v>
      </c>
      <c r="BE74" s="20">
        <f t="shared" si="20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4"/>
        <v>8.9187050370279158E-2</v>
      </c>
      <c r="AI75" s="20">
        <f t="shared" si="21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5"/>
        <v>45838</v>
      </c>
      <c r="AS75" s="20">
        <f t="shared" si="16"/>
        <v>110.5570500109672</v>
      </c>
      <c r="AT75" s="20">
        <f t="shared" si="17"/>
        <v>-2.4857020868866111</v>
      </c>
      <c r="AU75" s="20">
        <f t="shared" si="18"/>
        <v>0.72681882639739426</v>
      </c>
      <c r="AV75" s="20">
        <f t="shared" si="12"/>
        <v>1.6793949214903167E-2</v>
      </c>
      <c r="AW75" s="20">
        <f t="shared" si="12"/>
        <v>-0.94827616721966201</v>
      </c>
      <c r="AX75" s="20">
        <f t="shared" si="12"/>
        <v>0.51624543115517396</v>
      </c>
      <c r="AY75" s="20">
        <f t="shared" si="11"/>
        <v>0.61273184592329999</v>
      </c>
      <c r="AZ75" s="20">
        <f t="shared" si="11"/>
        <v>0.55843932009591002</v>
      </c>
      <c r="BA75" s="20">
        <f t="shared" si="11"/>
        <v>-2.91155527722309E-2</v>
      </c>
      <c r="BC75" s="22">
        <f t="shared" si="19"/>
        <v>45838</v>
      </c>
      <c r="BD75" s="20">
        <f t="shared" si="20"/>
        <v>-2.4857020868866111</v>
      </c>
      <c r="BE75" s="20">
        <f t="shared" si="20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4"/>
        <v>7.369531024667933E-2</v>
      </c>
      <c r="AI76" s="20">
        <f t="shared" si="21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5"/>
        <v>45930</v>
      </c>
      <c r="AS76" s="20">
        <f t="shared" si="16"/>
        <v>109.54524798525399</v>
      </c>
      <c r="AT76" s="20">
        <f t="shared" si="17"/>
        <v>-2.5011938270102108</v>
      </c>
      <c r="AU76" s="20">
        <f t="shared" si="18"/>
        <v>0.73299230528460668</v>
      </c>
      <c r="AV76" s="20">
        <f t="shared" si="12"/>
        <v>1.6283428794744852E-2</v>
      </c>
      <c r="AW76" s="20">
        <f t="shared" si="12"/>
        <v>-0.91628327861683301</v>
      </c>
      <c r="AX76" s="20">
        <f t="shared" si="12"/>
        <v>0.50258699030215903</v>
      </c>
      <c r="AY76" s="20">
        <f t="shared" si="11"/>
        <v>0.59742063405088097</v>
      </c>
      <c r="AZ76" s="20">
        <f t="shared" si="11"/>
        <v>0.54768940166568003</v>
      </c>
      <c r="BA76" s="20">
        <f t="shared" si="11"/>
        <v>-1.47048709120252E-2</v>
      </c>
      <c r="BC76" s="22">
        <f t="shared" si="19"/>
        <v>45930</v>
      </c>
      <c r="BD76" s="20">
        <f t="shared" si="20"/>
        <v>-2.5011938270102108</v>
      </c>
      <c r="BE76" s="20">
        <f t="shared" si="20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4"/>
        <v>6.1122921647873002E-2</v>
      </c>
      <c r="AI77" s="20">
        <f t="shared" si="21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5"/>
        <v>46022</v>
      </c>
      <c r="AS77" s="20">
        <f t="shared" si="16"/>
        <v>108.54018480917919</v>
      </c>
      <c r="AT77" s="20">
        <f t="shared" si="17"/>
        <v>-2.5137662156090173</v>
      </c>
      <c r="AU77" s="20">
        <f t="shared" si="18"/>
        <v>0.72659501600604914</v>
      </c>
      <c r="AV77" s="20">
        <f t="shared" si="12"/>
        <v>1.5784181465398714E-2</v>
      </c>
      <c r="AW77" s="20">
        <f t="shared" si="12"/>
        <v>-0.88565917644417202</v>
      </c>
      <c r="AX77" s="20">
        <f t="shared" si="12"/>
        <v>0.48863719836010699</v>
      </c>
      <c r="AY77" s="20">
        <f t="shared" si="11"/>
        <v>0.58105399737318797</v>
      </c>
      <c r="AZ77" s="20">
        <f t="shared" si="11"/>
        <v>0.533950907915545</v>
      </c>
      <c r="BA77" s="20">
        <f t="shared" si="11"/>
        <v>-7.1720926640174796E-3</v>
      </c>
      <c r="BC77" s="22">
        <f t="shared" si="19"/>
        <v>46022</v>
      </c>
      <c r="BD77" s="20">
        <f t="shared" si="20"/>
        <v>-2.5137662156090173</v>
      </c>
      <c r="BE77" s="20">
        <f t="shared" si="20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4"/>
        <v>5.0848804503357659E-2</v>
      </c>
      <c r="AI78" s="20">
        <f t="shared" si="21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5"/>
        <v>46112</v>
      </c>
      <c r="AS78" s="20">
        <f t="shared" si="16"/>
        <v>107.5653990512984</v>
      </c>
      <c r="AT78" s="20">
        <f t="shared" si="17"/>
        <v>-2.5240403327535326</v>
      </c>
      <c r="AU78" s="20">
        <f t="shared" si="18"/>
        <v>0.71409974542852195</v>
      </c>
      <c r="AV78" s="20">
        <f t="shared" si="12"/>
        <v>1.5297256480915049E-2</v>
      </c>
      <c r="AW78" s="20">
        <f t="shared" si="12"/>
        <v>-0.85617724366796799</v>
      </c>
      <c r="AX78" s="20">
        <f t="shared" si="12"/>
        <v>0.47477415968779502</v>
      </c>
      <c r="AY78" s="20">
        <f t="shared" si="11"/>
        <v>0.56456194910875301</v>
      </c>
      <c r="AZ78" s="20">
        <f t="shared" si="11"/>
        <v>0.51931550621744105</v>
      </c>
      <c r="BA78" s="20">
        <f t="shared" si="11"/>
        <v>-3.6718823984142599E-3</v>
      </c>
      <c r="BC78" s="22">
        <f t="shared" si="19"/>
        <v>46112</v>
      </c>
      <c r="BD78" s="20">
        <f t="shared" si="20"/>
        <v>-2.5240403327535326</v>
      </c>
      <c r="BE78" s="20">
        <f t="shared" si="20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4"/>
        <v>4.2512777634978932E-2</v>
      </c>
      <c r="AI79" s="20">
        <f t="shared" si="21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5"/>
        <v>46203</v>
      </c>
      <c r="AS79" s="20">
        <f t="shared" si="16"/>
        <v>106.6334715826488</v>
      </c>
      <c r="AT79" s="20">
        <f t="shared" si="17"/>
        <v>-2.5323763596219111</v>
      </c>
      <c r="AU79" s="20">
        <f t="shared" si="18"/>
        <v>0.69920461065670392</v>
      </c>
      <c r="AV79" s="20">
        <f t="shared" si="12"/>
        <v>1.482309757840802E-2</v>
      </c>
      <c r="AW79" s="20">
        <f t="shared" si="12"/>
        <v>-0.82775903301559906</v>
      </c>
      <c r="AX79" s="20">
        <f t="shared" si="12"/>
        <v>0.461121730913157</v>
      </c>
      <c r="AY79" s="20">
        <f t="shared" si="11"/>
        <v>0.54825473040872597</v>
      </c>
      <c r="AZ79" s="20">
        <f t="shared" si="11"/>
        <v>0.50458237264440597</v>
      </c>
      <c r="BA79" s="20">
        <f t="shared" si="11"/>
        <v>-1.818287872394E-3</v>
      </c>
      <c r="BC79" s="22">
        <f t="shared" si="19"/>
        <v>46203</v>
      </c>
      <c r="BD79" s="20">
        <f t="shared" si="20"/>
        <v>-2.5323763596219111</v>
      </c>
      <c r="BE79" s="20">
        <f t="shared" si="20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4"/>
        <v>3.5844266033308925E-2</v>
      </c>
      <c r="AI80" s="20">
        <f t="shared" si="21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5"/>
        <v>46295</v>
      </c>
      <c r="AS80" s="20">
        <f t="shared" si="16"/>
        <v>105.74755087680241</v>
      </c>
      <c r="AT80" s="20">
        <f t="shared" si="17"/>
        <v>-2.5390448712235809</v>
      </c>
      <c r="AU80" s="20">
        <f t="shared" si="18"/>
        <v>0.68329634692007901</v>
      </c>
      <c r="AV80" s="20">
        <f t="shared" si="12"/>
        <v>1.4361909191187227E-2</v>
      </c>
      <c r="AW80" s="20">
        <f t="shared" si="12"/>
        <v>-0.80036705093917604</v>
      </c>
      <c r="AX80" s="20">
        <f t="shared" si="12"/>
        <v>0.44772443051204702</v>
      </c>
      <c r="AY80" s="20">
        <f t="shared" si="11"/>
        <v>0.53223638467132806</v>
      </c>
      <c r="AZ80" s="20">
        <f t="shared" si="11"/>
        <v>0.49001865368388398</v>
      </c>
      <c r="BA80" s="20">
        <f t="shared" si="11"/>
        <v>-6.7798019919116802E-4</v>
      </c>
      <c r="BC80" s="22">
        <f t="shared" si="19"/>
        <v>46295</v>
      </c>
      <c r="BD80" s="20">
        <f t="shared" si="20"/>
        <v>-2.5390448712235809</v>
      </c>
      <c r="BE80" s="20">
        <f t="shared" si="20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4"/>
        <v>3.0612623134601585E-2</v>
      </c>
      <c r="AI81" s="20">
        <f t="shared" si="21"/>
        <v>1.3913771472049306E-2</v>
      </c>
      <c r="AJ81" s="20">
        <f t="shared" si="13"/>
        <v>-0.77397318799493797</v>
      </c>
      <c r="AK81" s="20">
        <f t="shared" si="13"/>
        <v>0.43460187878909401</v>
      </c>
      <c r="AL81" s="20">
        <f t="shared" si="13"/>
        <v>0.51654594927449105</v>
      </c>
      <c r="AM81" s="20">
        <f t="shared" si="13"/>
        <v>0.47571410295071398</v>
      </c>
      <c r="AN81" s="20">
        <f t="shared" si="13"/>
        <v>7.8497944331441702E-5</v>
      </c>
      <c r="AR81" s="22">
        <f t="shared" si="15"/>
        <v>46387</v>
      </c>
      <c r="AS81" s="20">
        <f t="shared" si="16"/>
        <v>104.9070687404008</v>
      </c>
      <c r="AT81" s="20">
        <f t="shared" si="17"/>
        <v>-2.5442765141222883</v>
      </c>
      <c r="AU81" s="20">
        <f t="shared" si="18"/>
        <v>0.66688101243574183</v>
      </c>
      <c r="AV81" s="20">
        <f t="shared" si="12"/>
        <v>1.3913771472049306E-2</v>
      </c>
      <c r="AW81" s="20">
        <f t="shared" si="12"/>
        <v>-0.77397318799493797</v>
      </c>
      <c r="AX81" s="20">
        <f t="shared" si="12"/>
        <v>0.43460187878909401</v>
      </c>
      <c r="AY81" s="20">
        <f t="shared" si="11"/>
        <v>0.51654594927449105</v>
      </c>
      <c r="AZ81" s="20">
        <f t="shared" si="11"/>
        <v>0.47571410295071398</v>
      </c>
      <c r="BA81" s="20">
        <f t="shared" si="11"/>
        <v>7.8497944331441702E-5</v>
      </c>
      <c r="BC81" s="22">
        <f t="shared" si="19"/>
        <v>46387</v>
      </c>
      <c r="BD81" s="20">
        <f t="shared" si="20"/>
        <v>-2.5442765141222883</v>
      </c>
      <c r="BE81" s="20">
        <f t="shared" si="20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4"/>
        <v>2.661234267950649E-2</v>
      </c>
      <c r="AI82" s="20">
        <f t="shared" si="21"/>
        <v>1.347868055763307E-2</v>
      </c>
      <c r="AJ82" s="20">
        <f t="shared" si="13"/>
        <v>-0.74854993563098404</v>
      </c>
      <c r="AK82" s="20">
        <f t="shared" si="13"/>
        <v>0.42176518562759202</v>
      </c>
      <c r="AL82" s="20">
        <f t="shared" si="13"/>
        <v>0.50120149854323803</v>
      </c>
      <c r="AM82" s="20">
        <f t="shared" si="13"/>
        <v>0.46170249980329597</v>
      </c>
      <c r="AN82" s="20">
        <f t="shared" si="13"/>
        <v>5.7768852675733895E-4</v>
      </c>
      <c r="AR82" s="22">
        <f t="shared" si="15"/>
        <v>46477</v>
      </c>
      <c r="AS82" s="20">
        <f t="shared" si="16"/>
        <v>104.1101630666884</v>
      </c>
      <c r="AT82" s="20">
        <f t="shared" si="17"/>
        <v>-2.5482767945773834</v>
      </c>
      <c r="AU82" s="20">
        <f t="shared" si="18"/>
        <v>0.65017561742753227</v>
      </c>
      <c r="AV82" s="20">
        <f t="shared" si="12"/>
        <v>1.347868055763307E-2</v>
      </c>
      <c r="AW82" s="20">
        <f t="shared" si="12"/>
        <v>-0.74854993563098404</v>
      </c>
      <c r="AX82" s="20">
        <f t="shared" si="12"/>
        <v>0.42176518562759202</v>
      </c>
      <c r="AY82" s="20">
        <f t="shared" si="11"/>
        <v>0.50120149854323803</v>
      </c>
      <c r="AZ82" s="20">
        <f t="shared" si="11"/>
        <v>0.46170249980329597</v>
      </c>
      <c r="BA82" s="20">
        <f t="shared" si="11"/>
        <v>5.7768852675733895E-4</v>
      </c>
      <c r="BC82" s="22">
        <f t="shared" si="19"/>
        <v>46477</v>
      </c>
      <c r="BD82" s="20">
        <f t="shared" si="20"/>
        <v>-2.5482767945773834</v>
      </c>
      <c r="BE82" s="20">
        <f t="shared" si="20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4"/>
        <v>2.3658315967998805E-2</v>
      </c>
      <c r="AI83" s="20">
        <f t="shared" si="21"/>
        <v>1.3056566463316831E-2</v>
      </c>
      <c r="AJ83" s="20">
        <f t="shared" si="13"/>
        <v>-0.72406830711461201</v>
      </c>
      <c r="AK83" s="20">
        <f t="shared" si="13"/>
        <v>0.40922184466536798</v>
      </c>
      <c r="AL83" s="20">
        <f t="shared" si="13"/>
        <v>0.48621345586398901</v>
      </c>
      <c r="AM83" s="20">
        <f t="shared" si="13"/>
        <v>0.44799955836776101</v>
      </c>
      <c r="AN83" s="20">
        <f t="shared" si="13"/>
        <v>8.8098974193799996E-4</v>
      </c>
      <c r="AR83" s="22">
        <f t="shared" si="15"/>
        <v>46568</v>
      </c>
      <c r="AS83" s="20">
        <f t="shared" si="16"/>
        <v>103.3545200258452</v>
      </c>
      <c r="AT83" s="20">
        <f t="shared" si="17"/>
        <v>-2.5512308212888914</v>
      </c>
      <c r="AU83" s="20">
        <f t="shared" si="18"/>
        <v>0.63330410798776082</v>
      </c>
      <c r="AV83" s="20">
        <f t="shared" si="12"/>
        <v>1.3056566463316831E-2</v>
      </c>
      <c r="AW83" s="20">
        <f t="shared" si="12"/>
        <v>-0.72406830711461201</v>
      </c>
      <c r="AX83" s="20">
        <f t="shared" si="12"/>
        <v>0.40922184466536798</v>
      </c>
      <c r="AY83" s="20">
        <f t="shared" si="11"/>
        <v>0.48621345586398901</v>
      </c>
      <c r="AZ83" s="20">
        <f t="shared" si="11"/>
        <v>0.44799955836776101</v>
      </c>
      <c r="BA83" s="20">
        <f t="shared" si="11"/>
        <v>8.8098974193799996E-4</v>
      </c>
      <c r="BC83" s="22">
        <f t="shared" si="19"/>
        <v>46568</v>
      </c>
      <c r="BD83" s="20">
        <f t="shared" si="20"/>
        <v>-2.5512308212888914</v>
      </c>
      <c r="BE83" s="20">
        <f t="shared" si="20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4"/>
        <v>2.1583937402363307E-2</v>
      </c>
      <c r="AI84" s="20">
        <f t="shared" si="21"/>
        <v>1.2647304022993763E-2</v>
      </c>
      <c r="AJ84" s="20">
        <f t="shared" si="13"/>
        <v>-0.70049767739651003</v>
      </c>
      <c r="AK84" s="20">
        <f t="shared" si="13"/>
        <v>0.39697722500059102</v>
      </c>
      <c r="AL84" s="20">
        <f t="shared" si="13"/>
        <v>0.47158861880893599</v>
      </c>
      <c r="AM84" s="20">
        <f t="shared" si="13"/>
        <v>0.434614385937935</v>
      </c>
      <c r="AN84" s="20">
        <f t="shared" si="13"/>
        <v>1.0277896091923501E-3</v>
      </c>
      <c r="AR84" s="22">
        <f t="shared" si="15"/>
        <v>46660</v>
      </c>
      <c r="AS84" s="20">
        <f t="shared" si="16"/>
        <v>102.63766397373681</v>
      </c>
      <c r="AT84" s="20">
        <f t="shared" si="17"/>
        <v>-2.5533051998545266</v>
      </c>
      <c r="AU84" s="20">
        <f t="shared" si="18"/>
        <v>0.61635764598313814</v>
      </c>
      <c r="AV84" s="20">
        <f t="shared" si="12"/>
        <v>1.2647304022993763E-2</v>
      </c>
      <c r="AW84" s="20">
        <f t="shared" si="12"/>
        <v>-0.70049767739651003</v>
      </c>
      <c r="AX84" s="20">
        <f t="shared" si="12"/>
        <v>0.39697722500059102</v>
      </c>
      <c r="AY84" s="20">
        <f t="shared" si="11"/>
        <v>0.47158861880893599</v>
      </c>
      <c r="AZ84" s="20">
        <f t="shared" si="11"/>
        <v>0.434614385937935</v>
      </c>
      <c r="BA84" s="20">
        <f t="shared" si="11"/>
        <v>1.0277896091923501E-3</v>
      </c>
      <c r="BC84" s="22">
        <f t="shared" si="19"/>
        <v>46660</v>
      </c>
      <c r="BD84" s="20">
        <f t="shared" si="20"/>
        <v>-2.5533051998545266</v>
      </c>
      <c r="BE84" s="20">
        <f t="shared" si="20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4"/>
        <v>2.0239969435841235E-2</v>
      </c>
      <c r="AI85" s="20">
        <f t="shared" si="21"/>
        <v>1.2250721387075149E-2</v>
      </c>
      <c r="AJ85" s="20">
        <f t="shared" si="13"/>
        <v>-0.67780613277934398</v>
      </c>
      <c r="AK85" s="20">
        <f t="shared" si="13"/>
        <v>0.38503506803728099</v>
      </c>
      <c r="AL85" s="20">
        <f t="shared" si="13"/>
        <v>0.45733143406800397</v>
      </c>
      <c r="AM85" s="20">
        <f t="shared" si="13"/>
        <v>0.42155294501253299</v>
      </c>
      <c r="AN85" s="20">
        <f t="shared" si="13"/>
        <v>1.0485802074091E-3</v>
      </c>
      <c r="AR85" s="22">
        <f t="shared" si="15"/>
        <v>46752</v>
      </c>
      <c r="AS85" s="20">
        <f t="shared" si="16"/>
        <v>101.95706880602719</v>
      </c>
      <c r="AT85" s="20">
        <f t="shared" si="17"/>
        <v>-2.554649167821049</v>
      </c>
      <c r="AU85" s="20">
        <f t="shared" si="18"/>
        <v>0.59941261593295814</v>
      </c>
      <c r="AV85" s="20">
        <f t="shared" si="12"/>
        <v>1.2250721387075149E-2</v>
      </c>
      <c r="AW85" s="20">
        <f t="shared" si="12"/>
        <v>-0.67780613277934398</v>
      </c>
      <c r="AX85" s="20">
        <f t="shared" si="12"/>
        <v>0.38503506803728099</v>
      </c>
      <c r="AY85" s="20">
        <f t="shared" si="11"/>
        <v>0.45733143406800397</v>
      </c>
      <c r="AZ85" s="20">
        <f t="shared" si="11"/>
        <v>0.42155294501253299</v>
      </c>
      <c r="BA85" s="20">
        <f t="shared" si="11"/>
        <v>1.0485802074091E-3</v>
      </c>
      <c r="BC85" s="22">
        <f t="shared" si="19"/>
        <v>46752</v>
      </c>
      <c r="BD85" s="20">
        <f t="shared" si="20"/>
        <v>-2.554649167821049</v>
      </c>
      <c r="BE85" s="20">
        <f t="shared" si="20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4"/>
        <v>1.9493568910234002E-2</v>
      </c>
      <c r="AI86" s="20">
        <f t="shared" si="21"/>
        <v>1.1866607396551189E-2</v>
      </c>
      <c r="AJ86" s="20">
        <f t="shared" si="13"/>
        <v>-0.65596091884470398</v>
      </c>
      <c r="AK86" s="20">
        <f t="shared" si="13"/>
        <v>0.37339769780944199</v>
      </c>
      <c r="AL86" s="20">
        <f t="shared" si="13"/>
        <v>0.443444467083625</v>
      </c>
      <c r="AM86" s="20">
        <f t="shared" si="13"/>
        <v>0.40881914797241597</v>
      </c>
      <c r="AN86" s="20">
        <f t="shared" si="13"/>
        <v>9.6898993327961403E-4</v>
      </c>
      <c r="AR86" s="22">
        <f t="shared" si="15"/>
        <v>46843</v>
      </c>
      <c r="AS86" s="20">
        <f t="shared" si="16"/>
        <v>101.3102111492524</v>
      </c>
      <c r="AT86" s="20">
        <f t="shared" si="17"/>
        <v>-2.5553955683466563</v>
      </c>
      <c r="AU86" s="20">
        <f t="shared" si="18"/>
        <v>0.58253599135060985</v>
      </c>
      <c r="AV86" s="20">
        <f t="shared" si="12"/>
        <v>1.1866607396551189E-2</v>
      </c>
      <c r="AW86" s="20">
        <f t="shared" si="12"/>
        <v>-0.65596091884470398</v>
      </c>
      <c r="AX86" s="20">
        <f t="shared" si="12"/>
        <v>0.37339769780944199</v>
      </c>
      <c r="AY86" s="20">
        <f t="shared" si="11"/>
        <v>0.443444467083625</v>
      </c>
      <c r="AZ86" s="20">
        <f t="shared" si="11"/>
        <v>0.40881914797241597</v>
      </c>
      <c r="BA86" s="20">
        <f t="shared" si="11"/>
        <v>9.6898993327961403E-4</v>
      </c>
      <c r="BC86" s="22">
        <f t="shared" si="19"/>
        <v>46843</v>
      </c>
      <c r="BD86" s="20">
        <f t="shared" si="20"/>
        <v>-2.5553955683466563</v>
      </c>
      <c r="BE86" s="20">
        <f t="shared" si="20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4"/>
        <v>1.922731398493592E-2</v>
      </c>
      <c r="AI87" s="20">
        <f t="shared" si="21"/>
        <v>1.1494718219392575E-2</v>
      </c>
      <c r="AJ87" s="20">
        <f t="shared" si="13"/>
        <v>-0.634928868805827</v>
      </c>
      <c r="AK87" s="20">
        <f t="shared" si="13"/>
        <v>0.36206615132748399</v>
      </c>
      <c r="AL87" s="20">
        <f t="shared" si="13"/>
        <v>0.42992863805135301</v>
      </c>
      <c r="AM87" s="20">
        <f t="shared" si="13"/>
        <v>0.39641525941754902</v>
      </c>
      <c r="AN87" s="20">
        <f t="shared" si="13"/>
        <v>8.1112415081670199E-4</v>
      </c>
      <c r="AR87" s="22">
        <f t="shared" si="15"/>
        <v>46934</v>
      </c>
      <c r="AS87" s="20">
        <f t="shared" si="16"/>
        <v>100.6946028598304</v>
      </c>
      <c r="AT87" s="20">
        <f t="shared" si="17"/>
        <v>-2.5556618232719543</v>
      </c>
      <c r="AU87" s="20">
        <f t="shared" si="18"/>
        <v>0.56578702236076828</v>
      </c>
      <c r="AV87" s="20">
        <f t="shared" si="12"/>
        <v>1.1494718219392575E-2</v>
      </c>
      <c r="AW87" s="20">
        <f t="shared" si="12"/>
        <v>-0.634928868805827</v>
      </c>
      <c r="AX87" s="20">
        <f t="shared" si="12"/>
        <v>0.36206615132748399</v>
      </c>
      <c r="AY87" s="20">
        <f t="shared" si="11"/>
        <v>0.42992863805135301</v>
      </c>
      <c r="AZ87" s="20">
        <f t="shared" si="11"/>
        <v>0.39641525941754902</v>
      </c>
      <c r="BA87" s="20">
        <f t="shared" si="11"/>
        <v>8.1112415081670199E-4</v>
      </c>
      <c r="BC87" s="22">
        <f t="shared" si="19"/>
        <v>46934</v>
      </c>
      <c r="BD87" s="20">
        <f t="shared" si="20"/>
        <v>-2.5556618232719543</v>
      </c>
      <c r="BE87" s="20">
        <f t="shared" si="20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4"/>
        <v>1.9338199080309745E-2</v>
      </c>
      <c r="AI88" s="20">
        <f t="shared" si="21"/>
        <v>1.1134783367395049E-2</v>
      </c>
      <c r="AJ88" s="20">
        <f t="shared" si="13"/>
        <v>-0.61467678104103296</v>
      </c>
      <c r="AK88" s="20">
        <f t="shared" si="13"/>
        <v>0.35104028812115801</v>
      </c>
      <c r="AL88" s="20">
        <f t="shared" si="13"/>
        <v>0.41678339052697799</v>
      </c>
      <c r="AM88" s="20">
        <f t="shared" si="13"/>
        <v>0.38434209836173999</v>
      </c>
      <c r="AN88" s="20">
        <f t="shared" si="13"/>
        <v>5.9411581926098998E-4</v>
      </c>
      <c r="AR88" s="22">
        <f t="shared" si="15"/>
        <v>47026</v>
      </c>
      <c r="AS88" s="20">
        <f t="shared" si="16"/>
        <v>100.1078145697212</v>
      </c>
      <c r="AT88" s="20">
        <f t="shared" si="17"/>
        <v>-2.5555509381765802</v>
      </c>
      <c r="AU88" s="20">
        <f t="shared" si="18"/>
        <v>0.54921789515549901</v>
      </c>
      <c r="AV88" s="20">
        <f t="shared" si="12"/>
        <v>1.1134783367395049E-2</v>
      </c>
      <c r="AW88" s="20">
        <f t="shared" si="12"/>
        <v>-0.61467678104103296</v>
      </c>
      <c r="AX88" s="20">
        <f t="shared" si="12"/>
        <v>0.35104028812115801</v>
      </c>
      <c r="AY88" s="20">
        <f t="shared" si="11"/>
        <v>0.41678339052697799</v>
      </c>
      <c r="AZ88" s="20">
        <f t="shared" si="11"/>
        <v>0.38434209836173999</v>
      </c>
      <c r="BA88" s="20">
        <f t="shared" si="11"/>
        <v>5.9411581926098998E-4</v>
      </c>
      <c r="BC88" s="22">
        <f t="shared" si="19"/>
        <v>47026</v>
      </c>
      <c r="BD88" s="20">
        <f t="shared" si="20"/>
        <v>-2.5555509381765802</v>
      </c>
      <c r="BE88" s="20">
        <f t="shared" si="20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4"/>
        <v>1.9736602160391581E-2</v>
      </c>
      <c r="AI89" s="20">
        <f t="shared" si="21"/>
        <v>1.078651113727792E-2</v>
      </c>
      <c r="AJ89" s="20">
        <f t="shared" si="13"/>
        <v>-0.595171740231351</v>
      </c>
      <c r="AK89" s="20">
        <f t="shared" si="13"/>
        <v>0.34031889502347101</v>
      </c>
      <c r="AL89" s="20">
        <f t="shared" si="13"/>
        <v>0.4040068399317</v>
      </c>
      <c r="AM89" s="20">
        <f t="shared" si="13"/>
        <v>0.372599183266557</v>
      </c>
      <c r="AN89" s="20">
        <f t="shared" si="13"/>
        <v>3.3444451316029999E-4</v>
      </c>
      <c r="AR89" s="22">
        <f t="shared" si="15"/>
        <v>47118</v>
      </c>
      <c r="AS89" s="20">
        <f t="shared" si="16"/>
        <v>99.547494128657604</v>
      </c>
      <c r="AT89" s="20">
        <f t="shared" si="17"/>
        <v>-2.5551525350964983</v>
      </c>
      <c r="AU89" s="20">
        <f t="shared" si="18"/>
        <v>0.53287413364081526</v>
      </c>
      <c r="AV89" s="20">
        <f t="shared" si="12"/>
        <v>1.078651113727792E-2</v>
      </c>
      <c r="AW89" s="20">
        <f t="shared" si="12"/>
        <v>-0.595171740231351</v>
      </c>
      <c r="AX89" s="20">
        <f t="shared" si="12"/>
        <v>0.34031889502347101</v>
      </c>
      <c r="AY89" s="20">
        <f t="shared" si="11"/>
        <v>0.4040068399317</v>
      </c>
      <c r="AZ89" s="20">
        <f t="shared" si="11"/>
        <v>0.372599183266557</v>
      </c>
      <c r="BA89" s="20">
        <f t="shared" si="11"/>
        <v>3.3444451316029999E-4</v>
      </c>
      <c r="BC89" s="22">
        <f t="shared" si="19"/>
        <v>47118</v>
      </c>
      <c r="BD89" s="20">
        <f t="shared" si="20"/>
        <v>-2.5551525350964983</v>
      </c>
      <c r="BE89" s="20">
        <f t="shared" si="20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4"/>
        <v>2.034523829248322E-2</v>
      </c>
      <c r="AI90" s="20">
        <f t="shared" si="21"/>
        <v>1.0449593501793763E-2</v>
      </c>
      <c r="AJ90" s="20">
        <f t="shared" si="13"/>
        <v>-0.57638138419215901</v>
      </c>
      <c r="AK90" s="20">
        <f t="shared" si="13"/>
        <v>0.32989978971073303</v>
      </c>
      <c r="AL90" s="20">
        <f t="shared" si="13"/>
        <v>0.391595914535943</v>
      </c>
      <c r="AM90" s="20">
        <f t="shared" si="13"/>
        <v>0.361184860461225</v>
      </c>
      <c r="AN90" s="20">
        <f t="shared" si="13"/>
        <v>4.6185753108186699E-5</v>
      </c>
      <c r="AR90" s="22">
        <f t="shared" si="15"/>
        <v>47208</v>
      </c>
      <c r="AS90" s="20">
        <f t="shared" si="16"/>
        <v>99.011381348064802</v>
      </c>
      <c r="AT90" s="20">
        <f t="shared" si="17"/>
        <v>-2.5545438989644067</v>
      </c>
      <c r="AU90" s="20">
        <f t="shared" si="18"/>
        <v>0.51679495977064405</v>
      </c>
      <c r="AV90" s="20">
        <f t="shared" si="12"/>
        <v>1.0449593501793763E-2</v>
      </c>
      <c r="AW90" s="20">
        <f t="shared" si="12"/>
        <v>-0.57638138419215901</v>
      </c>
      <c r="AX90" s="20">
        <f t="shared" si="12"/>
        <v>0.32989978971073303</v>
      </c>
      <c r="AY90" s="20">
        <f t="shared" si="11"/>
        <v>0.391595914535943</v>
      </c>
      <c r="AZ90" s="20">
        <f t="shared" si="11"/>
        <v>0.361184860461225</v>
      </c>
      <c r="BA90" s="20">
        <f t="shared" si="11"/>
        <v>4.6185753108186699E-5</v>
      </c>
      <c r="BC90" s="22">
        <f t="shared" si="19"/>
        <v>47208</v>
      </c>
      <c r="BD90" s="20">
        <f t="shared" si="20"/>
        <v>-2.5545438989644067</v>
      </c>
      <c r="BE90" s="20">
        <f t="shared" si="20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4"/>
        <v>2.1098114737473403E-2</v>
      </c>
      <c r="AI91" s="20">
        <f t="shared" si="21"/>
        <v>1.0123710474428515E-2</v>
      </c>
      <c r="AJ91" s="20">
        <f t="shared" si="13"/>
        <v>-0.55827412075961003</v>
      </c>
      <c r="AK91" s="20">
        <f t="shared" si="13"/>
        <v>0.31977992297573599</v>
      </c>
      <c r="AL91" s="20">
        <f t="shared" si="13"/>
        <v>0.37954649150429298</v>
      </c>
      <c r="AM91" s="20">
        <f t="shared" si="13"/>
        <v>0.35009642662546397</v>
      </c>
      <c r="AN91" s="20">
        <f t="shared" si="13"/>
        <v>-2.58763635303721E-4</v>
      </c>
      <c r="AR91" s="22">
        <f t="shared" si="15"/>
        <v>47299</v>
      </c>
      <c r="AS91" s="20">
        <f t="shared" si="16"/>
        <v>98.497319671619607</v>
      </c>
      <c r="AT91" s="20">
        <f t="shared" si="17"/>
        <v>-2.5537910225194165</v>
      </c>
      <c r="AU91" s="20">
        <f t="shared" si="18"/>
        <v>0.50101366718500762</v>
      </c>
      <c r="AV91" s="20">
        <f t="shared" si="12"/>
        <v>1.0123710474428515E-2</v>
      </c>
      <c r="AW91" s="20">
        <f t="shared" si="12"/>
        <v>-0.55827412075961003</v>
      </c>
      <c r="AX91" s="20">
        <f t="shared" si="12"/>
        <v>0.31977992297573599</v>
      </c>
      <c r="AY91" s="20">
        <f t="shared" si="11"/>
        <v>0.37954649150429298</v>
      </c>
      <c r="AZ91" s="20">
        <f t="shared" si="11"/>
        <v>0.35009642662546397</v>
      </c>
      <c r="BA91" s="20">
        <f t="shared" si="11"/>
        <v>-2.58763635303721E-4</v>
      </c>
      <c r="BC91" s="22">
        <f t="shared" si="19"/>
        <v>47299</v>
      </c>
      <c r="BD91" s="20">
        <f t="shared" si="20"/>
        <v>-2.5537910225194165</v>
      </c>
      <c r="BE91" s="20">
        <f t="shared" si="20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4"/>
        <v>2.1939501591753924E-2</v>
      </c>
      <c r="AI92" s="20">
        <f t="shared" si="21"/>
        <v>9.808533973126296E-3</v>
      </c>
      <c r="AJ92" s="20">
        <f t="shared" si="13"/>
        <v>-0.54081929969133002</v>
      </c>
      <c r="AK92" s="20">
        <f t="shared" si="13"/>
        <v>0.30995547882170199</v>
      </c>
      <c r="AL92" s="20">
        <f t="shared" si="13"/>
        <v>0.36785352783357</v>
      </c>
      <c r="AM92" s="20">
        <f t="shared" si="13"/>
        <v>0.33933024742633699</v>
      </c>
      <c r="AN92" s="20">
        <f t="shared" si="13"/>
        <v>-5.7047220926488204E-4</v>
      </c>
      <c r="AR92" s="22">
        <f t="shared" si="15"/>
        <v>47391</v>
      </c>
      <c r="AS92" s="20">
        <f t="shared" si="16"/>
        <v>98.003265136964401</v>
      </c>
      <c r="AT92" s="20">
        <f t="shared" si="17"/>
        <v>-2.552949635665136</v>
      </c>
      <c r="AU92" s="20">
        <f t="shared" si="18"/>
        <v>0.4855580161541404</v>
      </c>
      <c r="AV92" s="20">
        <f t="shared" si="12"/>
        <v>9.808533973126296E-3</v>
      </c>
      <c r="AW92" s="20">
        <f t="shared" si="12"/>
        <v>-0.54081929969133002</v>
      </c>
      <c r="AX92" s="20">
        <f t="shared" si="12"/>
        <v>0.30995547882170199</v>
      </c>
      <c r="AY92" s="20">
        <f t="shared" si="11"/>
        <v>0.36785352783357</v>
      </c>
      <c r="AZ92" s="20">
        <f t="shared" si="11"/>
        <v>0.33933024742633699</v>
      </c>
      <c r="BA92" s="20">
        <f t="shared" si="11"/>
        <v>-5.7047220926488204E-4</v>
      </c>
      <c r="BC92" s="22">
        <f t="shared" si="19"/>
        <v>47391</v>
      </c>
      <c r="BD92" s="20">
        <f t="shared" si="20"/>
        <v>-2.552949635665136</v>
      </c>
      <c r="BE92" s="20">
        <f t="shared" si="20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4"/>
        <v>2.2822930017944817E-2</v>
      </c>
      <c r="AI93" s="20">
        <f t="shared" si="21"/>
        <v>9.5037312108976046E-3</v>
      </c>
      <c r="AJ93" s="20">
        <f t="shared" si="13"/>
        <v>-0.52398734458287799</v>
      </c>
      <c r="AK93" s="20">
        <f t="shared" si="13"/>
        <v>0.300421971356027</v>
      </c>
      <c r="AL93" s="20">
        <f t="shared" si="13"/>
        <v>0.35651118538902399</v>
      </c>
      <c r="AM93" s="20">
        <f t="shared" si="13"/>
        <v>0.32888187205319203</v>
      </c>
      <c r="AN93" s="20">
        <f t="shared" si="13"/>
        <v>-8.8077035403720202E-4</v>
      </c>
      <c r="AR93" s="22">
        <f t="shared" si="15"/>
        <v>47483</v>
      </c>
      <c r="AS93" s="20">
        <f t="shared" si="16"/>
        <v>97.527292901273199</v>
      </c>
      <c r="AT93" s="20">
        <f t="shared" si="17"/>
        <v>-2.5520662072389451</v>
      </c>
      <c r="AU93" s="20">
        <f t="shared" si="18"/>
        <v>0.47045064507222545</v>
      </c>
      <c r="AV93" s="20">
        <f t="shared" si="12"/>
        <v>9.5037312108976046E-3</v>
      </c>
      <c r="AW93" s="20">
        <f t="shared" si="12"/>
        <v>-0.52398734458287799</v>
      </c>
      <c r="AX93" s="20">
        <f t="shared" si="12"/>
        <v>0.300421971356027</v>
      </c>
      <c r="AY93" s="20">
        <f t="shared" si="11"/>
        <v>0.35651118538902399</v>
      </c>
      <c r="AZ93" s="20">
        <f t="shared" si="11"/>
        <v>0.32888187205319203</v>
      </c>
      <c r="BA93" s="20">
        <f t="shared" si="11"/>
        <v>-8.8077035403720202E-4</v>
      </c>
      <c r="BC93" s="22">
        <f t="shared" si="19"/>
        <v>47483</v>
      </c>
      <c r="BD93" s="20">
        <f t="shared" si="20"/>
        <v>-2.5520662072389451</v>
      </c>
      <c r="BE93" s="20">
        <f t="shared" si="20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4"/>
        <v>2.3710227954002627E-2</v>
      </c>
      <c r="AI94" s="20">
        <f t="shared" si="21"/>
        <v>9.2089676431976533E-3</v>
      </c>
      <c r="AJ94" s="20">
        <f t="shared" si="13"/>
        <v>-0.50774984963371195</v>
      </c>
      <c r="AK94" s="20">
        <f t="shared" si="13"/>
        <v>0.29117433758005201</v>
      </c>
      <c r="AL94" s="20">
        <f t="shared" si="13"/>
        <v>0.34551294923208697</v>
      </c>
      <c r="AM94" s="20">
        <f t="shared" si="13"/>
        <v>0.318746142873292</v>
      </c>
      <c r="AN94" s="20">
        <f t="shared" si="13"/>
        <v>-1.1830567650229101E-3</v>
      </c>
      <c r="AR94" s="22">
        <f t="shared" si="15"/>
        <v>47573</v>
      </c>
      <c r="AS94" s="20">
        <f t="shared" si="16"/>
        <v>97.067601569039596</v>
      </c>
      <c r="AT94" s="20">
        <f t="shared" si="17"/>
        <v>-2.5511789093028874</v>
      </c>
      <c r="AU94" s="20">
        <f t="shared" si="18"/>
        <v>0.45570949092989382</v>
      </c>
      <c r="AV94" s="20">
        <f t="shared" si="12"/>
        <v>9.2089676431976533E-3</v>
      </c>
      <c r="AW94" s="20">
        <f t="shared" si="12"/>
        <v>-0.50774984963371195</v>
      </c>
      <c r="AX94" s="20">
        <f t="shared" si="12"/>
        <v>0.29117433758005201</v>
      </c>
      <c r="AY94" s="20">
        <f t="shared" si="11"/>
        <v>0.34551294923208697</v>
      </c>
      <c r="AZ94" s="20">
        <f t="shared" si="11"/>
        <v>0.318746142873292</v>
      </c>
      <c r="BA94" s="20">
        <f t="shared" si="11"/>
        <v>-1.1830567650229101E-3</v>
      </c>
      <c r="BC94" s="22">
        <f t="shared" si="19"/>
        <v>47573</v>
      </c>
      <c r="BD94" s="20">
        <f t="shared" si="20"/>
        <v>-2.5511789093028874</v>
      </c>
      <c r="BE94" s="20">
        <f t="shared" si="20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4"/>
        <v>2.4570601113255444E-2</v>
      </c>
      <c r="AI95" s="20">
        <f t="shared" si="21"/>
        <v>8.9239095033529295E-3</v>
      </c>
      <c r="AJ95" s="20">
        <f t="shared" si="13"/>
        <v>-0.49207964583610397</v>
      </c>
      <c r="AK95" s="20">
        <f t="shared" si="13"/>
        <v>0.28220702534591202</v>
      </c>
      <c r="AL95" s="20">
        <f t="shared" si="13"/>
        <v>0.33485173859009998</v>
      </c>
      <c r="AM95" s="20">
        <f t="shared" si="13"/>
        <v>0.30891729943655899</v>
      </c>
      <c r="AN95" s="20">
        <f t="shared" si="13"/>
        <v>-1.4721157585058601E-3</v>
      </c>
      <c r="AR95" s="22">
        <f t="shared" si="15"/>
        <v>47664</v>
      </c>
      <c r="AS95" s="20">
        <f t="shared" si="16"/>
        <v>96.622515546551597</v>
      </c>
      <c r="AT95" s="20">
        <f t="shared" si="17"/>
        <v>-2.5503185361436347</v>
      </c>
      <c r="AU95" s="20">
        <f t="shared" si="18"/>
        <v>0.44134821128131407</v>
      </c>
      <c r="AV95" s="20">
        <f t="shared" si="12"/>
        <v>8.9239095033529295E-3</v>
      </c>
      <c r="AW95" s="20">
        <f t="shared" si="12"/>
        <v>-0.49207964583610397</v>
      </c>
      <c r="AX95" s="20">
        <f t="shared" si="12"/>
        <v>0.28220702534591202</v>
      </c>
      <c r="AY95" s="20">
        <f t="shared" si="11"/>
        <v>0.33485173859009998</v>
      </c>
      <c r="AZ95" s="20">
        <f t="shared" si="11"/>
        <v>0.30891729943655899</v>
      </c>
      <c r="BA95" s="20">
        <f t="shared" si="11"/>
        <v>-1.4721157585058601E-3</v>
      </c>
      <c r="BC95" s="22">
        <f t="shared" si="19"/>
        <v>47664</v>
      </c>
      <c r="BD95" s="20">
        <f t="shared" si="20"/>
        <v>-2.5503185361436347</v>
      </c>
      <c r="BE95" s="20">
        <f t="shared" si="20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4"/>
        <v>2.5379765160622569E-2</v>
      </c>
      <c r="AI96" s="20">
        <f t="shared" si="21"/>
        <v>8.648225958067109E-3</v>
      </c>
      <c r="AJ96" s="20">
        <f t="shared" si="13"/>
        <v>-0.47695084085381001</v>
      </c>
      <c r="AK96" s="20">
        <f t="shared" si="13"/>
        <v>0.27351407593150501</v>
      </c>
      <c r="AL96" s="20">
        <f t="shared" si="13"/>
        <v>0.32452001000967701</v>
      </c>
      <c r="AM96" s="20">
        <f t="shared" si="13"/>
        <v>0.29938907620657901</v>
      </c>
      <c r="AN96" s="20">
        <f t="shared" si="13"/>
        <v>-1.74394613244901E-3</v>
      </c>
      <c r="AR96" s="22">
        <f t="shared" si="15"/>
        <v>47756</v>
      </c>
      <c r="AS96" s="20">
        <f t="shared" si="16"/>
        <v>96.1904856405</v>
      </c>
      <c r="AT96" s="20">
        <f t="shared" si="17"/>
        <v>-2.5495093720962676</v>
      </c>
      <c r="AU96" s="20">
        <f t="shared" si="18"/>
        <v>0.42737660111956915</v>
      </c>
      <c r="AV96" s="20">
        <f t="shared" si="12"/>
        <v>8.648225958067109E-3</v>
      </c>
      <c r="AW96" s="20">
        <f t="shared" si="12"/>
        <v>-0.47695084085381001</v>
      </c>
      <c r="AX96" s="20">
        <f t="shared" si="12"/>
        <v>0.27351407593150501</v>
      </c>
      <c r="AY96" s="20">
        <f t="shared" si="11"/>
        <v>0.32452001000967701</v>
      </c>
      <c r="AZ96" s="20">
        <f t="shared" si="11"/>
        <v>0.29938907620657901</v>
      </c>
      <c r="BA96" s="20">
        <f t="shared" si="11"/>
        <v>-1.74394613244901E-3</v>
      </c>
      <c r="BC96" s="22">
        <f t="shared" si="19"/>
        <v>47756</v>
      </c>
      <c r="BD96" s="20">
        <f t="shared" si="20"/>
        <v>-2.5495093720962676</v>
      </c>
      <c r="BE96" s="20">
        <f t="shared" si="20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4"/>
        <v>2.611913321514768E-2</v>
      </c>
      <c r="AI97" s="20">
        <f t="shared" si="21"/>
        <v>8.3815909152071093E-3</v>
      </c>
      <c r="AJ97" s="20">
        <f t="shared" si="13"/>
        <v>-0.46233883652733399</v>
      </c>
      <c r="AK97" s="20">
        <f t="shared" si="13"/>
        <v>0.26508920085251397</v>
      </c>
      <c r="AL97" s="20">
        <f t="shared" si="13"/>
        <v>0.31450985241972701</v>
      </c>
      <c r="AM97" s="20">
        <f t="shared" si="13"/>
        <v>0.29015479357132601</v>
      </c>
      <c r="AN97" s="20">
        <f t="shared" si="13"/>
        <v>-1.99560207991736E-3</v>
      </c>
      <c r="AR97" s="22">
        <f t="shared" si="15"/>
        <v>47848</v>
      </c>
      <c r="AS97" s="20">
        <f t="shared" si="16"/>
        <v>95.770088112850004</v>
      </c>
      <c r="AT97" s="20">
        <f t="shared" si="17"/>
        <v>-2.5487700040417423</v>
      </c>
      <c r="AU97" s="20">
        <f t="shared" si="18"/>
        <v>0.4138009991515228</v>
      </c>
      <c r="AV97" s="20">
        <f t="shared" si="12"/>
        <v>8.3815909152071093E-3</v>
      </c>
      <c r="AW97" s="20">
        <f t="shared" si="12"/>
        <v>-0.46233883652733399</v>
      </c>
      <c r="AX97" s="20">
        <f t="shared" si="12"/>
        <v>0.26508920085251397</v>
      </c>
      <c r="AY97" s="20">
        <f t="shared" si="11"/>
        <v>0.31450985241972701</v>
      </c>
      <c r="AZ97" s="20">
        <f t="shared" si="11"/>
        <v>0.29015479357132601</v>
      </c>
      <c r="BA97" s="20">
        <f t="shared" si="11"/>
        <v>-1.99560207991736E-3</v>
      </c>
      <c r="BC97" s="22">
        <f t="shared" si="19"/>
        <v>47848</v>
      </c>
      <c r="BD97" s="20">
        <f t="shared" si="20"/>
        <v>-2.5487700040417423</v>
      </c>
      <c r="BE97" s="20">
        <f t="shared" si="20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4"/>
        <v>2.6775061297928685E-2</v>
      </c>
      <c r="AI98" s="20">
        <f t="shared" si="21"/>
        <v>8.1236845157387823E-3</v>
      </c>
      <c r="AJ98" s="20">
        <f t="shared" si="13"/>
        <v>-0.44822032760298602</v>
      </c>
      <c r="AK98" s="20">
        <f t="shared" si="13"/>
        <v>0.25692585268052898</v>
      </c>
      <c r="AL98" s="20">
        <f t="shared" si="13"/>
        <v>0.30481307399514102</v>
      </c>
      <c r="AM98" s="20">
        <f t="shared" si="13"/>
        <v>0.28120744185588797</v>
      </c>
      <c r="AN98" s="20">
        <f t="shared" si="13"/>
        <v>-2.2250464197598398E-3</v>
      </c>
      <c r="AR98" s="22">
        <f t="shared" si="15"/>
        <v>47938</v>
      </c>
      <c r="AS98" s="20">
        <f t="shared" si="16"/>
        <v>95.360022398187198</v>
      </c>
      <c r="AT98" s="20">
        <f t="shared" si="17"/>
        <v>-2.5481140759589613</v>
      </c>
      <c r="AU98" s="20">
        <f t="shared" si="18"/>
        <v>0.4006246790245509</v>
      </c>
      <c r="AV98" s="20">
        <f t="shared" si="12"/>
        <v>8.1236845157387823E-3</v>
      </c>
      <c r="AW98" s="20">
        <f t="shared" si="12"/>
        <v>-0.44822032760298602</v>
      </c>
      <c r="AX98" s="20">
        <f t="shared" si="12"/>
        <v>0.25692585268052898</v>
      </c>
      <c r="AY98" s="20">
        <f t="shared" si="11"/>
        <v>0.30481307399514102</v>
      </c>
      <c r="AZ98" s="20">
        <f t="shared" si="11"/>
        <v>0.28120744185588797</v>
      </c>
      <c r="BA98" s="20">
        <f t="shared" si="11"/>
        <v>-2.2250464197598398E-3</v>
      </c>
      <c r="BC98" s="22">
        <f t="shared" si="19"/>
        <v>47938</v>
      </c>
      <c r="BD98" s="20">
        <f t="shared" si="20"/>
        <v>-2.5481140759589613</v>
      </c>
      <c r="BE98" s="20">
        <f t="shared" si="20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4"/>
        <v>2.7338153020290384E-2</v>
      </c>
      <c r="AI99" s="20">
        <f t="shared" si="21"/>
        <v>7.8741943409316034E-3</v>
      </c>
      <c r="AJ99" s="20">
        <f t="shared" si="13"/>
        <v>-0.43457328494317898</v>
      </c>
      <c r="AK99" s="20">
        <f t="shared" si="13"/>
        <v>0.249017289766894</v>
      </c>
      <c r="AL99" s="20">
        <f t="shared" si="13"/>
        <v>0.29542128085430602</v>
      </c>
      <c r="AM99" s="20">
        <f t="shared" si="13"/>
        <v>0.27253975821023302</v>
      </c>
      <c r="AN99" s="20">
        <f t="shared" si="13"/>
        <v>-2.4310161903534399E-3</v>
      </c>
      <c r="AR99" s="22">
        <f t="shared" si="15"/>
        <v>48029</v>
      </c>
      <c r="AS99" s="20">
        <f t="shared" si="16"/>
        <v>94.959107682425596</v>
      </c>
      <c r="AT99" s="20">
        <f t="shared" si="17"/>
        <v>-2.5475509842365995</v>
      </c>
      <c r="AU99" s="20">
        <f t="shared" si="18"/>
        <v>0.38784822203883218</v>
      </c>
      <c r="AV99" s="20">
        <f t="shared" si="12"/>
        <v>7.8741943409316034E-3</v>
      </c>
      <c r="AW99" s="20">
        <f t="shared" si="12"/>
        <v>-0.43457328494317898</v>
      </c>
      <c r="AX99" s="20">
        <f t="shared" si="12"/>
        <v>0.249017289766894</v>
      </c>
      <c r="AY99" s="20">
        <f t="shared" si="11"/>
        <v>0.29542128085430602</v>
      </c>
      <c r="AZ99" s="20">
        <f t="shared" si="11"/>
        <v>0.27253975821023302</v>
      </c>
      <c r="BA99" s="20">
        <f t="shared" si="11"/>
        <v>-2.4310161903534399E-3</v>
      </c>
      <c r="BC99" s="22">
        <f t="shared" si="19"/>
        <v>48029</v>
      </c>
      <c r="BD99" s="20">
        <f t="shared" si="20"/>
        <v>-2.5475509842365995</v>
      </c>
      <c r="BE99" s="20">
        <f t="shared" si="20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4"/>
        <v>2.7802623680266453E-2</v>
      </c>
      <c r="AI100" s="20">
        <f t="shared" si="21"/>
        <v>7.6328163648607828E-3</v>
      </c>
      <c r="AJ100" s="20">
        <f t="shared" si="13"/>
        <v>-0.42137692614230199</v>
      </c>
      <c r="AK100" s="20">
        <f t="shared" si="13"/>
        <v>0.241356634883203</v>
      </c>
      <c r="AL100" s="20">
        <f t="shared" si="13"/>
        <v>0.286325947742814</v>
      </c>
      <c r="AM100" s="20">
        <f t="shared" si="13"/>
        <v>0.26414429637493902</v>
      </c>
      <c r="AN100" s="20">
        <f t="shared" si="13"/>
        <v>-2.6129004630379002E-3</v>
      </c>
      <c r="AR100" s="22">
        <f t="shared" si="15"/>
        <v>48121</v>
      </c>
      <c r="AS100" s="20">
        <f t="shared" si="16"/>
        <v>94.566278532723601</v>
      </c>
      <c r="AT100" s="20">
        <f t="shared" si="17"/>
        <v>-2.5470865135766236</v>
      </c>
      <c r="AU100" s="20">
        <f t="shared" si="18"/>
        <v>0.37546986876047689</v>
      </c>
      <c r="AV100" s="20">
        <f t="shared" si="12"/>
        <v>7.6328163648607828E-3</v>
      </c>
      <c r="AW100" s="20">
        <f t="shared" si="12"/>
        <v>-0.42137692614230199</v>
      </c>
      <c r="AX100" s="20">
        <f t="shared" si="12"/>
        <v>0.241356634883203</v>
      </c>
      <c r="AY100" s="20">
        <f t="shared" si="11"/>
        <v>0.286325947742814</v>
      </c>
      <c r="AZ100" s="20">
        <f t="shared" si="11"/>
        <v>0.26414429637493902</v>
      </c>
      <c r="BA100" s="20">
        <f t="shared" si="11"/>
        <v>-2.6129004630379002E-3</v>
      </c>
      <c r="BC100" s="22">
        <f t="shared" si="19"/>
        <v>48121</v>
      </c>
      <c r="BD100" s="20">
        <f t="shared" si="20"/>
        <v>-2.5470865135766236</v>
      </c>
      <c r="BE100" s="20">
        <f t="shared" si="20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4"/>
        <v>2.8165722996091352E-2</v>
      </c>
      <c r="AI101" s="20">
        <f t="shared" si="21"/>
        <v>7.3992556808771285E-3</v>
      </c>
      <c r="AJ101" s="20">
        <f t="shared" si="13"/>
        <v>-0.408611676151166</v>
      </c>
      <c r="AK101" s="20">
        <f t="shared" si="13"/>
        <v>0.23393692788201101</v>
      </c>
      <c r="AL101" s="20">
        <f t="shared" si="13"/>
        <v>0.277518480953104</v>
      </c>
      <c r="AM101" s="20">
        <f t="shared" si="13"/>
        <v>0.256013489436896</v>
      </c>
      <c r="AN101" s="20">
        <f t="shared" si="13"/>
        <v>-2.7706300741021802E-3</v>
      </c>
      <c r="AR101" s="22">
        <f t="shared" si="15"/>
        <v>48213</v>
      </c>
      <c r="AS101" s="20">
        <f t="shared" si="16"/>
        <v>94.180579757811998</v>
      </c>
      <c r="AT101" s="20">
        <f t="shared" si="17"/>
        <v>-2.5467234142607986</v>
      </c>
      <c r="AU101" s="20">
        <f t="shared" si="18"/>
        <v>0.36348584772761994</v>
      </c>
      <c r="AV101" s="20">
        <f t="shared" si="12"/>
        <v>7.3992556808771285E-3</v>
      </c>
      <c r="AW101" s="20">
        <f t="shared" si="12"/>
        <v>-0.408611676151166</v>
      </c>
      <c r="AX101" s="20">
        <f t="shared" si="12"/>
        <v>0.23393692788201101</v>
      </c>
      <c r="AY101" s="20">
        <f t="shared" si="11"/>
        <v>0.277518480953104</v>
      </c>
      <c r="AZ101" s="20">
        <f t="shared" si="11"/>
        <v>0.256013489436896</v>
      </c>
      <c r="BA101" s="20">
        <f t="shared" si="11"/>
        <v>-2.7706300741021802E-3</v>
      </c>
      <c r="BC101" s="22">
        <f t="shared" si="19"/>
        <v>48213</v>
      </c>
      <c r="BD101" s="20">
        <f t="shared" si="20"/>
        <v>-2.5467234142607986</v>
      </c>
      <c r="BE101" s="20">
        <f t="shared" si="20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4"/>
        <v>2.8427214938527623E-2</v>
      </c>
      <c r="AI102" s="20">
        <f t="shared" si="21"/>
        <v>7.173227029155683E-3</v>
      </c>
      <c r="AJ102" s="20">
        <f t="shared" si="13"/>
        <v>-0.39625912020696602</v>
      </c>
      <c r="AK102" s="20">
        <f t="shared" si="13"/>
        <v>0.2267511725569</v>
      </c>
      <c r="AL102" s="20">
        <f t="shared" si="13"/>
        <v>0.26899027380699198</v>
      </c>
      <c r="AM102" s="20">
        <f t="shared" si="13"/>
        <v>0.248139705776319</v>
      </c>
      <c r="AN102" s="20">
        <f t="shared" si="13"/>
        <v>-2.9045788465748702E-3</v>
      </c>
      <c r="AR102" s="22">
        <f t="shared" si="15"/>
        <v>48304</v>
      </c>
      <c r="AS102" s="20">
        <f t="shared" si="16"/>
        <v>93.801160665902799</v>
      </c>
      <c r="AT102" s="20">
        <f t="shared" si="17"/>
        <v>-2.5464619223183624</v>
      </c>
      <c r="AU102" s="20">
        <f t="shared" si="18"/>
        <v>0.35189068011582575</v>
      </c>
      <c r="AV102" s="20">
        <f t="shared" si="12"/>
        <v>7.173227029155683E-3</v>
      </c>
      <c r="AW102" s="20">
        <f t="shared" si="12"/>
        <v>-0.39625912020696602</v>
      </c>
      <c r="AX102" s="20">
        <f t="shared" si="12"/>
        <v>0.2267511725569</v>
      </c>
      <c r="AY102" s="20">
        <f t="shared" si="11"/>
        <v>0.26899027380699198</v>
      </c>
      <c r="AZ102" s="20">
        <f t="shared" si="11"/>
        <v>0.248139705776319</v>
      </c>
      <c r="BA102" s="20">
        <f t="shared" si="11"/>
        <v>-2.9045788465748702E-3</v>
      </c>
      <c r="BC102" s="22">
        <f t="shared" si="19"/>
        <v>48304</v>
      </c>
      <c r="BD102" s="20">
        <f t="shared" si="20"/>
        <v>-2.5464619223183624</v>
      </c>
      <c r="BE102" s="20">
        <f t="shared" si="20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4"/>
        <v>2.8588912512427567E-2</v>
      </c>
      <c r="AI103" s="20">
        <f t="shared" si="21"/>
        <v>6.9544551507309607E-3</v>
      </c>
      <c r="AJ103" s="20">
        <f t="shared" si="13"/>
        <v>-0.38430195107755699</v>
      </c>
      <c r="AK103" s="20">
        <f t="shared" si="13"/>
        <v>0.21979237794082301</v>
      </c>
      <c r="AL103" s="20">
        <f t="shared" si="13"/>
        <v>0.26073275508708699</v>
      </c>
      <c r="AM103" s="20">
        <f t="shared" si="13"/>
        <v>0.240515298477567</v>
      </c>
      <c r="AN103" s="20">
        <f t="shared" si="13"/>
        <v>-3.0154757732617902E-3</v>
      </c>
      <c r="AR103" s="22">
        <f t="shared" si="15"/>
        <v>48395</v>
      </c>
      <c r="AS103" s="20">
        <f t="shared" si="16"/>
        <v>93.427268874237598</v>
      </c>
      <c r="AT103" s="20">
        <f t="shared" si="17"/>
        <v>-2.5463002247444626</v>
      </c>
      <c r="AU103" s="20">
        <f t="shared" si="18"/>
        <v>0.34067745980538922</v>
      </c>
      <c r="AV103" s="20">
        <f t="shared" si="12"/>
        <v>6.9544551507309607E-3</v>
      </c>
      <c r="AW103" s="20">
        <f t="shared" si="12"/>
        <v>-0.38430195107755699</v>
      </c>
      <c r="AX103" s="20">
        <f t="shared" si="12"/>
        <v>0.21979237794082301</v>
      </c>
      <c r="AY103" s="20">
        <f t="shared" si="11"/>
        <v>0.26073275508708699</v>
      </c>
      <c r="AZ103" s="20">
        <f t="shared" si="11"/>
        <v>0.240515298477567</v>
      </c>
      <c r="BA103" s="20">
        <f t="shared" si="11"/>
        <v>-3.0154757732617902E-3</v>
      </c>
      <c r="BC103" s="22">
        <f t="shared" si="19"/>
        <v>48395</v>
      </c>
      <c r="BD103" s="20">
        <f t="shared" si="20"/>
        <v>-2.5463002247444626</v>
      </c>
      <c r="BE103" s="20">
        <f t="shared" si="20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4"/>
        <v>2.8654264867791934E-2</v>
      </c>
      <c r="AI104" s="20">
        <f t="shared" si="21"/>
        <v>6.742674991632505E-3</v>
      </c>
      <c r="AJ104" s="20">
        <f t="shared" si="13"/>
        <v>-0.37272391236019298</v>
      </c>
      <c r="AK104" s="20">
        <f t="shared" si="13"/>
        <v>0.21305359432739401</v>
      </c>
      <c r="AL104" s="20">
        <f t="shared" si="13"/>
        <v>0.25273743084595302</v>
      </c>
      <c r="AM104" s="20">
        <f t="shared" si="13"/>
        <v>0.233132648531021</v>
      </c>
      <c r="AN104" s="20">
        <f t="shared" si="13"/>
        <v>-3.1043275576875399E-3</v>
      </c>
      <c r="AR104" s="22">
        <f t="shared" si="15"/>
        <v>48487</v>
      </c>
      <c r="AS104" s="20">
        <f t="shared" si="16"/>
        <v>93.058243810510405</v>
      </c>
      <c r="AT104" s="20">
        <f t="shared" si="17"/>
        <v>-2.546234872389098</v>
      </c>
      <c r="AU104" s="20">
        <f t="shared" si="18"/>
        <v>0.32983810877812003</v>
      </c>
      <c r="AV104" s="20">
        <f t="shared" si="12"/>
        <v>6.742674991632505E-3</v>
      </c>
      <c r="AW104" s="20">
        <f t="shared" si="12"/>
        <v>-0.37272391236019298</v>
      </c>
      <c r="AX104" s="20">
        <f t="shared" si="12"/>
        <v>0.21305359432739401</v>
      </c>
      <c r="AY104" s="20">
        <f t="shared" si="11"/>
        <v>0.25273743084595302</v>
      </c>
      <c r="AZ104" s="20">
        <f t="shared" si="11"/>
        <v>0.233132648531021</v>
      </c>
      <c r="BA104" s="20">
        <f t="shared" si="11"/>
        <v>-3.1043275576875399E-3</v>
      </c>
      <c r="BC104" s="22">
        <f t="shared" si="19"/>
        <v>48487</v>
      </c>
      <c r="BD104" s="20">
        <f t="shared" si="20"/>
        <v>-2.546234872389098</v>
      </c>
      <c r="BE104" s="20">
        <f t="shared" si="20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4"/>
        <v>2.8627993772301755E-2</v>
      </c>
      <c r="AI105" s="20">
        <f t="shared" si="21"/>
        <v>6.5376317788909304E-3</v>
      </c>
      <c r="AJ105" s="20">
        <f t="shared" si="13"/>
        <v>-0.36150973932671199</v>
      </c>
      <c r="AK105" s="20">
        <f t="shared" si="13"/>
        <v>0.20652794433313101</v>
      </c>
      <c r="AL105" s="20">
        <f t="shared" si="13"/>
        <v>0.24499592005062301</v>
      </c>
      <c r="AM105" s="20">
        <f t="shared" si="13"/>
        <v>0.22598420219344201</v>
      </c>
      <c r="AN105" s="20">
        <f t="shared" si="13"/>
        <v>-3.1723508569355798E-3</v>
      </c>
      <c r="AR105" s="22">
        <f t="shared" si="15"/>
        <v>48579</v>
      </c>
      <c r="AS105" s="20">
        <f t="shared" si="16"/>
        <v>92.693510032143195</v>
      </c>
      <c r="AT105" s="20">
        <f t="shared" si="17"/>
        <v>-2.5462611434845881</v>
      </c>
      <c r="AU105" s="20">
        <f t="shared" si="18"/>
        <v>0.31936360817243942</v>
      </c>
      <c r="AV105" s="20">
        <f t="shared" si="12"/>
        <v>6.5376317788909304E-3</v>
      </c>
      <c r="AW105" s="20">
        <f t="shared" si="12"/>
        <v>-0.36150973932671199</v>
      </c>
      <c r="AX105" s="20">
        <f t="shared" si="12"/>
        <v>0.20652794433313101</v>
      </c>
      <c r="AY105" s="20">
        <f t="shared" si="11"/>
        <v>0.24499592005062301</v>
      </c>
      <c r="AZ105" s="20">
        <f t="shared" si="11"/>
        <v>0.22598420219344201</v>
      </c>
      <c r="BA105" s="20">
        <f t="shared" si="11"/>
        <v>-3.1723508569355798E-3</v>
      </c>
      <c r="BC105" s="22">
        <f t="shared" si="19"/>
        <v>48579</v>
      </c>
      <c r="BD105" s="20">
        <f t="shared" si="20"/>
        <v>-2.5462611434845881</v>
      </c>
      <c r="BE105" s="20">
        <f t="shared" si="20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4"/>
        <v>2.8515776238497728E-2</v>
      </c>
      <c r="AI106" s="20">
        <f t="shared" si="21"/>
        <v>6.339080988330921E-3</v>
      </c>
      <c r="AJ106" s="20">
        <f t="shared" si="13"/>
        <v>-0.350645098579833</v>
      </c>
      <c r="AK106" s="20">
        <f t="shared" si="13"/>
        <v>0.200208649341095</v>
      </c>
      <c r="AL106" s="20">
        <f t="shared" si="13"/>
        <v>0.23749998453660701</v>
      </c>
      <c r="AM106" s="20">
        <f t="shared" si="13"/>
        <v>0.21906250290167201</v>
      </c>
      <c r="AN106" s="20">
        <f t="shared" si="13"/>
        <v>-3.2209135369791701E-3</v>
      </c>
      <c r="AR106" s="22">
        <f t="shared" si="15"/>
        <v>48669</v>
      </c>
      <c r="AS106" s="20">
        <f t="shared" si="16"/>
        <v>92.332570475067598</v>
      </c>
      <c r="AT106" s="20">
        <f t="shared" si="17"/>
        <v>-2.5463733610183925</v>
      </c>
      <c r="AU106" s="20">
        <f t="shared" si="18"/>
        <v>0.30924420565089272</v>
      </c>
      <c r="AV106" s="20">
        <f t="shared" si="12"/>
        <v>6.339080988330921E-3</v>
      </c>
      <c r="AW106" s="20">
        <f t="shared" si="12"/>
        <v>-0.350645098579833</v>
      </c>
      <c r="AX106" s="20">
        <f t="shared" si="12"/>
        <v>0.200208649341095</v>
      </c>
      <c r="AY106" s="20">
        <f t="shared" si="11"/>
        <v>0.23749998453660701</v>
      </c>
      <c r="AZ106" s="20">
        <f t="shared" si="11"/>
        <v>0.21906250290167201</v>
      </c>
      <c r="BA106" s="20">
        <f t="shared" si="11"/>
        <v>-3.2209135369791701E-3</v>
      </c>
      <c r="BC106" s="22">
        <f t="shared" si="19"/>
        <v>48669</v>
      </c>
      <c r="BD106" s="20">
        <f t="shared" si="20"/>
        <v>-2.5463733610183925</v>
      </c>
      <c r="BE106" s="20">
        <f t="shared" si="20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4"/>
        <v>2.8323969950769079E-2</v>
      </c>
      <c r="AI107" s="20">
        <f t="shared" si="21"/>
        <v>6.1467882222327125E-3</v>
      </c>
      <c r="AJ107" s="20">
        <f t="shared" si="13"/>
        <v>-0.34011652757871103</v>
      </c>
      <c r="AK107" s="20">
        <f t="shared" si="13"/>
        <v>0.194089051679532</v>
      </c>
      <c r="AL107" s="20">
        <f t="shared" si="13"/>
        <v>0.23024155375174099</v>
      </c>
      <c r="AM107" s="20">
        <f t="shared" si="13"/>
        <v>0.21236021815092301</v>
      </c>
      <c r="AN107" s="20">
        <f t="shared" si="13"/>
        <v>-3.2514842342053398E-3</v>
      </c>
      <c r="AR107" s="22">
        <f t="shared" si="15"/>
        <v>48760</v>
      </c>
      <c r="AS107" s="20">
        <f t="shared" si="16"/>
        <v>91.974999729490804</v>
      </c>
      <c r="AT107" s="20">
        <f t="shared" si="17"/>
        <v>-2.5465651673061211</v>
      </c>
      <c r="AU107" s="20">
        <f t="shared" si="18"/>
        <v>0.29946959999151229</v>
      </c>
      <c r="AV107" s="20">
        <f t="shared" si="12"/>
        <v>6.1467882222327125E-3</v>
      </c>
      <c r="AW107" s="20">
        <f t="shared" si="12"/>
        <v>-0.34011652757871103</v>
      </c>
      <c r="AX107" s="20">
        <f t="shared" si="12"/>
        <v>0.194089051679532</v>
      </c>
      <c r="AY107" s="20">
        <f t="shared" si="11"/>
        <v>0.23024155375174099</v>
      </c>
      <c r="AZ107" s="20">
        <f t="shared" si="11"/>
        <v>0.21236021815092301</v>
      </c>
      <c r="BA107" s="20">
        <f t="shared" si="11"/>
        <v>-3.2514842342053398E-3</v>
      </c>
      <c r="BC107" s="22">
        <f t="shared" si="19"/>
        <v>48760</v>
      </c>
      <c r="BD107" s="20">
        <f t="shared" si="20"/>
        <v>-2.5465651673061211</v>
      </c>
      <c r="BE107" s="20">
        <f t="shared" si="20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4"/>
        <v>2.8059378070021034E-2</v>
      </c>
      <c r="AI108" s="20">
        <f t="shared" si="21"/>
        <v>5.960529013154317E-3</v>
      </c>
      <c r="AJ108" s="20">
        <f t="shared" ref="AJ108:AN123" si="22">Z108</f>
        <v>-0.32991137490577899</v>
      </c>
      <c r="AK108" s="20">
        <f t="shared" si="22"/>
        <v>0.18816263289433</v>
      </c>
      <c r="AL108" s="20">
        <f t="shared" si="22"/>
        <v>0.22321274476776901</v>
      </c>
      <c r="AM108" s="20">
        <f t="shared" si="22"/>
        <v>0.205870161755982</v>
      </c>
      <c r="AN108" s="20">
        <f t="shared" si="22"/>
        <v>-3.2655895138795602E-3</v>
      </c>
      <c r="AR108" s="22">
        <f t="shared" si="15"/>
        <v>48852</v>
      </c>
      <c r="AS108" s="20">
        <f t="shared" si="16"/>
        <v>91.620437426379198</v>
      </c>
      <c r="AT108" s="20">
        <f t="shared" si="17"/>
        <v>-2.5468297591868692</v>
      </c>
      <c r="AU108" s="20">
        <f t="shared" si="18"/>
        <v>0.29002910401157678</v>
      </c>
      <c r="AV108" s="20">
        <f t="shared" si="12"/>
        <v>5.960529013154317E-3</v>
      </c>
      <c r="AW108" s="20">
        <f t="shared" si="12"/>
        <v>-0.32991137490577899</v>
      </c>
      <c r="AX108" s="20">
        <f t="shared" si="12"/>
        <v>0.18816263289433</v>
      </c>
      <c r="AY108" s="20">
        <f t="shared" si="12"/>
        <v>0.22321274476776901</v>
      </c>
      <c r="AZ108" s="20">
        <f t="shared" si="12"/>
        <v>0.205870161755982</v>
      </c>
      <c r="BA108" s="20">
        <f t="shared" si="12"/>
        <v>-3.2655895138795602E-3</v>
      </c>
      <c r="BC108" s="22">
        <f t="shared" si="19"/>
        <v>48852</v>
      </c>
      <c r="BD108" s="20">
        <f t="shared" si="20"/>
        <v>-2.5468297591868692</v>
      </c>
      <c r="BE108" s="20">
        <f t="shared" si="20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4"/>
        <v>2.7729049990895177E-2</v>
      </c>
      <c r="AI109" s="20">
        <f t="shared" si="21"/>
        <v>5.7800885684816542E-3</v>
      </c>
      <c r="AJ109" s="20">
        <f t="shared" si="22"/>
        <v>-0.32001774198044097</v>
      </c>
      <c r="AK109" s="20">
        <f t="shared" si="22"/>
        <v>0.18242302847276101</v>
      </c>
      <c r="AL109" s="20">
        <f t="shared" si="22"/>
        <v>0.21640587802800501</v>
      </c>
      <c r="AM109" s="20">
        <f t="shared" si="22"/>
        <v>0.19958531191283799</v>
      </c>
      <c r="AN109" s="20">
        <f t="shared" si="22"/>
        <v>-3.26477792490524E-3</v>
      </c>
      <c r="AR109" s="22">
        <f t="shared" si="15"/>
        <v>48944</v>
      </c>
      <c r="AS109" s="20">
        <f t="shared" si="16"/>
        <v>91.268581805199602</v>
      </c>
      <c r="AT109" s="20">
        <f t="shared" si="17"/>
        <v>-2.5471600872659947</v>
      </c>
      <c r="AU109" s="20">
        <f t="shared" si="18"/>
        <v>0.28091178707673942</v>
      </c>
      <c r="AV109" s="20">
        <f t="shared" ref="AV109:BA132" si="23">AI109</f>
        <v>5.7800885684816542E-3</v>
      </c>
      <c r="AW109" s="20">
        <f t="shared" si="23"/>
        <v>-0.32001774198044097</v>
      </c>
      <c r="AX109" s="20">
        <f t="shared" si="23"/>
        <v>0.18242302847276101</v>
      </c>
      <c r="AY109" s="20">
        <f t="shared" si="23"/>
        <v>0.21640587802800501</v>
      </c>
      <c r="AZ109" s="20">
        <f t="shared" si="23"/>
        <v>0.19958531191283799</v>
      </c>
      <c r="BA109" s="20">
        <f t="shared" si="23"/>
        <v>-3.26477792490524E-3</v>
      </c>
      <c r="BC109" s="22">
        <f t="shared" si="19"/>
        <v>48944</v>
      </c>
      <c r="BD109" s="20">
        <f t="shared" si="20"/>
        <v>-2.5471600872659947</v>
      </c>
      <c r="BE109" s="20">
        <f t="shared" si="20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4"/>
        <v>2.7340114678604956E-2</v>
      </c>
      <c r="AI110" s="20">
        <f t="shared" si="21"/>
        <v>5.6052614686292477E-3</v>
      </c>
      <c r="AJ110" s="20">
        <f t="shared" si="22"/>
        <v>-0.31042442677758503</v>
      </c>
      <c r="AK110" s="20">
        <f t="shared" si="22"/>
        <v>0.17686403936914799</v>
      </c>
      <c r="AL110" s="20">
        <f t="shared" si="22"/>
        <v>0.20981348928419699</v>
      </c>
      <c r="AM110" s="20">
        <f t="shared" si="22"/>
        <v>0.19349882547102901</v>
      </c>
      <c r="AN110" s="20">
        <f t="shared" si="22"/>
        <v>-3.2505902682378402E-3</v>
      </c>
      <c r="AR110" s="22">
        <f t="shared" si="15"/>
        <v>49034</v>
      </c>
      <c r="AS110" s="20">
        <f t="shared" si="16"/>
        <v>90.919183521059594</v>
      </c>
      <c r="AT110" s="20">
        <f t="shared" si="17"/>
        <v>-2.5475490225782851</v>
      </c>
      <c r="AU110" s="20">
        <f t="shared" si="18"/>
        <v>0.27210659854718044</v>
      </c>
      <c r="AV110" s="20">
        <f t="shared" si="23"/>
        <v>5.6052614686292477E-3</v>
      </c>
      <c r="AW110" s="20">
        <f t="shared" si="23"/>
        <v>-0.31042442677758503</v>
      </c>
      <c r="AX110" s="20">
        <f t="shared" si="23"/>
        <v>0.17686403936914799</v>
      </c>
      <c r="AY110" s="20">
        <f t="shared" si="23"/>
        <v>0.20981348928419699</v>
      </c>
      <c r="AZ110" s="20">
        <f t="shared" si="23"/>
        <v>0.19349882547102901</v>
      </c>
      <c r="BA110" s="20">
        <f t="shared" si="23"/>
        <v>-3.2505902682378402E-3</v>
      </c>
      <c r="BC110" s="22">
        <f t="shared" si="19"/>
        <v>49034</v>
      </c>
      <c r="BD110" s="20">
        <f t="shared" si="20"/>
        <v>-2.5475490225782851</v>
      </c>
      <c r="BE110" s="20">
        <f t="shared" si="20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4"/>
        <v>2.6899643308150895E-2</v>
      </c>
      <c r="AI111" s="20">
        <f t="shared" si="21"/>
        <v>5.4358513302613367E-3</v>
      </c>
      <c r="AJ111" s="20">
        <f t="shared" si="22"/>
        <v>-0.30112086997899801</v>
      </c>
      <c r="AK111" s="20">
        <f t="shared" si="22"/>
        <v>0.17147964067201199</v>
      </c>
      <c r="AL111" s="20">
        <f t="shared" si="22"/>
        <v>0.20342833815601899</v>
      </c>
      <c r="AM111" s="20">
        <f t="shared" si="22"/>
        <v>0.187604048814523</v>
      </c>
      <c r="AN111" s="20">
        <f t="shared" si="22"/>
        <v>-3.22453542177963E-3</v>
      </c>
      <c r="AR111" s="22">
        <f t="shared" si="15"/>
        <v>49125</v>
      </c>
      <c r="AS111" s="20">
        <f t="shared" si="16"/>
        <v>90.572039737785204</v>
      </c>
      <c r="AT111" s="20">
        <f t="shared" si="17"/>
        <v>-2.5479894939487391</v>
      </c>
      <c r="AU111" s="20">
        <f t="shared" si="18"/>
        <v>0.26360247357203764</v>
      </c>
      <c r="AV111" s="20">
        <f t="shared" si="23"/>
        <v>5.4358513302613367E-3</v>
      </c>
      <c r="AW111" s="20">
        <f t="shared" si="23"/>
        <v>-0.30112086997899801</v>
      </c>
      <c r="AX111" s="20">
        <f t="shared" si="23"/>
        <v>0.17147964067201199</v>
      </c>
      <c r="AY111" s="20">
        <f t="shared" si="23"/>
        <v>0.20342833815601899</v>
      </c>
      <c r="AZ111" s="20">
        <f t="shared" si="23"/>
        <v>0.187604048814523</v>
      </c>
      <c r="BA111" s="20">
        <f t="shared" si="23"/>
        <v>-3.22453542177963E-3</v>
      </c>
      <c r="BC111" s="22">
        <f t="shared" si="19"/>
        <v>49125</v>
      </c>
      <c r="BD111" s="20">
        <f t="shared" si="20"/>
        <v>-2.5479894939487391</v>
      </c>
      <c r="BE111" s="20">
        <f t="shared" si="20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4"/>
        <v>2.6414538058663374E-2</v>
      </c>
      <c r="AI112" s="20">
        <f t="shared" si="21"/>
        <v>5.2716704444501885E-3</v>
      </c>
      <c r="AJ112" s="20">
        <f t="shared" si="22"/>
        <v>-0.29209710387258397</v>
      </c>
      <c r="AK112" s="20">
        <f t="shared" si="22"/>
        <v>0.16626398773769599</v>
      </c>
      <c r="AL112" s="20">
        <f t="shared" si="22"/>
        <v>0.19724341372363099</v>
      </c>
      <c r="AM112" s="20">
        <f t="shared" si="22"/>
        <v>0.18189452573250001</v>
      </c>
      <c r="AN112" s="20">
        <f t="shared" si="22"/>
        <v>-3.18807109578462E-3</v>
      </c>
      <c r="AR112" s="22">
        <f t="shared" si="15"/>
        <v>49217</v>
      </c>
      <c r="AS112" s="20">
        <f t="shared" si="16"/>
        <v>90.226988542848801</v>
      </c>
      <c r="AT112" s="20">
        <f t="shared" si="17"/>
        <v>-2.5484745991982267</v>
      </c>
      <c r="AU112" s="20">
        <f t="shared" si="18"/>
        <v>0.25538842266990863</v>
      </c>
      <c r="AV112" s="20">
        <f t="shared" si="23"/>
        <v>5.2716704444501885E-3</v>
      </c>
      <c r="AW112" s="20">
        <f t="shared" si="23"/>
        <v>-0.29209710387258397</v>
      </c>
      <c r="AX112" s="20">
        <f t="shared" si="23"/>
        <v>0.16626398773769599</v>
      </c>
      <c r="AY112" s="20">
        <f t="shared" si="23"/>
        <v>0.19724341372363099</v>
      </c>
      <c r="AZ112" s="20">
        <f t="shared" si="23"/>
        <v>0.18189452573250001</v>
      </c>
      <c r="BA112" s="20">
        <f t="shared" si="23"/>
        <v>-3.18807109578462E-3</v>
      </c>
      <c r="BC112" s="22">
        <f t="shared" si="19"/>
        <v>49217</v>
      </c>
      <c r="BD112" s="20">
        <f t="shared" si="20"/>
        <v>-2.5484745991982267</v>
      </c>
      <c r="BE112" s="20">
        <f t="shared" si="20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4"/>
        <v>2.5891444072077378E-2</v>
      </c>
      <c r="AI113" s="20">
        <f t="shared" si="21"/>
        <v>5.1125393983398708E-3</v>
      </c>
      <c r="AJ113" s="20">
        <f t="shared" si="22"/>
        <v>-0.28334370421643701</v>
      </c>
      <c r="AK113" s="20">
        <f t="shared" si="22"/>
        <v>0.16121142009837799</v>
      </c>
      <c r="AL113" s="20">
        <f t="shared" si="22"/>
        <v>0.19125193753833</v>
      </c>
      <c r="AM113" s="20">
        <f t="shared" si="22"/>
        <v>0.17636400264175101</v>
      </c>
      <c r="AN113" s="20">
        <f t="shared" si="22"/>
        <v>-3.14258892823332E-3</v>
      </c>
      <c r="AR113" s="22">
        <f t="shared" si="15"/>
        <v>49309</v>
      </c>
      <c r="AS113" s="20">
        <f t="shared" si="16"/>
        <v>89.883903710374</v>
      </c>
      <c r="AT113" s="20">
        <f t="shared" si="17"/>
        <v>-2.5489976931848126</v>
      </c>
      <c r="AU113" s="20">
        <f t="shared" si="18"/>
        <v>0.24745360653212856</v>
      </c>
      <c r="AV113" s="20">
        <f t="shared" si="23"/>
        <v>5.1125393983398708E-3</v>
      </c>
      <c r="AW113" s="20">
        <f t="shared" si="23"/>
        <v>-0.28334370421643701</v>
      </c>
      <c r="AX113" s="20">
        <f t="shared" si="23"/>
        <v>0.16121142009837799</v>
      </c>
      <c r="AY113" s="20">
        <f t="shared" si="23"/>
        <v>0.19125193753833</v>
      </c>
      <c r="AZ113" s="20">
        <f t="shared" si="23"/>
        <v>0.17636400264175101</v>
      </c>
      <c r="BA113" s="20">
        <f t="shared" si="23"/>
        <v>-3.14258892823332E-3</v>
      </c>
      <c r="BC113" s="22">
        <f t="shared" si="19"/>
        <v>49309</v>
      </c>
      <c r="BD113" s="20">
        <f t="shared" si="20"/>
        <v>-2.5489976931848126</v>
      </c>
      <c r="BE113" s="20">
        <f t="shared" si="20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4"/>
        <v>2.5336681760591256E-2</v>
      </c>
      <c r="AI114" s="20">
        <f t="shared" si="21"/>
        <v>4.9582866876424457E-3</v>
      </c>
      <c r="AJ114" s="20">
        <f t="shared" si="22"/>
        <v>-0.27485174520126099</v>
      </c>
      <c r="AK114" s="20">
        <f t="shared" si="22"/>
        <v>0.156316463433509</v>
      </c>
      <c r="AL114" s="20">
        <f t="shared" si="22"/>
        <v>0.18544736440937701</v>
      </c>
      <c r="AM114" s="20">
        <f t="shared" si="22"/>
        <v>0.171006431500621</v>
      </c>
      <c r="AN114" s="20">
        <f t="shared" si="22"/>
        <v>-3.08940336797995E-3</v>
      </c>
      <c r="AR114" s="22">
        <f t="shared" si="15"/>
        <v>49399</v>
      </c>
      <c r="AS114" s="20">
        <f t="shared" si="16"/>
        <v>89.542689829775199</v>
      </c>
      <c r="AT114" s="20">
        <f t="shared" si="17"/>
        <v>-2.5495524554962987</v>
      </c>
      <c r="AU114" s="20">
        <f t="shared" si="18"/>
        <v>0.2397873974619085</v>
      </c>
      <c r="AV114" s="20">
        <f t="shared" si="23"/>
        <v>4.9582866876424457E-3</v>
      </c>
      <c r="AW114" s="20">
        <f t="shared" si="23"/>
        <v>-0.27485174520126099</v>
      </c>
      <c r="AX114" s="20">
        <f t="shared" si="23"/>
        <v>0.156316463433509</v>
      </c>
      <c r="AY114" s="20">
        <f t="shared" si="23"/>
        <v>0.18544736440937701</v>
      </c>
      <c r="AZ114" s="20">
        <f t="shared" si="23"/>
        <v>0.171006431500621</v>
      </c>
      <c r="BA114" s="20">
        <f t="shared" si="23"/>
        <v>-3.08940336797995E-3</v>
      </c>
      <c r="BC114" s="22">
        <f t="shared" si="19"/>
        <v>49399</v>
      </c>
      <c r="BD114" s="20">
        <f t="shared" si="20"/>
        <v>-2.5495524554962987</v>
      </c>
      <c r="BE114" s="20">
        <f t="shared" si="20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4"/>
        <v>2.4756196835487812E-2</v>
      </c>
      <c r="AI115" s="20">
        <f t="shared" si="21"/>
        <v>4.8087483261596139E-3</v>
      </c>
      <c r="AJ115" s="20">
        <f t="shared" si="22"/>
        <v>-0.26661275757396102</v>
      </c>
      <c r="AK115" s="20">
        <f t="shared" si="22"/>
        <v>0.15157382987356499</v>
      </c>
      <c r="AL115" s="20">
        <f t="shared" si="22"/>
        <v>0.17982338129731301</v>
      </c>
      <c r="AM115" s="20">
        <f t="shared" si="22"/>
        <v>0.16581597073111601</v>
      </c>
      <c r="AN115" s="20">
        <f t="shared" si="22"/>
        <v>-3.0297438336064201E-3</v>
      </c>
      <c r="AR115" s="22">
        <f t="shared" si="15"/>
        <v>49490</v>
      </c>
      <c r="AS115" s="20">
        <f t="shared" si="16"/>
        <v>89.203277809907206</v>
      </c>
      <c r="AT115" s="20">
        <f t="shared" si="17"/>
        <v>-2.5501329404214022</v>
      </c>
      <c r="AU115" s="20">
        <f t="shared" si="18"/>
        <v>0.23237942882058621</v>
      </c>
      <c r="AV115" s="20">
        <f t="shared" si="23"/>
        <v>4.8087483261596139E-3</v>
      </c>
      <c r="AW115" s="20">
        <f t="shared" si="23"/>
        <v>-0.26661275757396102</v>
      </c>
      <c r="AX115" s="20">
        <f t="shared" si="23"/>
        <v>0.15157382987356499</v>
      </c>
      <c r="AY115" s="20">
        <f t="shared" si="23"/>
        <v>0.17982338129731301</v>
      </c>
      <c r="AZ115" s="20">
        <f t="shared" si="23"/>
        <v>0.16581597073111601</v>
      </c>
      <c r="BA115" s="20">
        <f t="shared" si="23"/>
        <v>-3.0297438336064201E-3</v>
      </c>
      <c r="BC115" s="22">
        <f t="shared" si="19"/>
        <v>49490</v>
      </c>
      <c r="BD115" s="20">
        <f t="shared" si="20"/>
        <v>-2.5501329404214022</v>
      </c>
      <c r="BE115" s="20">
        <f t="shared" si="20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4"/>
        <v>2.4155525625642396E-2</v>
      </c>
      <c r="AI116" s="20">
        <f t="shared" si="21"/>
        <v>4.6637674574948121E-3</v>
      </c>
      <c r="AJ116" s="20">
        <f t="shared" si="22"/>
        <v>-0.25861868992632397</v>
      </c>
      <c r="AK116" s="20">
        <f t="shared" si="22"/>
        <v>0.14697841688425001</v>
      </c>
      <c r="AL116" s="20">
        <f t="shared" si="22"/>
        <v>0.17437390461600699</v>
      </c>
      <c r="AM116" s="20">
        <f t="shared" si="22"/>
        <v>0.16078698444164599</v>
      </c>
      <c r="AN116" s="20">
        <f t="shared" si="22"/>
        <v>-2.9647496768825401E-3</v>
      </c>
      <c r="AR116" s="22">
        <f t="shared" si="15"/>
        <v>49582</v>
      </c>
      <c r="AS116" s="20">
        <f t="shared" si="16"/>
        <v>88.865620761885594</v>
      </c>
      <c r="AT116" s="20">
        <f t="shared" si="17"/>
        <v>-2.5507336116312476</v>
      </c>
      <c r="AU116" s="20">
        <f t="shared" si="18"/>
        <v>0.22521963379619128</v>
      </c>
      <c r="AV116" s="20">
        <f t="shared" si="23"/>
        <v>4.6637674574948121E-3</v>
      </c>
      <c r="AW116" s="20">
        <f t="shared" si="23"/>
        <v>-0.25861868992632397</v>
      </c>
      <c r="AX116" s="20">
        <f t="shared" si="23"/>
        <v>0.14697841688425001</v>
      </c>
      <c r="AY116" s="20">
        <f t="shared" si="23"/>
        <v>0.17437390461600699</v>
      </c>
      <c r="AZ116" s="20">
        <f t="shared" si="23"/>
        <v>0.16078698444164599</v>
      </c>
      <c r="BA116" s="20">
        <f t="shared" si="23"/>
        <v>-2.9647496768825401E-3</v>
      </c>
      <c r="BC116" s="22">
        <f t="shared" si="19"/>
        <v>49582</v>
      </c>
      <c r="BD116" s="20">
        <f t="shared" si="20"/>
        <v>-2.5507336116312476</v>
      </c>
      <c r="BE116" s="20">
        <f t="shared" si="20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4"/>
        <v>2.3539773452930693E-2</v>
      </c>
      <c r="AI117" s="20">
        <f t="shared" si="21"/>
        <v>4.52319397319597E-3</v>
      </c>
      <c r="AJ117" s="20">
        <f t="shared" si="22"/>
        <v>-0.25086187310432301</v>
      </c>
      <c r="AK117" s="20">
        <f t="shared" si="22"/>
        <v>0.14252530495829399</v>
      </c>
      <c r="AL117" s="20">
        <f t="shared" si="22"/>
        <v>0.169093076217881</v>
      </c>
      <c r="AM117" s="20">
        <f t="shared" si="22"/>
        <v>0.155914040218427</v>
      </c>
      <c r="AN117" s="20">
        <f t="shared" si="22"/>
        <v>-2.89546752073481E-3</v>
      </c>
      <c r="AR117" s="22">
        <f t="shared" si="15"/>
        <v>49674</v>
      </c>
      <c r="AS117" s="20">
        <f t="shared" si="16"/>
        <v>88.529690257982395</v>
      </c>
      <c r="AT117" s="20">
        <f t="shared" si="17"/>
        <v>-2.5513493638039595</v>
      </c>
      <c r="AU117" s="20">
        <f t="shared" si="18"/>
        <v>0.21829827474274016</v>
      </c>
      <c r="AV117" s="20">
        <f t="shared" si="23"/>
        <v>4.52319397319597E-3</v>
      </c>
      <c r="AW117" s="20">
        <f t="shared" si="23"/>
        <v>-0.25086187310432301</v>
      </c>
      <c r="AX117" s="20">
        <f t="shared" si="23"/>
        <v>0.14252530495829399</v>
      </c>
      <c r="AY117" s="20">
        <f t="shared" si="23"/>
        <v>0.169093076217881</v>
      </c>
      <c r="AZ117" s="20">
        <f t="shared" si="23"/>
        <v>0.155914040218427</v>
      </c>
      <c r="BA117" s="20">
        <f t="shared" si="23"/>
        <v>-2.89546752073481E-3</v>
      </c>
      <c r="BC117" s="22">
        <f t="shared" si="19"/>
        <v>49674</v>
      </c>
      <c r="BD117" s="20">
        <f t="shared" si="20"/>
        <v>-2.5513493638039595</v>
      </c>
      <c r="BE117" s="20">
        <f t="shared" si="20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4"/>
        <v>2.2913604029475551E-2</v>
      </c>
      <c r="AI118" s="20">
        <f t="shared" si="21"/>
        <v>4.3868841407430194E-3</v>
      </c>
      <c r="AJ118" s="20">
        <f t="shared" si="22"/>
        <v>-0.24333498765463499</v>
      </c>
      <c r="AK118" s="20">
        <f t="shared" si="22"/>
        <v>0.13820975432116001</v>
      </c>
      <c r="AL118" s="20">
        <f t="shared" si="22"/>
        <v>0.16397525830962001</v>
      </c>
      <c r="AM118" s="20">
        <f t="shared" si="22"/>
        <v>0.15119190572924701</v>
      </c>
      <c r="AN118" s="20">
        <f t="shared" si="22"/>
        <v>-2.82285058201261E-3</v>
      </c>
      <c r="AR118" s="22">
        <f t="shared" si="15"/>
        <v>49765</v>
      </c>
      <c r="AS118" s="20">
        <f t="shared" si="16"/>
        <v>88.195472959101195</v>
      </c>
      <c r="AT118" s="20">
        <f t="shared" si="17"/>
        <v>-2.5519755332274143</v>
      </c>
      <c r="AU118" s="20">
        <f t="shared" si="18"/>
        <v>0.21160596426412243</v>
      </c>
      <c r="AV118" s="20">
        <f t="shared" si="23"/>
        <v>4.3868841407430194E-3</v>
      </c>
      <c r="AW118" s="20">
        <f t="shared" si="23"/>
        <v>-0.24333498765463499</v>
      </c>
      <c r="AX118" s="20">
        <f t="shared" si="23"/>
        <v>0.13820975432116001</v>
      </c>
      <c r="AY118" s="20">
        <f t="shared" si="23"/>
        <v>0.16397525830962001</v>
      </c>
      <c r="AZ118" s="20">
        <f t="shared" si="23"/>
        <v>0.15119190572924701</v>
      </c>
      <c r="BA118" s="20">
        <f t="shared" si="23"/>
        <v>-2.82285058201261E-3</v>
      </c>
      <c r="BC118" s="22">
        <f t="shared" si="19"/>
        <v>49765</v>
      </c>
      <c r="BD118" s="20">
        <f t="shared" si="20"/>
        <v>-2.5519755332274143</v>
      </c>
      <c r="BE118" s="20">
        <f t="shared" si="20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4"/>
        <v>2.2281238036791641E-2</v>
      </c>
      <c r="AI119" s="20">
        <f t="shared" si="21"/>
        <v>4.2547002440632082E-3</v>
      </c>
      <c r="AJ119" s="20">
        <f t="shared" si="22"/>
        <v>-0.23603103419430699</v>
      </c>
      <c r="AK119" s="20">
        <f t="shared" si="22"/>
        <v>0.13402720083660699</v>
      </c>
      <c r="AL119" s="20">
        <f t="shared" si="22"/>
        <v>0.159015027519394</v>
      </c>
      <c r="AM119" s="20">
        <f t="shared" si="22"/>
        <v>0.14661554435947499</v>
      </c>
      <c r="AN119" s="20">
        <f t="shared" si="22"/>
        <v>-2.7477596285823799E-3</v>
      </c>
      <c r="AR119" s="22">
        <f t="shared" si="15"/>
        <v>49856</v>
      </c>
      <c r="AS119" s="20">
        <f t="shared" si="16"/>
        <v>87.862967599321195</v>
      </c>
      <c r="AT119" s="20">
        <f t="shared" si="17"/>
        <v>-2.5526078992200985</v>
      </c>
      <c r="AU119" s="20">
        <f t="shared" si="18"/>
        <v>0.20513367913664984</v>
      </c>
      <c r="AV119" s="20">
        <f t="shared" si="23"/>
        <v>4.2547002440632082E-3</v>
      </c>
      <c r="AW119" s="20">
        <f t="shared" si="23"/>
        <v>-0.23603103419430699</v>
      </c>
      <c r="AX119" s="20">
        <f t="shared" si="23"/>
        <v>0.13402720083660699</v>
      </c>
      <c r="AY119" s="20">
        <f t="shared" si="23"/>
        <v>0.159015027519394</v>
      </c>
      <c r="AZ119" s="20">
        <f t="shared" si="23"/>
        <v>0.14661554435947499</v>
      </c>
      <c r="BA119" s="20">
        <f t="shared" si="23"/>
        <v>-2.7477596285823799E-3</v>
      </c>
      <c r="BC119" s="22">
        <f t="shared" si="19"/>
        <v>49856</v>
      </c>
      <c r="BD119" s="20">
        <f t="shared" si="20"/>
        <v>-2.5526078992200985</v>
      </c>
      <c r="BE119" s="20">
        <f t="shared" si="20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4"/>
        <v>2.164645923466877E-2</v>
      </c>
      <c r="AI120" s="20">
        <f t="shared" si="21"/>
        <v>4.1265102386140295E-3</v>
      </c>
      <c r="AJ120" s="20">
        <f t="shared" si="22"/>
        <v>-0.228943306566152</v>
      </c>
      <c r="AK120" s="20">
        <f t="shared" si="22"/>
        <v>0.129973251278382</v>
      </c>
      <c r="AL120" s="20">
        <f t="shared" si="22"/>
        <v>0.15420716831166401</v>
      </c>
      <c r="AM120" s="20">
        <f t="shared" si="22"/>
        <v>0.142180110077155</v>
      </c>
      <c r="AN120" s="20">
        <f t="shared" si="22"/>
        <v>-2.6709652579652099E-3</v>
      </c>
      <c r="AR120" s="22">
        <f t="shared" si="15"/>
        <v>49948</v>
      </c>
      <c r="AS120" s="20">
        <f t="shared" si="16"/>
        <v>87.532182312705203</v>
      </c>
      <c r="AT120" s="20">
        <f t="shared" si="17"/>
        <v>-2.5532426780222215</v>
      </c>
      <c r="AU120" s="20">
        <f t="shared" si="18"/>
        <v>0.19887276808169782</v>
      </c>
      <c r="AV120" s="20">
        <f t="shared" si="23"/>
        <v>4.1265102386140295E-3</v>
      </c>
      <c r="AW120" s="20">
        <f t="shared" si="23"/>
        <v>-0.228943306566152</v>
      </c>
      <c r="AX120" s="20">
        <f t="shared" si="23"/>
        <v>0.129973251278382</v>
      </c>
      <c r="AY120" s="20">
        <f t="shared" si="23"/>
        <v>0.15420716831166401</v>
      </c>
      <c r="AZ120" s="20">
        <f t="shared" si="23"/>
        <v>0.142180110077155</v>
      </c>
      <c r="BA120" s="20">
        <f t="shared" si="23"/>
        <v>-2.6709652579652099E-3</v>
      </c>
      <c r="BC120" s="22">
        <f t="shared" si="19"/>
        <v>49948</v>
      </c>
      <c r="BD120" s="20">
        <f t="shared" si="20"/>
        <v>-2.5532426780222215</v>
      </c>
      <c r="BE120" s="20">
        <f t="shared" si="20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4"/>
        <v>2.1012626628456182E-2</v>
      </c>
      <c r="AI121" s="20">
        <f t="shared" si="21"/>
        <v>4.002187422514218E-3</v>
      </c>
      <c r="AJ121" s="20">
        <f t="shared" si="22"/>
        <v>-0.222065367625494</v>
      </c>
      <c r="AK121" s="20">
        <f t="shared" si="22"/>
        <v>0.12604367811554501</v>
      </c>
      <c r="AL121" s="20">
        <f t="shared" si="22"/>
        <v>0.14954666592196</v>
      </c>
      <c r="AM121" s="20">
        <f t="shared" si="22"/>
        <v>0.13788094170200499</v>
      </c>
      <c r="AN121" s="20">
        <f t="shared" si="22"/>
        <v>-2.59315122054395E-3</v>
      </c>
      <c r="AR121" s="22">
        <f t="shared" si="15"/>
        <v>50040</v>
      </c>
      <c r="AS121" s="20">
        <f t="shared" si="16"/>
        <v>87.203132285030804</v>
      </c>
      <c r="AT121" s="20">
        <f t="shared" si="17"/>
        <v>-2.553876510628434</v>
      </c>
      <c r="AU121" s="20">
        <f t="shared" si="18"/>
        <v>0.19281495431598625</v>
      </c>
      <c r="AV121" s="20">
        <f t="shared" si="23"/>
        <v>4.002187422514218E-3</v>
      </c>
      <c r="AW121" s="20">
        <f t="shared" si="23"/>
        <v>-0.222065367625494</v>
      </c>
      <c r="AX121" s="20">
        <f t="shared" si="23"/>
        <v>0.12604367811554501</v>
      </c>
      <c r="AY121" s="20">
        <f t="shared" si="23"/>
        <v>0.14954666592196</v>
      </c>
      <c r="AZ121" s="20">
        <f t="shared" si="23"/>
        <v>0.13788094170200499</v>
      </c>
      <c r="BA121" s="20">
        <f t="shared" si="23"/>
        <v>-2.59315122054395E-3</v>
      </c>
      <c r="BC121" s="22">
        <f t="shared" si="19"/>
        <v>50040</v>
      </c>
      <c r="BD121" s="20">
        <f t="shared" si="20"/>
        <v>-2.553876510628434</v>
      </c>
      <c r="BE121" s="20">
        <f t="shared" si="20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4"/>
        <v>2.0382691394595691E-2</v>
      </c>
      <c r="AI122" s="20">
        <f t="shared" si="21"/>
        <v>3.8816101247201979E-3</v>
      </c>
      <c r="AJ122" s="20">
        <f t="shared" si="22"/>
        <v>-0.21539102749230901</v>
      </c>
      <c r="AK122" s="20">
        <f t="shared" si="22"/>
        <v>0.122234413941153</v>
      </c>
      <c r="AL122" s="20">
        <f t="shared" si="22"/>
        <v>0.145028698961888</v>
      </c>
      <c r="AM122" s="20">
        <f t="shared" si="22"/>
        <v>0.133713556732278</v>
      </c>
      <c r="AN122" s="20">
        <f t="shared" si="22"/>
        <v>-2.51491854407689E-3</v>
      </c>
      <c r="AR122" s="22">
        <f t="shared" si="15"/>
        <v>50130</v>
      </c>
      <c r="AS122" s="20">
        <f t="shared" si="16"/>
        <v>86.875837711173602</v>
      </c>
      <c r="AT122" s="20">
        <f t="shared" si="17"/>
        <v>-2.5545064458622946</v>
      </c>
      <c r="AU122" s="20">
        <f t="shared" si="18"/>
        <v>0.18695233372365327</v>
      </c>
      <c r="AV122" s="20">
        <f t="shared" si="23"/>
        <v>3.8816101247201979E-3</v>
      </c>
      <c r="AW122" s="20">
        <f t="shared" si="23"/>
        <v>-0.21539102749230901</v>
      </c>
      <c r="AX122" s="20">
        <f t="shared" si="23"/>
        <v>0.122234413941153</v>
      </c>
      <c r="AY122" s="20">
        <f t="shared" si="23"/>
        <v>0.145028698961888</v>
      </c>
      <c r="AZ122" s="20">
        <f t="shared" si="23"/>
        <v>0.133713556732278</v>
      </c>
      <c r="BA122" s="20">
        <f t="shared" si="23"/>
        <v>-2.51491854407689E-3</v>
      </c>
      <c r="BC122" s="22">
        <f t="shared" si="19"/>
        <v>50130</v>
      </c>
      <c r="BD122" s="20">
        <f t="shared" si="20"/>
        <v>-2.5545064458622946</v>
      </c>
      <c r="BE122" s="20">
        <f t="shared" si="20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4"/>
        <v>1.9759217424336992E-2</v>
      </c>
      <c r="AI123" s="20">
        <f t="shared" si="21"/>
        <v>3.7646614108329799E-3</v>
      </c>
      <c r="AJ123" s="20">
        <f t="shared" si="22"/>
        <v>-0.20891432409598701</v>
      </c>
      <c r="AK123" s="20">
        <f t="shared" si="22"/>
        <v>0.11854154565741799</v>
      </c>
      <c r="AL123" s="20">
        <f t="shared" si="22"/>
        <v>0.14064863182408799</v>
      </c>
      <c r="AM123" s="20">
        <f t="shared" si="22"/>
        <v>0.12967364486390101</v>
      </c>
      <c r="AN123" s="20">
        <f t="shared" si="22"/>
        <v>-2.43679024770946E-3</v>
      </c>
      <c r="AR123" s="22">
        <f t="shared" si="15"/>
        <v>50221</v>
      </c>
      <c r="AS123" s="20">
        <f t="shared" si="16"/>
        <v>86.550322037537597</v>
      </c>
      <c r="AT123" s="20">
        <f t="shared" si="17"/>
        <v>-2.5551299198325532</v>
      </c>
      <c r="AU123" s="20">
        <f t="shared" si="18"/>
        <v>0.18127736941254349</v>
      </c>
      <c r="AV123" s="20">
        <f t="shared" si="23"/>
        <v>3.7646614108329799E-3</v>
      </c>
      <c r="AW123" s="20">
        <f t="shared" si="23"/>
        <v>-0.20891432409598701</v>
      </c>
      <c r="AX123" s="20">
        <f t="shared" si="23"/>
        <v>0.11854154565741799</v>
      </c>
      <c r="AY123" s="20">
        <f t="shared" si="23"/>
        <v>0.14064863182408799</v>
      </c>
      <c r="AZ123" s="20">
        <f t="shared" si="23"/>
        <v>0.12967364486390101</v>
      </c>
      <c r="BA123" s="20">
        <f t="shared" si="23"/>
        <v>-2.43679024770946E-3</v>
      </c>
      <c r="BC123" s="22">
        <f t="shared" si="19"/>
        <v>50221</v>
      </c>
      <c r="BD123" s="20">
        <f t="shared" si="20"/>
        <v>-2.5551299198325532</v>
      </c>
      <c r="BE123" s="20">
        <f t="shared" si="20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4"/>
        <v>1.9144404495957251E-2</v>
      </c>
      <c r="AI124" s="20">
        <f t="shared" si="21"/>
        <v>3.6512288067725844E-3</v>
      </c>
      <c r="AJ124" s="20">
        <f t="shared" ref="AJ124:AN132" si="24">Z124</f>
        <v>-0.202629505836985</v>
      </c>
      <c r="AK124" s="20">
        <f t="shared" si="24"/>
        <v>0.114961308514998</v>
      </c>
      <c r="AL124" s="20">
        <f t="shared" si="24"/>
        <v>0.13640200699791399</v>
      </c>
      <c r="AM124" s="20">
        <f t="shared" si="24"/>
        <v>0.12575706131812001</v>
      </c>
      <c r="AN124" s="20">
        <f t="shared" si="24"/>
        <v>-2.3592164627861201E-3</v>
      </c>
      <c r="AR124" s="22">
        <f t="shared" si="15"/>
        <v>50313</v>
      </c>
      <c r="AS124" s="20">
        <f t="shared" si="16"/>
        <v>86.226610468088793</v>
      </c>
      <c r="AT124" s="20">
        <f t="shared" si="17"/>
        <v>-2.5557447327609326</v>
      </c>
      <c r="AU124" s="20">
        <f t="shared" si="18"/>
        <v>0.17578288333803346</v>
      </c>
      <c r="AV124" s="20">
        <f t="shared" si="23"/>
        <v>3.6512288067725844E-3</v>
      </c>
      <c r="AW124" s="20">
        <f t="shared" si="23"/>
        <v>-0.202629505836985</v>
      </c>
      <c r="AX124" s="20">
        <f t="shared" si="23"/>
        <v>0.114961308514998</v>
      </c>
      <c r="AY124" s="20">
        <f t="shared" si="23"/>
        <v>0.13640200699791399</v>
      </c>
      <c r="AZ124" s="20">
        <f t="shared" si="23"/>
        <v>0.12575706131812001</v>
      </c>
      <c r="BA124" s="20">
        <f t="shared" si="23"/>
        <v>-2.3592164627861201E-3</v>
      </c>
      <c r="BC124" s="22">
        <f t="shared" si="19"/>
        <v>50313</v>
      </c>
      <c r="BD124" s="20">
        <f t="shared" si="20"/>
        <v>-2.5557447327609326</v>
      </c>
      <c r="BE124" s="20">
        <f t="shared" si="20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4"/>
        <v>1.8540113223329088E-2</v>
      </c>
      <c r="AI125" s="20">
        <f t="shared" si="21"/>
        <v>3.5412040402674357E-3</v>
      </c>
      <c r="AJ125" s="20">
        <f t="shared" si="24"/>
        <v>-0.19653101618996199</v>
      </c>
      <c r="AK125" s="20">
        <f t="shared" si="24"/>
        <v>0.111490080089829</v>
      </c>
      <c r="AL125" s="20">
        <f t="shared" si="24"/>
        <v>0.132284537389323</v>
      </c>
      <c r="AM125" s="20">
        <f t="shared" si="24"/>
        <v>0.121959820077102</v>
      </c>
      <c r="AN125" s="20">
        <f t="shared" si="24"/>
        <v>-2.2825798044923298E-3</v>
      </c>
      <c r="AR125" s="22">
        <f t="shared" si="15"/>
        <v>50405</v>
      </c>
      <c r="AS125" s="20">
        <f t="shared" si="16"/>
        <v>85.904728712161997</v>
      </c>
      <c r="AT125" s="20">
        <f t="shared" si="17"/>
        <v>-2.5563490240335609</v>
      </c>
      <c r="AU125" s="20">
        <f t="shared" si="18"/>
        <v>0.1704620456020671</v>
      </c>
      <c r="AV125" s="20">
        <f t="shared" si="23"/>
        <v>3.5412040402674357E-3</v>
      </c>
      <c r="AW125" s="20">
        <f t="shared" si="23"/>
        <v>-0.19653101618996199</v>
      </c>
      <c r="AX125" s="20">
        <f t="shared" si="23"/>
        <v>0.111490080089829</v>
      </c>
      <c r="AY125" s="20">
        <f t="shared" si="23"/>
        <v>0.132284537389323</v>
      </c>
      <c r="AZ125" s="20">
        <f t="shared" si="23"/>
        <v>0.121959820077102</v>
      </c>
      <c r="BA125" s="20">
        <f t="shared" si="23"/>
        <v>-2.2825798044923298E-3</v>
      </c>
      <c r="BC125" s="22">
        <f t="shared" si="19"/>
        <v>50405</v>
      </c>
      <c r="BD125" s="20">
        <f t="shared" si="20"/>
        <v>-2.5563490240335609</v>
      </c>
      <c r="BE125" s="20">
        <f t="shared" si="20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4"/>
        <v>1.794789105574688E-2</v>
      </c>
      <c r="AI126" s="20">
        <f t="shared" si="21"/>
        <v>3.4344827998686036E-3</v>
      </c>
      <c r="AJ126" s="20">
        <f t="shared" si="24"/>
        <v>-0.19061348007599499</v>
      </c>
      <c r="AK126" s="20">
        <f t="shared" si="24"/>
        <v>0.108124374267934</v>
      </c>
      <c r="AL126" s="20">
        <f t="shared" si="24"/>
        <v>0.128292098722776</v>
      </c>
      <c r="AM126" s="20">
        <f t="shared" si="24"/>
        <v>0.118278087111609</v>
      </c>
      <c r="AN126" s="20">
        <f t="shared" si="24"/>
        <v>-2.2072008627104399E-3</v>
      </c>
      <c r="AR126" s="22">
        <f t="shared" si="15"/>
        <v>50495</v>
      </c>
      <c r="AS126" s="20">
        <f t="shared" si="16"/>
        <v>85.584701952186407</v>
      </c>
      <c r="AT126" s="20">
        <f t="shared" si="17"/>
        <v>-2.5569412462011432</v>
      </c>
      <c r="AU126" s="20">
        <f t="shared" si="18"/>
        <v>0.16530836196348217</v>
      </c>
      <c r="AV126" s="20">
        <f t="shared" si="23"/>
        <v>3.4344827998686036E-3</v>
      </c>
      <c r="AW126" s="20">
        <f t="shared" si="23"/>
        <v>-0.19061348007599499</v>
      </c>
      <c r="AX126" s="20">
        <f t="shared" si="23"/>
        <v>0.108124374267934</v>
      </c>
      <c r="AY126" s="20">
        <f t="shared" si="23"/>
        <v>0.128292098722776</v>
      </c>
      <c r="AZ126" s="20">
        <f t="shared" si="23"/>
        <v>0.118278087111609</v>
      </c>
      <c r="BA126" s="20">
        <f t="shared" si="23"/>
        <v>-2.2072008627104399E-3</v>
      </c>
      <c r="BC126" s="22">
        <f t="shared" si="19"/>
        <v>50495</v>
      </c>
      <c r="BD126" s="20">
        <f t="shared" si="20"/>
        <v>-2.5569412462011432</v>
      </c>
      <c r="BE126" s="20">
        <f t="shared" si="20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4"/>
        <v>1.7368998718896619E-2</v>
      </c>
      <c r="AI127" s="20">
        <f t="shared" si="21"/>
        <v>3.3309645110082375E-3</v>
      </c>
      <c r="AJ127" s="20">
        <f t="shared" si="24"/>
        <v>-0.184871691836588</v>
      </c>
      <c r="AK127" s="20">
        <f t="shared" si="24"/>
        <v>0.10486083529679301</v>
      </c>
      <c r="AL127" s="20">
        <f t="shared" si="24"/>
        <v>0.124420722088838</v>
      </c>
      <c r="AM127" s="20">
        <f t="shared" si="24"/>
        <v>0.11470817367094099</v>
      </c>
      <c r="AN127" s="20">
        <f t="shared" si="24"/>
        <v>-2.1333437024972802E-3</v>
      </c>
      <c r="AR127" s="22">
        <f t="shared" si="15"/>
        <v>50586</v>
      </c>
      <c r="AS127" s="20">
        <f t="shared" si="16"/>
        <v>85.266554009809198</v>
      </c>
      <c r="AT127" s="20">
        <f t="shared" si="17"/>
        <v>-2.5575201385379933</v>
      </c>
      <c r="AU127" s="20">
        <f t="shared" si="18"/>
        <v>0.16031566002849496</v>
      </c>
      <c r="AV127" s="20">
        <f t="shared" si="23"/>
        <v>3.3309645110082375E-3</v>
      </c>
      <c r="AW127" s="20">
        <f t="shared" si="23"/>
        <v>-0.184871691836588</v>
      </c>
      <c r="AX127" s="20">
        <f t="shared" si="23"/>
        <v>0.10486083529679301</v>
      </c>
      <c r="AY127" s="20">
        <f t="shared" si="23"/>
        <v>0.124420722088838</v>
      </c>
      <c r="AZ127" s="20">
        <f t="shared" si="23"/>
        <v>0.11470817367094099</v>
      </c>
      <c r="BA127" s="20">
        <f t="shared" si="23"/>
        <v>-2.1333437024972802E-3</v>
      </c>
      <c r="BC127" s="22">
        <f t="shared" si="19"/>
        <v>50586</v>
      </c>
      <c r="BD127" s="20">
        <f t="shared" si="20"/>
        <v>-2.5575201385379933</v>
      </c>
      <c r="BE127" s="20">
        <f t="shared" si="20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4"/>
        <v>1.6804436590647127E-2</v>
      </c>
      <c r="AI128" s="20">
        <f t="shared" si="21"/>
        <v>3.2305521284715843E-3</v>
      </c>
      <c r="AJ128" s="20">
        <f t="shared" si="24"/>
        <v>-0.17930060464900399</v>
      </c>
      <c r="AK128" s="20">
        <f t="shared" si="24"/>
        <v>0.101696231951281</v>
      </c>
      <c r="AL128" s="20">
        <f t="shared" si="24"/>
        <v>0.12066658668854401</v>
      </c>
      <c r="AM128" s="20">
        <f t="shared" si="24"/>
        <v>0.111246529692741</v>
      </c>
      <c r="AN128" s="20">
        <f t="shared" si="24"/>
        <v>-2.0612212843575599E-3</v>
      </c>
      <c r="AR128" s="22">
        <f t="shared" si="15"/>
        <v>50678</v>
      </c>
      <c r="AS128" s="20">
        <f t="shared" si="16"/>
        <v>84.950306689445199</v>
      </c>
      <c r="AT128" s="20">
        <f t="shared" si="17"/>
        <v>-2.5580847006662428</v>
      </c>
      <c r="AU128" s="20">
        <f t="shared" si="18"/>
        <v>0.15547807452767604</v>
      </c>
      <c r="AV128" s="20">
        <f t="shared" si="23"/>
        <v>3.2305521284715843E-3</v>
      </c>
      <c r="AW128" s="20">
        <f t="shared" si="23"/>
        <v>-0.17930060464900399</v>
      </c>
      <c r="AX128" s="20">
        <f t="shared" si="23"/>
        <v>0.101696231951281</v>
      </c>
      <c r="AY128" s="20">
        <f t="shared" si="23"/>
        <v>0.12066658668854401</v>
      </c>
      <c r="AZ128" s="20">
        <f t="shared" si="23"/>
        <v>0.111246529692741</v>
      </c>
      <c r="BA128" s="20">
        <f t="shared" si="23"/>
        <v>-2.0612212843575599E-3</v>
      </c>
      <c r="BC128" s="22">
        <f t="shared" si="19"/>
        <v>50678</v>
      </c>
      <c r="BD128" s="20">
        <f t="shared" si="20"/>
        <v>-2.5580847006662428</v>
      </c>
      <c r="BE128" s="20">
        <f t="shared" si="20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4"/>
        <v>1.6254970598925722E-2</v>
      </c>
      <c r="AI129" s="20">
        <f t="shared" si="21"/>
        <v>3.1331519445390397E-3</v>
      </c>
      <c r="AJ129" s="20">
        <f t="shared" si="24"/>
        <v>-0.173895321230501</v>
      </c>
      <c r="AK129" s="20">
        <f t="shared" si="24"/>
        <v>9.8627451852648998E-2</v>
      </c>
      <c r="AL129" s="20">
        <f t="shared" si="24"/>
        <v>0.117026012814478</v>
      </c>
      <c r="AM129" s="20">
        <f t="shared" si="24"/>
        <v>0.10788973737908999</v>
      </c>
      <c r="AN129" s="20">
        <f t="shared" si="24"/>
        <v>-1.99100073209251E-3</v>
      </c>
      <c r="AR129" s="22">
        <f t="shared" si="15"/>
        <v>50770</v>
      </c>
      <c r="AS129" s="20">
        <f t="shared" si="16"/>
        <v>84.635979279100397</v>
      </c>
      <c r="AT129" s="20">
        <f t="shared" si="17"/>
        <v>-2.5586341666579644</v>
      </c>
      <c r="AU129" s="20">
        <f t="shared" si="18"/>
        <v>0.15079003202816249</v>
      </c>
      <c r="AV129" s="20">
        <f t="shared" si="23"/>
        <v>3.1331519445390397E-3</v>
      </c>
      <c r="AW129" s="20">
        <f t="shared" si="23"/>
        <v>-0.173895321230501</v>
      </c>
      <c r="AX129" s="20">
        <f t="shared" si="23"/>
        <v>9.8627451852648998E-2</v>
      </c>
      <c r="AY129" s="20">
        <f t="shared" si="23"/>
        <v>0.117026012814478</v>
      </c>
      <c r="AZ129" s="20">
        <f t="shared" si="23"/>
        <v>0.10788973737908999</v>
      </c>
      <c r="BA129" s="20">
        <f t="shared" si="23"/>
        <v>-1.99100073209251E-3</v>
      </c>
      <c r="BC129" s="22">
        <f t="shared" si="19"/>
        <v>50770</v>
      </c>
      <c r="BD129" s="20">
        <f t="shared" si="20"/>
        <v>-2.5586341666579644</v>
      </c>
      <c r="BE129" s="20">
        <f t="shared" si="20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5">K130+Y130-Y130/100</f>
        <v>1.5721157311228282E-2</v>
      </c>
      <c r="AI130" s="20">
        <f t="shared" si="21"/>
        <v>3.0386734119724453E-3</v>
      </c>
      <c r="AJ130" s="20">
        <f t="shared" si="24"/>
        <v>-0.16865108568800599</v>
      </c>
      <c r="AK130" s="20">
        <f t="shared" si="24"/>
        <v>9.5651495970642098E-2</v>
      </c>
      <c r="AL130" s="20">
        <f t="shared" si="24"/>
        <v>0.11349545509863</v>
      </c>
      <c r="AM130" s="20">
        <f t="shared" si="24"/>
        <v>0.10463450497530701</v>
      </c>
      <c r="AN130" s="20">
        <f t="shared" si="24"/>
        <v>-1.9228083915590101E-3</v>
      </c>
      <c r="AR130" s="22">
        <f t="shared" ref="AR130:AR132" si="26">A130</f>
        <v>50860</v>
      </c>
      <c r="AS130" s="20">
        <f t="shared" si="16"/>
        <v>84.3235881892668</v>
      </c>
      <c r="AT130" s="20">
        <f t="shared" si="17"/>
        <v>-2.5591679799456619</v>
      </c>
      <c r="AU130" s="20">
        <f t="shared" si="18"/>
        <v>0.14624623537698656</v>
      </c>
      <c r="AV130" s="20">
        <f t="shared" si="23"/>
        <v>3.0386734119724453E-3</v>
      </c>
      <c r="AW130" s="20">
        <f t="shared" si="23"/>
        <v>-0.16865108568800599</v>
      </c>
      <c r="AX130" s="20">
        <f t="shared" si="23"/>
        <v>9.5651495970642098E-2</v>
      </c>
      <c r="AY130" s="20">
        <f t="shared" si="23"/>
        <v>0.11349545509863</v>
      </c>
      <c r="AZ130" s="20">
        <f t="shared" si="23"/>
        <v>0.10463450497530701</v>
      </c>
      <c r="BA130" s="20">
        <f t="shared" si="23"/>
        <v>-1.9228083915590101E-3</v>
      </c>
      <c r="BC130" s="22">
        <f t="shared" si="19"/>
        <v>50860</v>
      </c>
      <c r="BD130" s="20">
        <f t="shared" si="20"/>
        <v>-2.5591679799456619</v>
      </c>
      <c r="BE130" s="20">
        <f t="shared" si="20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5"/>
        <v>1.5203367958465629E-2</v>
      </c>
      <c r="AI131" s="20">
        <f t="shared" si="21"/>
        <v>2.947028980964802E-3</v>
      </c>
      <c r="AJ131" s="20">
        <f t="shared" si="24"/>
        <v>-0.163563276379349</v>
      </c>
      <c r="AK131" s="20">
        <f t="shared" si="24"/>
        <v>9.2765473331440196E-2</v>
      </c>
      <c r="AL131" s="20">
        <f t="shared" si="24"/>
        <v>0.110071496048628</v>
      </c>
      <c r="AM131" s="20">
        <f t="shared" si="24"/>
        <v>0.101477660779128</v>
      </c>
      <c r="AN131" s="20">
        <f t="shared" si="24"/>
        <v>-1.8567346373066201E-3</v>
      </c>
      <c r="AR131" s="22">
        <f t="shared" si="26"/>
        <v>50951</v>
      </c>
      <c r="AS131" s="20">
        <f t="shared" ref="AS131:AS132" si="27">AF131*4+2</f>
        <v>84.013146711795599</v>
      </c>
      <c r="AT131" s="20">
        <f t="shared" ref="AT131:AT132" si="28">AH131-$AH$2</f>
        <v>-2.5596857692984245</v>
      </c>
      <c r="AU131" s="20">
        <f t="shared" ref="AU131:AU132" si="29">SUM(AV131:BA131)</f>
        <v>0.14184164812350536</v>
      </c>
      <c r="AV131" s="20">
        <f t="shared" si="23"/>
        <v>2.947028980964802E-3</v>
      </c>
      <c r="AW131" s="20">
        <f t="shared" si="23"/>
        <v>-0.163563276379349</v>
      </c>
      <c r="AX131" s="20">
        <f t="shared" si="23"/>
        <v>9.2765473331440196E-2</v>
      </c>
      <c r="AY131" s="20">
        <f t="shared" si="23"/>
        <v>0.110071496048628</v>
      </c>
      <c r="AZ131" s="20">
        <f t="shared" si="23"/>
        <v>0.101477660779128</v>
      </c>
      <c r="BA131" s="20">
        <f t="shared" si="23"/>
        <v>-1.8567346373066201E-3</v>
      </c>
      <c r="BC131" s="22">
        <f t="shared" ref="BC131:BC132" si="30">AR131</f>
        <v>50951</v>
      </c>
      <c r="BD131" s="20">
        <f t="shared" ref="BD131:BE132" si="31">AT131</f>
        <v>-2.5596857692984245</v>
      </c>
      <c r="BE131" s="20">
        <f t="shared" si="31"/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7"/>
        <v>3.6726840082341683</v>
      </c>
      <c r="AT132" s="20">
        <f t="shared" si="28"/>
        <v>-2.5748509374694959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-2.5748509374694959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B3C4-8096-4FAC-BED4-A7B07B2FB0CA}">
  <dimension ref="A1:BS132"/>
  <sheetViews>
    <sheetView topLeftCell="BC1" zoomScale="108" zoomScaleNormal="106" workbookViewId="0">
      <selection activeCell="BP14" sqref="BP14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B1" s="20" t="s">
        <v>334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2.8806527554902721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B2" s="20">
        <f>SUM(AT2:BA2)</f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2.280917446057849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B3" s="20">
        <f t="shared" ref="BB3:BB66" si="7">SUM(AT3:BA3)</f>
        <v>0</v>
      </c>
      <c r="BC3" s="22">
        <f t="shared" si="6"/>
        <v>39263</v>
      </c>
      <c r="BD3" s="20">
        <f t="shared" ref="BD3:BD66" si="8">AT3-$AT$2</f>
        <v>0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0.96337676813855611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B4" s="20">
        <f t="shared" si="7"/>
        <v>0</v>
      </c>
      <c r="BC4" s="22">
        <f t="shared" si="6"/>
        <v>39355</v>
      </c>
      <c r="BD4" s="20">
        <f t="shared" si="8"/>
        <v>0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5.476283038041748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B5" s="20">
        <f t="shared" si="7"/>
        <v>0</v>
      </c>
      <c r="BC5" s="22">
        <f t="shared" si="6"/>
        <v>39447</v>
      </c>
      <c r="BD5" s="20">
        <f t="shared" si="8"/>
        <v>0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6.3000912141520402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B6" s="20">
        <f t="shared" si="7"/>
        <v>0</v>
      </c>
      <c r="BC6" s="22">
        <f t="shared" si="6"/>
        <v>39538</v>
      </c>
      <c r="BD6" s="20">
        <f t="shared" si="8"/>
        <v>0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2.4364106887638961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B7" s="20">
        <f t="shared" si="7"/>
        <v>0</v>
      </c>
      <c r="BC7" s="22">
        <f t="shared" si="6"/>
        <v>39629</v>
      </c>
      <c r="BD7" s="20">
        <f t="shared" si="8"/>
        <v>0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1.680234524391498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B8" s="20">
        <f t="shared" si="7"/>
        <v>0</v>
      </c>
      <c r="BC8" s="22">
        <f t="shared" si="6"/>
        <v>39721</v>
      </c>
      <c r="BD8" s="20">
        <f t="shared" si="8"/>
        <v>0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10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S9" s="20">
        <f t="shared" si="3"/>
        <v>0.75953925087497609</v>
      </c>
      <c r="AT9" s="20">
        <f t="shared" ref="AT9:AT72" si="11">AH9-$AH$8</f>
        <v>-1.559856410158017E-3</v>
      </c>
      <c r="AU9" s="20">
        <f t="shared" si="4"/>
        <v>-1.3024641089761893E-3</v>
      </c>
      <c r="AV9" s="20">
        <f t="shared" si="5"/>
        <v>7.0141609218280199E-7</v>
      </c>
      <c r="AW9" s="20">
        <f t="shared" si="5"/>
        <v>-1.5217667850508901E-3</v>
      </c>
      <c r="AX9" s="20">
        <f t="shared" si="5"/>
        <v>1.2434728799526301E-3</v>
      </c>
      <c r="AY9" s="20">
        <f t="shared" si="5"/>
        <v>-1.12811994823491E-4</v>
      </c>
      <c r="AZ9" s="20">
        <f t="shared" si="5"/>
        <v>-2.7900982646489298E-4</v>
      </c>
      <c r="BA9" s="20">
        <f t="shared" si="5"/>
        <v>-6.3304979868172796E-4</v>
      </c>
      <c r="BB9" s="20">
        <f t="shared" si="7"/>
        <v>-4.1647846281103948E-3</v>
      </c>
      <c r="BC9" s="22">
        <f t="shared" si="6"/>
        <v>39813</v>
      </c>
      <c r="BD9" s="20">
        <f t="shared" si="8"/>
        <v>-1.559856410158017E-3</v>
      </c>
      <c r="BE9" s="20">
        <f t="shared" si="9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10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S10" s="20">
        <f t="shared" si="3"/>
        <v>-2.0742529591651202</v>
      </c>
      <c r="AT10" s="20">
        <f t="shared" si="11"/>
        <v>-1.5436482319257627E-2</v>
      </c>
      <c r="AU10" s="20">
        <f t="shared" si="4"/>
        <v>-2.4865990805774366E-3</v>
      </c>
      <c r="AV10" s="20">
        <f t="shared" si="5"/>
        <v>-1.7163416345581585E-5</v>
      </c>
      <c r="AW10" s="20">
        <f t="shared" si="5"/>
        <v>2.8225495183331601E-4</v>
      </c>
      <c r="AX10" s="20">
        <f t="shared" si="5"/>
        <v>1.58255156568198E-3</v>
      </c>
      <c r="AY10" s="20">
        <f t="shared" si="5"/>
        <v>-4.7262247443446899E-4</v>
      </c>
      <c r="AZ10" s="20">
        <f t="shared" si="5"/>
        <v>-9.2929223443061204E-4</v>
      </c>
      <c r="BA10" s="20">
        <f t="shared" si="5"/>
        <v>-2.9323274728820701E-3</v>
      </c>
      <c r="BB10" s="20">
        <f t="shared" si="7"/>
        <v>-2.0409680480412501E-2</v>
      </c>
      <c r="BC10" s="22">
        <f t="shared" si="6"/>
        <v>39903</v>
      </c>
      <c r="BD10" s="20">
        <f t="shared" si="8"/>
        <v>-1.5436482319257627E-2</v>
      </c>
      <c r="BE10" s="20">
        <f t="shared" si="9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10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S11" s="20">
        <f t="shared" si="3"/>
        <v>-1.211556061840156</v>
      </c>
      <c r="AT11" s="20">
        <f t="shared" si="11"/>
        <v>-1.8279258873167295E-2</v>
      </c>
      <c r="AU11" s="20">
        <f t="shared" si="4"/>
        <v>-4.1254295423254761E-3</v>
      </c>
      <c r="AV11" s="20">
        <f t="shared" si="5"/>
        <v>-4.1514169082456338E-5</v>
      </c>
      <c r="AW11" s="20">
        <f t="shared" si="5"/>
        <v>3.1215479758373E-3</v>
      </c>
      <c r="AX11" s="20">
        <f t="shared" si="5"/>
        <v>1.48382735019048E-3</v>
      </c>
      <c r="AY11" s="20">
        <f t="shared" si="5"/>
        <v>-1.1872850338101499E-3</v>
      </c>
      <c r="AZ11" s="20">
        <f t="shared" si="5"/>
        <v>-1.13409872652958E-3</v>
      </c>
      <c r="BA11" s="20">
        <f t="shared" si="5"/>
        <v>-6.3679069389310696E-3</v>
      </c>
      <c r="BB11" s="20">
        <f t="shared" si="7"/>
        <v>-2.6530117957818247E-2</v>
      </c>
      <c r="BC11" s="22">
        <f t="shared" si="6"/>
        <v>39994</v>
      </c>
      <c r="BD11" s="20">
        <f t="shared" si="8"/>
        <v>-1.8279258873167295E-2</v>
      </c>
      <c r="BE11" s="20">
        <f t="shared" si="9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10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S12" s="20">
        <f t="shared" si="3"/>
        <v>-2.7913999482167204</v>
      </c>
      <c r="AT12" s="20">
        <f t="shared" si="11"/>
        <v>-1.4592298888053676E-2</v>
      </c>
      <c r="AU12" s="20">
        <f t="shared" si="4"/>
        <v>-1.0164696564283319E-2</v>
      </c>
      <c r="AV12" s="20">
        <f t="shared" si="5"/>
        <v>-6.0279593370369607E-5</v>
      </c>
      <c r="AW12" s="20">
        <f t="shared" si="5"/>
        <v>4.5827932133368698E-3</v>
      </c>
      <c r="AX12" s="20">
        <f t="shared" si="5"/>
        <v>8.7449552561569201E-4</v>
      </c>
      <c r="AY12" s="20">
        <f t="shared" si="5"/>
        <v>-2.4357544434749898E-3</v>
      </c>
      <c r="AZ12" s="20">
        <f t="shared" si="5"/>
        <v>-1.90121592038572E-3</v>
      </c>
      <c r="BA12" s="20">
        <f t="shared" si="5"/>
        <v>-1.1224735346004801E-2</v>
      </c>
      <c r="BB12" s="20">
        <f t="shared" si="7"/>
        <v>-3.4921692016620313E-2</v>
      </c>
      <c r="BC12" s="22">
        <f t="shared" si="6"/>
        <v>40086</v>
      </c>
      <c r="BD12" s="20">
        <f t="shared" si="8"/>
        <v>-1.4592298888053676E-2</v>
      </c>
      <c r="BE12" s="20">
        <f t="shared" si="9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10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S13" s="20">
        <f t="shared" si="3"/>
        <v>-2.6248325375469603</v>
      </c>
      <c r="AT13" s="20">
        <f t="shared" si="11"/>
        <v>-1.2775667409091959E-2</v>
      </c>
      <c r="AU13" s="20">
        <f t="shared" si="4"/>
        <v>-1.4866657085459591E-2</v>
      </c>
      <c r="AV13" s="20">
        <f t="shared" si="5"/>
        <v>-7.4611451444092769E-5</v>
      </c>
      <c r="AW13" s="20">
        <f t="shared" si="5"/>
        <v>6.4716328235680997E-3</v>
      </c>
      <c r="AX13" s="20">
        <f t="shared" si="5"/>
        <v>4.0512964492034299E-4</v>
      </c>
      <c r="AY13" s="20">
        <f t="shared" si="5"/>
        <v>-3.35623593877842E-3</v>
      </c>
      <c r="AZ13" s="20">
        <f t="shared" si="5"/>
        <v>-1.9804732856121198E-3</v>
      </c>
      <c r="BA13" s="20">
        <f t="shared" si="5"/>
        <v>-1.6332098878113401E-2</v>
      </c>
      <c r="BB13" s="20">
        <f t="shared" si="7"/>
        <v>-4.2508981580011138E-2</v>
      </c>
      <c r="BC13" s="22">
        <f t="shared" si="6"/>
        <v>40178</v>
      </c>
      <c r="BD13" s="20">
        <f t="shared" si="8"/>
        <v>-1.2775667409091959E-2</v>
      </c>
      <c r="BE13" s="20">
        <f t="shared" si="9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10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S14" s="20">
        <f t="shared" si="3"/>
        <v>-2.6322800835734403</v>
      </c>
      <c r="AT14" s="20">
        <f t="shared" si="11"/>
        <v>-6.4568300014184177E-3</v>
      </c>
      <c r="AU14" s="20">
        <f t="shared" si="4"/>
        <v>-1.4336513816216931E-2</v>
      </c>
      <c r="AV14" s="20">
        <f t="shared" si="5"/>
        <v>-8.4322374872899212E-5</v>
      </c>
      <c r="AW14" s="20">
        <f t="shared" si="5"/>
        <v>9.4093821022767001E-3</v>
      </c>
      <c r="AX14" s="20">
        <f t="shared" si="5"/>
        <v>1.37877717945045E-3</v>
      </c>
      <c r="AY14" s="20">
        <f t="shared" si="5"/>
        <v>-3.1525208990967799E-3</v>
      </c>
      <c r="AZ14" s="20">
        <f t="shared" si="5"/>
        <v>-1.2348491730818001E-3</v>
      </c>
      <c r="BA14" s="20">
        <f t="shared" si="5"/>
        <v>-2.0652980650892602E-2</v>
      </c>
      <c r="BB14" s="20">
        <f t="shared" si="7"/>
        <v>-3.5129857633852277E-2</v>
      </c>
      <c r="BC14" s="22">
        <f t="shared" si="6"/>
        <v>40268</v>
      </c>
      <c r="BD14" s="20">
        <f t="shared" si="8"/>
        <v>-6.4568300014184177E-3</v>
      </c>
      <c r="BE14" s="20">
        <f t="shared" si="9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10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S15" s="20">
        <f t="shared" si="3"/>
        <v>-2.2943948069921198</v>
      </c>
      <c r="AT15" s="20">
        <f t="shared" si="11"/>
        <v>-3.5124265595750104E-3</v>
      </c>
      <c r="AU15" s="20">
        <f t="shared" si="4"/>
        <v>-7.5863779808462289E-3</v>
      </c>
      <c r="AV15" s="20">
        <f t="shared" si="5"/>
        <v>-9.3286488696207133E-5</v>
      </c>
      <c r="AW15" s="20">
        <f t="shared" si="5"/>
        <v>1.2620792913287099E-2</v>
      </c>
      <c r="AX15" s="20">
        <f t="shared" si="5"/>
        <v>3.7813697653987701E-3</v>
      </c>
      <c r="AY15" s="20">
        <f t="shared" si="5"/>
        <v>-1.28555556216936E-3</v>
      </c>
      <c r="AZ15" s="20">
        <f t="shared" si="5"/>
        <v>5.6690679388626797E-4</v>
      </c>
      <c r="BA15" s="20">
        <f t="shared" si="5"/>
        <v>-2.31766054025528E-2</v>
      </c>
      <c r="BB15" s="20">
        <f t="shared" si="7"/>
        <v>-1.8685182521267468E-2</v>
      </c>
      <c r="BC15" s="22">
        <f t="shared" si="6"/>
        <v>40359</v>
      </c>
      <c r="BD15" s="20">
        <f t="shared" si="8"/>
        <v>-3.5124265595750104E-3</v>
      </c>
      <c r="BE15" s="20">
        <f t="shared" si="9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10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S16" s="20">
        <f t="shared" si="3"/>
        <v>-0.75042838422185598</v>
      </c>
      <c r="AT16" s="20">
        <f t="shared" si="11"/>
        <v>-5.4674058921194701E-3</v>
      </c>
      <c r="AU16" s="20">
        <f t="shared" si="4"/>
        <v>-4.1306583985618872E-3</v>
      </c>
      <c r="AV16" s="20">
        <f t="shared" si="5"/>
        <v>-1.0463238095020199E-4</v>
      </c>
      <c r="AW16" s="20">
        <f t="shared" si="5"/>
        <v>1.45646317055492E-2</v>
      </c>
      <c r="AX16" s="20">
        <f t="shared" si="5"/>
        <v>4.6510980326930299E-3</v>
      </c>
      <c r="AY16" s="20">
        <f t="shared" si="5"/>
        <v>-2.8653285598645401E-4</v>
      </c>
      <c r="AZ16" s="20">
        <f t="shared" si="5"/>
        <v>1.63138454134514E-3</v>
      </c>
      <c r="BA16" s="20">
        <f t="shared" si="5"/>
        <v>-2.4586607441212601E-2</v>
      </c>
      <c r="BB16" s="20">
        <f t="shared" si="7"/>
        <v>-1.3728722689243245E-2</v>
      </c>
      <c r="BC16" s="22">
        <f t="shared" si="6"/>
        <v>40451</v>
      </c>
      <c r="BD16" s="20">
        <f t="shared" si="8"/>
        <v>-5.4674058921194701E-3</v>
      </c>
      <c r="BE16" s="20">
        <f t="shared" si="9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10"/>
        <v>-1.2067470653980099E-4</v>
      </c>
      <c r="AJ17" s="20">
        <f t="shared" ref="AJ17:AN48" si="12">Z17</f>
        <v>1.60472106518483E-2</v>
      </c>
      <c r="AK17" s="20">
        <f t="shared" si="12"/>
        <v>4.6091224456201703E-3</v>
      </c>
      <c r="AL17" s="20">
        <f t="shared" si="12"/>
        <v>-2.3211069739570401E-4</v>
      </c>
      <c r="AM17" s="20">
        <f t="shared" si="12"/>
        <v>1.5502992818161501E-3</v>
      </c>
      <c r="AN17" s="20">
        <f t="shared" si="12"/>
        <v>-2.6035114327083098E-2</v>
      </c>
      <c r="AR17" s="22">
        <f t="shared" si="1"/>
        <v>40543</v>
      </c>
      <c r="AS17" s="20">
        <f t="shared" si="3"/>
        <v>-0.42358194713485586</v>
      </c>
      <c r="AT17" s="20">
        <f t="shared" si="11"/>
        <v>-9.4936614327365172E-3</v>
      </c>
      <c r="AU17" s="20">
        <f t="shared" si="4"/>
        <v>-4.1812673517339811E-3</v>
      </c>
      <c r="AV17" s="20">
        <f t="shared" si="5"/>
        <v>-1.2067470653980099E-4</v>
      </c>
      <c r="AW17" s="20">
        <f t="shared" si="5"/>
        <v>1.60472106518483E-2</v>
      </c>
      <c r="AX17" s="20">
        <f t="shared" si="5"/>
        <v>4.6091224456201703E-3</v>
      </c>
      <c r="AY17" s="20">
        <f t="shared" si="5"/>
        <v>-2.3211069739570401E-4</v>
      </c>
      <c r="AZ17" s="20">
        <f t="shared" si="5"/>
        <v>1.5502992818161501E-3</v>
      </c>
      <c r="BA17" s="20">
        <f t="shared" si="5"/>
        <v>-2.6035114327083098E-2</v>
      </c>
      <c r="BB17" s="20">
        <f t="shared" si="7"/>
        <v>-1.7856196136204483E-2</v>
      </c>
      <c r="BC17" s="22">
        <f t="shared" si="6"/>
        <v>40543</v>
      </c>
      <c r="BD17" s="20">
        <f t="shared" si="8"/>
        <v>-9.4936614327365172E-3</v>
      </c>
      <c r="BE17" s="20">
        <f t="shared" si="9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10"/>
        <v>-1.4184062667455444E-4</v>
      </c>
      <c r="AJ18" s="20">
        <f t="shared" si="12"/>
        <v>1.5494468287657799E-2</v>
      </c>
      <c r="AK18" s="20">
        <f t="shared" si="12"/>
        <v>2.1559779097124398E-3</v>
      </c>
      <c r="AL18" s="20">
        <f t="shared" si="12"/>
        <v>-2.23328033830405E-3</v>
      </c>
      <c r="AM18" s="20">
        <f t="shared" si="12"/>
        <v>-2.4279061260346001E-4</v>
      </c>
      <c r="AN18" s="20">
        <f t="shared" si="12"/>
        <v>-2.89970772473058E-2</v>
      </c>
      <c r="AR18" s="22">
        <f t="shared" si="1"/>
        <v>40633</v>
      </c>
      <c r="AS18" s="20">
        <f t="shared" si="3"/>
        <v>1.1041449702905199</v>
      </c>
      <c r="AT18" s="20">
        <f t="shared" si="11"/>
        <v>-1.5209342942963494E-2</v>
      </c>
      <c r="AU18" s="20">
        <f t="shared" si="4"/>
        <v>-1.3964542627517626E-2</v>
      </c>
      <c r="AV18" s="20">
        <f t="shared" si="5"/>
        <v>-1.4184062667455444E-4</v>
      </c>
      <c r="AW18" s="20">
        <f t="shared" si="5"/>
        <v>1.5494468287657799E-2</v>
      </c>
      <c r="AX18" s="20">
        <f t="shared" si="5"/>
        <v>2.1559779097124398E-3</v>
      </c>
      <c r="AY18" s="20">
        <f t="shared" si="5"/>
        <v>-2.23328033830405E-3</v>
      </c>
      <c r="AZ18" s="20">
        <f t="shared" si="5"/>
        <v>-2.4279061260346001E-4</v>
      </c>
      <c r="BA18" s="20">
        <f t="shared" si="5"/>
        <v>-2.89970772473058E-2</v>
      </c>
      <c r="BB18" s="20">
        <f t="shared" si="7"/>
        <v>-4.3138428197998749E-2</v>
      </c>
      <c r="BC18" s="22">
        <f t="shared" si="6"/>
        <v>40633</v>
      </c>
      <c r="BD18" s="20">
        <f t="shared" si="8"/>
        <v>-1.5209342942963494E-2</v>
      </c>
      <c r="BE18" s="20">
        <f t="shared" si="9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10"/>
        <v>-1.7013832016274553E-4</v>
      </c>
      <c r="AJ19" s="20">
        <f t="shared" si="12"/>
        <v>1.64612166125177E-2</v>
      </c>
      <c r="AK19" s="20">
        <f t="shared" si="12"/>
        <v>6.9928078276770801E-4</v>
      </c>
      <c r="AL19" s="20">
        <f t="shared" si="12"/>
        <v>-3.19500066783273E-3</v>
      </c>
      <c r="AM19" s="20">
        <f t="shared" si="12"/>
        <v>-9.789042726748849E-4</v>
      </c>
      <c r="AN19" s="20">
        <f t="shared" si="12"/>
        <v>-3.2208722504589699E-2</v>
      </c>
      <c r="AR19" s="22">
        <f t="shared" si="1"/>
        <v>40724</v>
      </c>
      <c r="AS19" s="20">
        <f t="shared" si="3"/>
        <v>1.5865693580901401</v>
      </c>
      <c r="AT19" s="20">
        <f t="shared" si="11"/>
        <v>-2.5277351443032746E-2</v>
      </c>
      <c r="AU19" s="20">
        <f t="shared" si="4"/>
        <v>-1.9392268369974652E-2</v>
      </c>
      <c r="AV19" s="20">
        <f t="shared" si="5"/>
        <v>-1.7013832016274553E-4</v>
      </c>
      <c r="AW19" s="20">
        <f t="shared" si="5"/>
        <v>1.64612166125177E-2</v>
      </c>
      <c r="AX19" s="20">
        <f t="shared" si="5"/>
        <v>6.9928078276770801E-4</v>
      </c>
      <c r="AY19" s="20">
        <f t="shared" si="5"/>
        <v>-3.19500066783273E-3</v>
      </c>
      <c r="AZ19" s="20">
        <f t="shared" si="5"/>
        <v>-9.789042726748849E-4</v>
      </c>
      <c r="BA19" s="20">
        <f t="shared" si="5"/>
        <v>-3.2208722504589699E-2</v>
      </c>
      <c r="BB19" s="20">
        <f t="shared" si="7"/>
        <v>-6.4061888182982044E-2</v>
      </c>
      <c r="BC19" s="22">
        <f t="shared" si="6"/>
        <v>40724</v>
      </c>
      <c r="BD19" s="20">
        <f t="shared" si="8"/>
        <v>-2.5277351443032746E-2</v>
      </c>
      <c r="BE19" s="20">
        <f t="shared" si="9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10"/>
        <v>-1.940269017445881E-4</v>
      </c>
      <c r="AJ20" s="20">
        <f t="shared" si="12"/>
        <v>2.2855452068681802E-2</v>
      </c>
      <c r="AK20" s="20">
        <f t="shared" si="12"/>
        <v>3.5417645940949401E-3</v>
      </c>
      <c r="AL20" s="20">
        <f t="shared" si="12"/>
        <v>-6.2814046689618698E-4</v>
      </c>
      <c r="AM20" s="20">
        <f t="shared" si="12"/>
        <v>1.0605801789242901E-3</v>
      </c>
      <c r="AN20" s="20">
        <f t="shared" si="12"/>
        <v>-3.3246180917945102E-2</v>
      </c>
      <c r="AR20" s="22">
        <f t="shared" si="1"/>
        <v>40816</v>
      </c>
      <c r="AS20" s="20">
        <f t="shared" si="3"/>
        <v>1.7208031771830152</v>
      </c>
      <c r="AT20" s="20">
        <f t="shared" si="11"/>
        <v>-2.3424319709040152E-2</v>
      </c>
      <c r="AU20" s="20">
        <f t="shared" si="4"/>
        <v>-6.6105514448848469E-3</v>
      </c>
      <c r="AV20" s="20">
        <f t="shared" si="5"/>
        <v>-1.940269017445881E-4</v>
      </c>
      <c r="AW20" s="20">
        <f t="shared" si="5"/>
        <v>2.2855452068681802E-2</v>
      </c>
      <c r="AX20" s="20">
        <f t="shared" si="5"/>
        <v>3.5417645940949401E-3</v>
      </c>
      <c r="AY20" s="20">
        <f t="shared" si="5"/>
        <v>-6.2814046689618698E-4</v>
      </c>
      <c r="AZ20" s="20">
        <f t="shared" si="5"/>
        <v>1.0605801789242901E-3</v>
      </c>
      <c r="BA20" s="20">
        <f t="shared" si="5"/>
        <v>-3.3246180917945102E-2</v>
      </c>
      <c r="BB20" s="20">
        <f t="shared" si="7"/>
        <v>-3.6645422598809846E-2</v>
      </c>
      <c r="BC20" s="22">
        <f t="shared" si="6"/>
        <v>40816</v>
      </c>
      <c r="BD20" s="20">
        <f t="shared" si="8"/>
        <v>-2.3424319709040152E-2</v>
      </c>
      <c r="BE20" s="20">
        <f t="shared" si="9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10"/>
        <v>-2.1054100392574259E-4</v>
      </c>
      <c r="AJ21" s="20">
        <f t="shared" si="12"/>
        <v>2.7988550459467899E-2</v>
      </c>
      <c r="AK21" s="20">
        <f t="shared" si="12"/>
        <v>5.4221457500114303E-3</v>
      </c>
      <c r="AL21" s="20">
        <f t="shared" si="12"/>
        <v>1.3234863656341701E-3</v>
      </c>
      <c r="AM21" s="20">
        <f t="shared" si="12"/>
        <v>2.4980331430946002E-3</v>
      </c>
      <c r="AN21" s="20">
        <f t="shared" si="12"/>
        <v>-3.3171346627725001E-2</v>
      </c>
      <c r="AR21" s="22">
        <f t="shared" si="1"/>
        <v>40908</v>
      </c>
      <c r="AS21" s="20">
        <f t="shared" si="3"/>
        <v>1.8529673442426715</v>
      </c>
      <c r="AT21" s="20">
        <f t="shared" si="11"/>
        <v>-1.5881580286559498E-2</v>
      </c>
      <c r="AU21" s="20">
        <f t="shared" si="4"/>
        <v>3.8503280865573516E-3</v>
      </c>
      <c r="AV21" s="20">
        <f t="shared" si="5"/>
        <v>-2.1054100392574259E-4</v>
      </c>
      <c r="AW21" s="20">
        <f t="shared" si="5"/>
        <v>2.7988550459467899E-2</v>
      </c>
      <c r="AX21" s="20">
        <f t="shared" si="5"/>
        <v>5.4221457500114303E-3</v>
      </c>
      <c r="AY21" s="20">
        <f t="shared" si="5"/>
        <v>1.3234863656341701E-3</v>
      </c>
      <c r="AZ21" s="20">
        <f t="shared" si="5"/>
        <v>2.4980331430946002E-3</v>
      </c>
      <c r="BA21" s="20">
        <f t="shared" si="5"/>
        <v>-3.3171346627725001E-2</v>
      </c>
      <c r="BB21" s="20">
        <f t="shared" si="7"/>
        <v>-8.1809241134447909E-3</v>
      </c>
      <c r="BC21" s="22">
        <f t="shared" si="6"/>
        <v>40908</v>
      </c>
      <c r="BD21" s="20">
        <f t="shared" si="8"/>
        <v>-1.5881580286559498E-2</v>
      </c>
      <c r="BE21" s="20">
        <f t="shared" si="9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10"/>
        <v>-2.2189041147825249E-4</v>
      </c>
      <c r="AJ22" s="20">
        <f t="shared" si="12"/>
        <v>3.02713990951941E-2</v>
      </c>
      <c r="AK22" s="20">
        <f t="shared" si="12"/>
        <v>5.97227208367634E-3</v>
      </c>
      <c r="AL22" s="20">
        <f t="shared" si="12"/>
        <v>2.2585007847464298E-3</v>
      </c>
      <c r="AM22" s="20">
        <f t="shared" si="12"/>
        <v>3.3881754276876498E-3</v>
      </c>
      <c r="AN22" s="20">
        <f t="shared" si="12"/>
        <v>-3.2592870887604403E-2</v>
      </c>
      <c r="AR22" s="22">
        <f t="shared" si="1"/>
        <v>40999</v>
      </c>
      <c r="AS22" s="20">
        <f t="shared" si="3"/>
        <v>1.475533842731068</v>
      </c>
      <c r="AT22" s="20">
        <f t="shared" si="11"/>
        <v>-1.1227988114282177E-2</v>
      </c>
      <c r="AU22" s="20">
        <f t="shared" si="4"/>
        <v>9.0755860922218656E-3</v>
      </c>
      <c r="AV22" s="20">
        <f t="shared" si="5"/>
        <v>-2.2189041147825249E-4</v>
      </c>
      <c r="AW22" s="20">
        <f t="shared" si="5"/>
        <v>3.02713990951941E-2</v>
      </c>
      <c r="AX22" s="20">
        <f t="shared" si="5"/>
        <v>5.97227208367634E-3</v>
      </c>
      <c r="AY22" s="20">
        <f t="shared" si="5"/>
        <v>2.2585007847464298E-3</v>
      </c>
      <c r="AZ22" s="20">
        <f t="shared" si="5"/>
        <v>3.3881754276876498E-3</v>
      </c>
      <c r="BA22" s="20">
        <f t="shared" si="5"/>
        <v>-3.2592870887604403E-2</v>
      </c>
      <c r="BB22" s="20">
        <f t="shared" si="7"/>
        <v>6.923184070161556E-3</v>
      </c>
      <c r="BC22" s="22">
        <f t="shared" si="6"/>
        <v>40999</v>
      </c>
      <c r="BD22" s="20">
        <f t="shared" si="8"/>
        <v>-1.1227988114282177E-2</v>
      </c>
      <c r="BE22" s="20">
        <f t="shared" si="9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10"/>
        <v>-2.2984288540541583E-4</v>
      </c>
      <c r="AJ23" s="20">
        <f t="shared" si="12"/>
        <v>3.1589678963572697E-2</v>
      </c>
      <c r="AK23" s="20">
        <f t="shared" si="12"/>
        <v>6.2524416592601899E-3</v>
      </c>
      <c r="AL23" s="20">
        <f t="shared" si="12"/>
        <v>2.8871194956980799E-3</v>
      </c>
      <c r="AM23" s="20">
        <f t="shared" si="12"/>
        <v>4.0305946346963399E-3</v>
      </c>
      <c r="AN23" s="20">
        <f t="shared" si="12"/>
        <v>-3.1751853348604898E-2</v>
      </c>
      <c r="AR23" s="22">
        <f t="shared" si="1"/>
        <v>41090</v>
      </c>
      <c r="AS23" s="20">
        <f t="shared" si="3"/>
        <v>0.43120085442107592</v>
      </c>
      <c r="AT23" s="20">
        <f t="shared" si="11"/>
        <v>-1.2989917950175784E-2</v>
      </c>
      <c r="AU23" s="20">
        <f t="shared" si="4"/>
        <v>1.2778138519216997E-2</v>
      </c>
      <c r="AV23" s="20">
        <f t="shared" si="5"/>
        <v>-2.2984288540541583E-4</v>
      </c>
      <c r="AW23" s="20">
        <f t="shared" si="5"/>
        <v>3.1589678963572697E-2</v>
      </c>
      <c r="AX23" s="20">
        <f t="shared" si="5"/>
        <v>6.2524416592601899E-3</v>
      </c>
      <c r="AY23" s="20">
        <f t="shared" si="5"/>
        <v>2.8871194956980799E-3</v>
      </c>
      <c r="AZ23" s="20">
        <f t="shared" si="5"/>
        <v>4.0305946346963399E-3</v>
      </c>
      <c r="BA23" s="20">
        <f t="shared" si="5"/>
        <v>-3.1751853348604898E-2</v>
      </c>
      <c r="BB23" s="20">
        <f t="shared" si="7"/>
        <v>1.2566359088258212E-2</v>
      </c>
      <c r="BC23" s="22">
        <f t="shared" si="6"/>
        <v>41090</v>
      </c>
      <c r="BD23" s="20">
        <f t="shared" si="8"/>
        <v>-1.2989917950175784E-2</v>
      </c>
      <c r="BE23" s="20">
        <f t="shared" si="9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10"/>
        <v>-2.3203721994958514E-4</v>
      </c>
      <c r="AJ24" s="20">
        <f t="shared" si="12"/>
        <v>3.20265587092416E-2</v>
      </c>
      <c r="AK24" s="20">
        <f t="shared" si="12"/>
        <v>6.4814402499502304E-3</v>
      </c>
      <c r="AL24" s="20">
        <f t="shared" si="12"/>
        <v>3.4489176814922399E-3</v>
      </c>
      <c r="AM24" s="20">
        <f t="shared" si="12"/>
        <v>4.5910132554727303E-3</v>
      </c>
      <c r="AN24" s="20">
        <f t="shared" si="12"/>
        <v>-3.0725839329270799E-2</v>
      </c>
      <c r="AR24" s="22">
        <f t="shared" si="1"/>
        <v>41182</v>
      </c>
      <c r="AS24" s="20">
        <f t="shared" si="3"/>
        <v>-0.76499424359037604</v>
      </c>
      <c r="AT24" s="20">
        <f t="shared" si="11"/>
        <v>-1.2118231217430683E-2</v>
      </c>
      <c r="AU24" s="20">
        <f t="shared" si="4"/>
        <v>1.559005334693642E-2</v>
      </c>
      <c r="AV24" s="20">
        <f t="shared" si="5"/>
        <v>-2.3203721994958514E-4</v>
      </c>
      <c r="AW24" s="20">
        <f t="shared" si="5"/>
        <v>3.20265587092416E-2</v>
      </c>
      <c r="AX24" s="20">
        <f t="shared" si="5"/>
        <v>6.4814402499502304E-3</v>
      </c>
      <c r="AY24" s="20">
        <f t="shared" si="5"/>
        <v>3.4489176814922399E-3</v>
      </c>
      <c r="AZ24" s="20">
        <f t="shared" si="5"/>
        <v>4.5910132554727303E-3</v>
      </c>
      <c r="BA24" s="20">
        <f t="shared" si="5"/>
        <v>-3.0725839329270799E-2</v>
      </c>
      <c r="BB24" s="20">
        <f t="shared" si="7"/>
        <v>1.9061875476442159E-2</v>
      </c>
      <c r="BC24" s="22">
        <f t="shared" si="6"/>
        <v>41182</v>
      </c>
      <c r="BD24" s="20">
        <f t="shared" si="8"/>
        <v>-1.2118231217430683E-2</v>
      </c>
      <c r="BE24" s="20">
        <f t="shared" si="9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10"/>
        <v>-2.3127844056427722E-4</v>
      </c>
      <c r="AJ25" s="20">
        <f t="shared" si="12"/>
        <v>3.1910261213230401E-2</v>
      </c>
      <c r="AK25" s="20">
        <f t="shared" si="12"/>
        <v>6.3269531307641397E-3</v>
      </c>
      <c r="AL25" s="20">
        <f t="shared" si="12"/>
        <v>3.7031260556208401E-3</v>
      </c>
      <c r="AM25" s="20">
        <f t="shared" si="12"/>
        <v>4.9035772696326401E-3</v>
      </c>
      <c r="AN25" s="20">
        <f t="shared" si="12"/>
        <v>-2.9719448517229099E-2</v>
      </c>
      <c r="AR25" s="22">
        <f t="shared" si="1"/>
        <v>41274</v>
      </c>
      <c r="AS25" s="20">
        <f t="shared" si="3"/>
        <v>0.38330997502522401</v>
      </c>
      <c r="AT25" s="20">
        <f t="shared" si="11"/>
        <v>-1.3886348644040302E-2</v>
      </c>
      <c r="AU25" s="20">
        <f t="shared" si="4"/>
        <v>1.6893190711454651E-2</v>
      </c>
      <c r="AV25" s="20">
        <f t="shared" si="5"/>
        <v>-2.3127844056427722E-4</v>
      </c>
      <c r="AW25" s="20">
        <f t="shared" si="5"/>
        <v>3.1910261213230401E-2</v>
      </c>
      <c r="AX25" s="20">
        <f t="shared" si="5"/>
        <v>6.3269531307641397E-3</v>
      </c>
      <c r="AY25" s="20">
        <f t="shared" si="5"/>
        <v>3.7031260556208401E-3</v>
      </c>
      <c r="AZ25" s="20">
        <f t="shared" si="5"/>
        <v>4.9035772696326401E-3</v>
      </c>
      <c r="BA25" s="20">
        <f t="shared" si="5"/>
        <v>-2.9719448517229099E-2</v>
      </c>
      <c r="BB25" s="20">
        <f t="shared" si="7"/>
        <v>1.9900032778868999E-2</v>
      </c>
      <c r="BC25" s="22">
        <f t="shared" si="6"/>
        <v>41274</v>
      </c>
      <c r="BD25" s="20">
        <f t="shared" si="8"/>
        <v>-1.3886348644040302E-2</v>
      </c>
      <c r="BE25" s="20">
        <f t="shared" si="9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10"/>
        <v>-2.3030701030899703E-4</v>
      </c>
      <c r="AJ26" s="20">
        <f t="shared" si="12"/>
        <v>3.0699588803551E-2</v>
      </c>
      <c r="AK26" s="20">
        <f t="shared" si="12"/>
        <v>5.54241435408719E-3</v>
      </c>
      <c r="AL26" s="20">
        <f t="shared" si="12"/>
        <v>3.2869865447704401E-3</v>
      </c>
      <c r="AM26" s="20">
        <f t="shared" si="12"/>
        <v>4.6673967601496003E-3</v>
      </c>
      <c r="AN26" s="20">
        <f t="shared" si="12"/>
        <v>-2.9087161768215301E-2</v>
      </c>
      <c r="AR26" s="22">
        <f t="shared" si="1"/>
        <v>41364</v>
      </c>
      <c r="AS26" s="20">
        <f t="shared" si="3"/>
        <v>-0.96956982985036788</v>
      </c>
      <c r="AT26" s="20">
        <f t="shared" si="11"/>
        <v>-2.0556152186197628E-2</v>
      </c>
      <c r="AU26" s="20">
        <f t="shared" si="4"/>
        <v>1.4878917684033936E-2</v>
      </c>
      <c r="AV26" s="20">
        <f t="shared" si="5"/>
        <v>-2.3030701030899703E-4</v>
      </c>
      <c r="AW26" s="20">
        <f t="shared" si="5"/>
        <v>3.0699588803551E-2</v>
      </c>
      <c r="AX26" s="20">
        <f t="shared" si="5"/>
        <v>5.54241435408719E-3</v>
      </c>
      <c r="AY26" s="20">
        <f t="shared" si="5"/>
        <v>3.2869865447704401E-3</v>
      </c>
      <c r="AZ26" s="20">
        <f t="shared" si="5"/>
        <v>4.6673967601496003E-3</v>
      </c>
      <c r="BA26" s="20">
        <f t="shared" si="5"/>
        <v>-2.9087161768215301E-2</v>
      </c>
      <c r="BB26" s="20">
        <f t="shared" si="7"/>
        <v>9.2016831818702398E-3</v>
      </c>
      <c r="BC26" s="22">
        <f t="shared" si="6"/>
        <v>41364</v>
      </c>
      <c r="BD26" s="20">
        <f t="shared" si="8"/>
        <v>-2.0556152186197628E-2</v>
      </c>
      <c r="BE26" s="20">
        <f t="shared" si="9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10"/>
        <v>-2.2720239437250793E-4</v>
      </c>
      <c r="AJ27" s="20">
        <f t="shared" si="12"/>
        <v>3.0370643666843802E-2</v>
      </c>
      <c r="AK27" s="20">
        <f t="shared" si="12"/>
        <v>5.4801992191766402E-3</v>
      </c>
      <c r="AL27" s="20">
        <f t="shared" si="12"/>
        <v>3.3887588028136402E-3</v>
      </c>
      <c r="AM27" s="20">
        <f t="shared" si="12"/>
        <v>4.79814677698531E-3</v>
      </c>
      <c r="AN27" s="20">
        <f t="shared" si="12"/>
        <v>-2.8444946685579599E-2</v>
      </c>
      <c r="AR27" s="22">
        <f t="shared" si="1"/>
        <v>41455</v>
      </c>
      <c r="AS27" s="20">
        <f t="shared" si="3"/>
        <v>-2.1404877529005599</v>
      </c>
      <c r="AT27" s="20">
        <f t="shared" si="11"/>
        <v>-2.2627687957766169E-2</v>
      </c>
      <c r="AU27" s="20">
        <f t="shared" si="4"/>
        <v>1.5365599385867283E-2</v>
      </c>
      <c r="AV27" s="20">
        <f t="shared" si="5"/>
        <v>-2.2720239437250793E-4</v>
      </c>
      <c r="AW27" s="20">
        <f t="shared" si="5"/>
        <v>3.0370643666843802E-2</v>
      </c>
      <c r="AX27" s="20">
        <f t="shared" si="5"/>
        <v>5.4801992191766402E-3</v>
      </c>
      <c r="AY27" s="20">
        <f t="shared" si="5"/>
        <v>3.3887588028136402E-3</v>
      </c>
      <c r="AZ27" s="20">
        <f t="shared" si="5"/>
        <v>4.79814677698531E-3</v>
      </c>
      <c r="BA27" s="20">
        <f t="shared" si="5"/>
        <v>-2.8444946685579599E-2</v>
      </c>
      <c r="BB27" s="20">
        <f t="shared" si="7"/>
        <v>8.1035108139684009E-3</v>
      </c>
      <c r="BC27" s="22">
        <f t="shared" si="6"/>
        <v>41455</v>
      </c>
      <c r="BD27" s="20">
        <f t="shared" si="8"/>
        <v>-2.2627687957766169E-2</v>
      </c>
      <c r="BE27" s="20">
        <f t="shared" si="9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10"/>
        <v>-2.2407981581868417E-4</v>
      </c>
      <c r="AJ28" s="20">
        <f t="shared" si="12"/>
        <v>2.9954446575608501E-2</v>
      </c>
      <c r="AK28" s="20">
        <f t="shared" si="12"/>
        <v>5.1339268852812403E-3</v>
      </c>
      <c r="AL28" s="20">
        <f t="shared" si="12"/>
        <v>3.0261791961416701E-3</v>
      </c>
      <c r="AM28" s="20">
        <f t="shared" si="12"/>
        <v>4.5222799819111198E-3</v>
      </c>
      <c r="AN28" s="20">
        <f t="shared" si="12"/>
        <v>-2.81449546860046E-2</v>
      </c>
      <c r="AR28" s="22">
        <f t="shared" si="1"/>
        <v>41547</v>
      </c>
      <c r="AS28" s="20">
        <f t="shared" si="3"/>
        <v>-2.1501663313401602</v>
      </c>
      <c r="AT28" s="20">
        <f t="shared" si="11"/>
        <v>-2.3068791103847786E-2</v>
      </c>
      <c r="AU28" s="20">
        <f t="shared" si="4"/>
        <v>1.4267798137119245E-2</v>
      </c>
      <c r="AV28" s="20">
        <f t="shared" si="5"/>
        <v>-2.2407981581868417E-4</v>
      </c>
      <c r="AW28" s="20">
        <f t="shared" si="5"/>
        <v>2.9954446575608501E-2</v>
      </c>
      <c r="AX28" s="20">
        <f t="shared" si="5"/>
        <v>5.1339268852812403E-3</v>
      </c>
      <c r="AY28" s="20">
        <f t="shared" si="5"/>
        <v>3.0261791961416701E-3</v>
      </c>
      <c r="AZ28" s="20">
        <f t="shared" si="5"/>
        <v>4.5222799819111198E-3</v>
      </c>
      <c r="BA28" s="20">
        <f t="shared" si="5"/>
        <v>-2.81449546860046E-2</v>
      </c>
      <c r="BB28" s="20">
        <f t="shared" si="7"/>
        <v>5.4668051703907067E-3</v>
      </c>
      <c r="BC28" s="22">
        <f t="shared" si="6"/>
        <v>41547</v>
      </c>
      <c r="BD28" s="20">
        <f t="shared" si="8"/>
        <v>-2.3068791103847786E-2</v>
      </c>
      <c r="BE28" s="20">
        <f t="shared" si="9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10"/>
        <v>-2.2167940221380099E-4</v>
      </c>
      <c r="AJ29" s="20">
        <f t="shared" si="12"/>
        <v>2.9992445011295301E-2</v>
      </c>
      <c r="AK29" s="20">
        <f t="shared" si="12"/>
        <v>5.3028430677448599E-3</v>
      </c>
      <c r="AL29" s="20">
        <f t="shared" si="12"/>
        <v>3.2318513455420399E-3</v>
      </c>
      <c r="AM29" s="20">
        <f t="shared" si="12"/>
        <v>4.7339776624077904E-3</v>
      </c>
      <c r="AN29" s="20">
        <f t="shared" si="12"/>
        <v>-2.7700680426845301E-2</v>
      </c>
      <c r="AR29" s="22">
        <f t="shared" si="1"/>
        <v>41639</v>
      </c>
      <c r="AS29" s="20">
        <f t="shared" si="3"/>
        <v>-2.4876219421840799</v>
      </c>
      <c r="AT29" s="20">
        <f t="shared" si="11"/>
        <v>-2.5020335663199132E-2</v>
      </c>
      <c r="AU29" s="20">
        <f t="shared" si="4"/>
        <v>1.5338757257930893E-2</v>
      </c>
      <c r="AV29" s="20">
        <f t="shared" si="5"/>
        <v>-2.2167940221380099E-4</v>
      </c>
      <c r="AW29" s="20">
        <f t="shared" si="5"/>
        <v>2.9992445011295301E-2</v>
      </c>
      <c r="AX29" s="20">
        <f t="shared" si="5"/>
        <v>5.3028430677448599E-3</v>
      </c>
      <c r="AY29" s="20">
        <f t="shared" si="5"/>
        <v>3.2318513455420399E-3</v>
      </c>
      <c r="AZ29" s="20">
        <f t="shared" si="5"/>
        <v>4.7339776624077904E-3</v>
      </c>
      <c r="BA29" s="20">
        <f t="shared" si="5"/>
        <v>-2.7700680426845301E-2</v>
      </c>
      <c r="BB29" s="20">
        <f t="shared" si="7"/>
        <v>5.6571788526626476E-3</v>
      </c>
      <c r="BC29" s="22">
        <f t="shared" si="6"/>
        <v>41639</v>
      </c>
      <c r="BD29" s="20">
        <f t="shared" si="8"/>
        <v>-2.5020335663199132E-2</v>
      </c>
      <c r="BE29" s="20">
        <f t="shared" si="9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10"/>
        <v>-2.2106526129875843E-4</v>
      </c>
      <c r="AJ30" s="20">
        <f t="shared" si="12"/>
        <v>3.00834629081814E-2</v>
      </c>
      <c r="AK30" s="20">
        <f t="shared" si="12"/>
        <v>5.4777991856491603E-3</v>
      </c>
      <c r="AL30" s="20">
        <f t="shared" si="12"/>
        <v>3.5679555226097999E-3</v>
      </c>
      <c r="AM30" s="20">
        <f t="shared" si="12"/>
        <v>5.04913635235304E-3</v>
      </c>
      <c r="AN30" s="20">
        <f t="shared" si="12"/>
        <v>-2.70260067446348E-2</v>
      </c>
      <c r="AR30" s="22">
        <f t="shared" si="1"/>
        <v>41729</v>
      </c>
      <c r="AS30" s="20">
        <f t="shared" si="3"/>
        <v>-1.1861297668415358</v>
      </c>
      <c r="AT30" s="20">
        <f t="shared" si="11"/>
        <v>-3.2422596139650033E-2</v>
      </c>
      <c r="AU30" s="20">
        <f t="shared" si="4"/>
        <v>1.6931281962859836E-2</v>
      </c>
      <c r="AV30" s="20">
        <f t="shared" si="5"/>
        <v>-2.2106526129875843E-4</v>
      </c>
      <c r="AW30" s="20">
        <f t="shared" si="5"/>
        <v>3.00834629081814E-2</v>
      </c>
      <c r="AX30" s="20">
        <f t="shared" si="5"/>
        <v>5.4777991856491603E-3</v>
      </c>
      <c r="AY30" s="20">
        <f t="shared" si="5"/>
        <v>3.5679555226097999E-3</v>
      </c>
      <c r="AZ30" s="20">
        <f t="shared" si="5"/>
        <v>5.04913635235304E-3</v>
      </c>
      <c r="BA30" s="20">
        <f t="shared" si="5"/>
        <v>-2.70260067446348E-2</v>
      </c>
      <c r="BB30" s="20">
        <f t="shared" si="7"/>
        <v>1.4399677860696437E-3</v>
      </c>
      <c r="BC30" s="22">
        <f t="shared" si="6"/>
        <v>41729</v>
      </c>
      <c r="BD30" s="20">
        <f t="shared" si="8"/>
        <v>-3.2422596139650033E-2</v>
      </c>
      <c r="BE30" s="20">
        <f t="shared" si="9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10"/>
        <v>-2.197514006373693E-4</v>
      </c>
      <c r="AJ31" s="20">
        <f t="shared" si="12"/>
        <v>3.0386908700408201E-2</v>
      </c>
      <c r="AK31" s="20">
        <f t="shared" si="12"/>
        <v>5.47473055656499E-3</v>
      </c>
      <c r="AL31" s="20">
        <f t="shared" si="12"/>
        <v>3.72608657157602E-3</v>
      </c>
      <c r="AM31" s="20">
        <f t="shared" si="12"/>
        <v>5.2137744586566699E-3</v>
      </c>
      <c r="AN31" s="20">
        <f t="shared" si="12"/>
        <v>-2.61998122354389E-2</v>
      </c>
      <c r="AR31" s="22">
        <f t="shared" si="1"/>
        <v>41820</v>
      </c>
      <c r="AS31" s="20">
        <f t="shared" si="3"/>
        <v>-4.1340675865674799</v>
      </c>
      <c r="AT31" s="20">
        <f t="shared" si="11"/>
        <v>-3.4418411336268072E-2</v>
      </c>
      <c r="AU31" s="20">
        <f t="shared" si="4"/>
        <v>1.8381936651129617E-2</v>
      </c>
      <c r="AV31" s="20">
        <f t="shared" si="5"/>
        <v>-2.197514006373693E-4</v>
      </c>
      <c r="AW31" s="20">
        <f t="shared" si="5"/>
        <v>3.0386908700408201E-2</v>
      </c>
      <c r="AX31" s="20">
        <f t="shared" si="5"/>
        <v>5.47473055656499E-3</v>
      </c>
      <c r="AY31" s="20">
        <f t="shared" si="5"/>
        <v>3.72608657157602E-3</v>
      </c>
      <c r="AZ31" s="20">
        <f t="shared" si="5"/>
        <v>5.2137744586566699E-3</v>
      </c>
      <c r="BA31" s="20">
        <f t="shared" si="5"/>
        <v>-2.61998122354389E-2</v>
      </c>
      <c r="BB31" s="20">
        <f t="shared" si="7"/>
        <v>2.3454619659911552E-3</v>
      </c>
      <c r="BC31" s="22">
        <f t="shared" si="6"/>
        <v>41820</v>
      </c>
      <c r="BD31" s="20">
        <f t="shared" si="8"/>
        <v>-3.4418411336268072E-2</v>
      </c>
      <c r="BE31" s="20">
        <f t="shared" si="9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10"/>
        <v>-2.1647173107369703E-4</v>
      </c>
      <c r="AJ32" s="20">
        <f t="shared" si="12"/>
        <v>2.9948427555726E-2</v>
      </c>
      <c r="AK32" s="20">
        <f t="shared" si="12"/>
        <v>5.5602837857327003E-3</v>
      </c>
      <c r="AL32" s="20">
        <f t="shared" si="12"/>
        <v>3.9753122035523997E-3</v>
      </c>
      <c r="AM32" s="20">
        <f t="shared" si="12"/>
        <v>5.2908688776165296E-3</v>
      </c>
      <c r="AN32" s="20">
        <f t="shared" si="12"/>
        <v>-2.5236748966661601E-2</v>
      </c>
      <c r="AR32" s="22">
        <f t="shared" si="1"/>
        <v>41912</v>
      </c>
      <c r="AS32" s="20">
        <f t="shared" si="3"/>
        <v>-3.6493015558021202</v>
      </c>
      <c r="AT32" s="20">
        <f t="shared" si="11"/>
        <v>-3.2366173615974159E-2</v>
      </c>
      <c r="AU32" s="20">
        <f t="shared" si="4"/>
        <v>1.9321671724892332E-2</v>
      </c>
      <c r="AV32" s="20">
        <f t="shared" si="5"/>
        <v>-2.1647173107369703E-4</v>
      </c>
      <c r="AW32" s="20">
        <f t="shared" si="5"/>
        <v>2.9948427555726E-2</v>
      </c>
      <c r="AX32" s="20">
        <f t="shared" si="5"/>
        <v>5.5602837857327003E-3</v>
      </c>
      <c r="AY32" s="20">
        <f t="shared" si="5"/>
        <v>3.9753122035523997E-3</v>
      </c>
      <c r="AZ32" s="20">
        <f t="shared" si="5"/>
        <v>5.2908688776165296E-3</v>
      </c>
      <c r="BA32" s="20">
        <f t="shared" si="5"/>
        <v>-2.5236748966661601E-2</v>
      </c>
      <c r="BB32" s="20">
        <f t="shared" si="7"/>
        <v>6.2771698338105059E-3</v>
      </c>
      <c r="BC32" s="22">
        <f t="shared" si="6"/>
        <v>41912</v>
      </c>
      <c r="BD32" s="20">
        <f t="shared" si="8"/>
        <v>-3.2366173615974159E-2</v>
      </c>
      <c r="BE32" s="20">
        <f t="shared" si="9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10"/>
        <v>-2.1139863523195743E-4</v>
      </c>
      <c r="AJ33" s="20">
        <f t="shared" si="12"/>
        <v>2.9163307955082301E-2</v>
      </c>
      <c r="AK33" s="20">
        <f t="shared" si="12"/>
        <v>5.5080607276103404E-3</v>
      </c>
      <c r="AL33" s="20">
        <f t="shared" si="12"/>
        <v>4.1142351569156601E-3</v>
      </c>
      <c r="AM33" s="20">
        <f t="shared" si="12"/>
        <v>5.1434454814369701E-3</v>
      </c>
      <c r="AN33" s="20">
        <f t="shared" si="12"/>
        <v>-2.4290359889922401E-2</v>
      </c>
      <c r="AR33" s="22">
        <f t="shared" si="1"/>
        <v>42004</v>
      </c>
      <c r="AS33" s="20">
        <f t="shared" si="3"/>
        <v>-3.6529902557864</v>
      </c>
      <c r="AT33" s="20">
        <f t="shared" si="11"/>
        <v>-3.1300509696350724E-2</v>
      </c>
      <c r="AU33" s="20">
        <f t="shared" si="4"/>
        <v>1.9427290795890912E-2</v>
      </c>
      <c r="AV33" s="20">
        <f t="shared" si="5"/>
        <v>-2.1139863523195743E-4</v>
      </c>
      <c r="AW33" s="20">
        <f t="shared" si="5"/>
        <v>2.9163307955082301E-2</v>
      </c>
      <c r="AX33" s="20">
        <f t="shared" si="5"/>
        <v>5.5080607276103404E-3</v>
      </c>
      <c r="AY33" s="20">
        <f t="shared" si="5"/>
        <v>4.1142351569156601E-3</v>
      </c>
      <c r="AZ33" s="20">
        <f t="shared" si="5"/>
        <v>5.1434454814369701E-3</v>
      </c>
      <c r="BA33" s="20">
        <f t="shared" si="5"/>
        <v>-2.4290359889922401E-2</v>
      </c>
      <c r="BB33" s="20">
        <f t="shared" si="7"/>
        <v>7.5540718954311033E-3</v>
      </c>
      <c r="BC33" s="22">
        <f t="shared" si="6"/>
        <v>42004</v>
      </c>
      <c r="BD33" s="20">
        <f t="shared" si="8"/>
        <v>-3.1300509696350724E-2</v>
      </c>
      <c r="BE33" s="20">
        <f t="shared" si="9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10"/>
        <v>-2.0525743900920494E-4</v>
      </c>
      <c r="AJ34" s="20">
        <f t="shared" si="12"/>
        <v>2.8308055452819201E-2</v>
      </c>
      <c r="AK34" s="20">
        <f t="shared" si="12"/>
        <v>5.3182076370728E-3</v>
      </c>
      <c r="AL34" s="20">
        <f t="shared" si="12"/>
        <v>4.1492840729517796E-3</v>
      </c>
      <c r="AM34" s="20">
        <f t="shared" si="12"/>
        <v>4.9332208985397499E-3</v>
      </c>
      <c r="AN34" s="20">
        <f t="shared" si="12"/>
        <v>-2.3383700586065901E-2</v>
      </c>
      <c r="AR34" s="22">
        <f t="shared" si="1"/>
        <v>42094</v>
      </c>
      <c r="AS34" s="20">
        <f t="shared" si="3"/>
        <v>1.0606957317861121</v>
      </c>
      <c r="AT34" s="20">
        <f t="shared" si="11"/>
        <v>-3.3259933428108533E-2</v>
      </c>
      <c r="AU34" s="20">
        <f t="shared" si="4"/>
        <v>1.9119810036308426E-2</v>
      </c>
      <c r="AV34" s="20">
        <f t="shared" ref="AV34:BA65" si="13">AI34</f>
        <v>-2.0525743900920494E-4</v>
      </c>
      <c r="AW34" s="20">
        <f t="shared" si="13"/>
        <v>2.8308055452819201E-2</v>
      </c>
      <c r="AX34" s="20">
        <f t="shared" si="13"/>
        <v>5.3182076370728E-3</v>
      </c>
      <c r="AY34" s="20">
        <f t="shared" si="13"/>
        <v>4.1492840729517796E-3</v>
      </c>
      <c r="AZ34" s="20">
        <f t="shared" si="13"/>
        <v>4.9332208985397499E-3</v>
      </c>
      <c r="BA34" s="20">
        <f t="shared" si="13"/>
        <v>-2.3383700586065901E-2</v>
      </c>
      <c r="BB34" s="20">
        <f t="shared" si="7"/>
        <v>4.9796866445083153E-3</v>
      </c>
      <c r="BC34" s="22">
        <f t="shared" si="6"/>
        <v>42094</v>
      </c>
      <c r="BD34" s="20">
        <f t="shared" si="8"/>
        <v>-3.3259933428108533E-2</v>
      </c>
      <c r="BE34" s="20">
        <f t="shared" si="9"/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10"/>
        <v>-1.968802006184604E-4</v>
      </c>
      <c r="AJ35" s="20">
        <f t="shared" si="12"/>
        <v>2.7117033402279601E-2</v>
      </c>
      <c r="AK35" s="20">
        <f t="shared" si="12"/>
        <v>4.8857338493135602E-3</v>
      </c>
      <c r="AL35" s="20">
        <f t="shared" si="12"/>
        <v>3.8761434001388598E-3</v>
      </c>
      <c r="AM35" s="20">
        <f t="shared" si="12"/>
        <v>4.4783695587025099E-3</v>
      </c>
      <c r="AN35" s="20">
        <f t="shared" si="12"/>
        <v>-2.2757711382192999E-2</v>
      </c>
      <c r="AR35" s="22">
        <f t="shared" si="1"/>
        <v>42185</v>
      </c>
      <c r="AS35" s="20">
        <f t="shared" si="3"/>
        <v>-2.8605884750976402</v>
      </c>
      <c r="AT35" s="20">
        <f t="shared" si="11"/>
        <v>-2.9450075468199048E-2</v>
      </c>
      <c r="AU35" s="20">
        <f t="shared" si="4"/>
        <v>1.7402688627623071E-2</v>
      </c>
      <c r="AV35" s="20">
        <f t="shared" si="13"/>
        <v>-1.968802006184604E-4</v>
      </c>
      <c r="AW35" s="20">
        <f t="shared" si="13"/>
        <v>2.7117033402279601E-2</v>
      </c>
      <c r="AX35" s="20">
        <f t="shared" si="13"/>
        <v>4.8857338493135602E-3</v>
      </c>
      <c r="AY35" s="20">
        <f t="shared" si="13"/>
        <v>3.8761434001388598E-3</v>
      </c>
      <c r="AZ35" s="20">
        <f t="shared" si="13"/>
        <v>4.4783695587025099E-3</v>
      </c>
      <c r="BA35" s="20">
        <f t="shared" si="13"/>
        <v>-2.2757711382192999E-2</v>
      </c>
      <c r="BB35" s="20">
        <f t="shared" si="7"/>
        <v>5.355301787047094E-3</v>
      </c>
      <c r="BC35" s="22">
        <f t="shared" si="6"/>
        <v>42185</v>
      </c>
      <c r="BD35" s="20">
        <f t="shared" si="8"/>
        <v>-2.9450075468199048E-2</v>
      </c>
      <c r="BE35" s="20">
        <f t="shared" si="9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10"/>
        <v>-1.8716123674901981E-4</v>
      </c>
      <c r="AJ36" s="20">
        <f t="shared" si="12"/>
        <v>2.6420921638337001E-2</v>
      </c>
      <c r="AK36" s="20">
        <f t="shared" si="12"/>
        <v>5.1901514828811496E-3</v>
      </c>
      <c r="AL36" s="20">
        <f t="shared" si="12"/>
        <v>4.2700544921503401E-3</v>
      </c>
      <c r="AM36" s="20">
        <f t="shared" si="12"/>
        <v>4.6431467633611901E-3</v>
      </c>
      <c r="AN36" s="20">
        <f t="shared" si="12"/>
        <v>-2.1883722925797301E-2</v>
      </c>
      <c r="AR36" s="22">
        <f t="shared" si="1"/>
        <v>42277</v>
      </c>
      <c r="AS36" s="20">
        <f t="shared" si="3"/>
        <v>-2.86705545830144</v>
      </c>
      <c r="AT36" s="20">
        <f t="shared" si="11"/>
        <v>-2.8276613713624409E-2</v>
      </c>
      <c r="AU36" s="20">
        <f t="shared" si="4"/>
        <v>1.8453390214183352E-2</v>
      </c>
      <c r="AV36" s="20">
        <f t="shared" si="13"/>
        <v>-1.8716123674901981E-4</v>
      </c>
      <c r="AW36" s="20">
        <f t="shared" si="13"/>
        <v>2.6420921638337001E-2</v>
      </c>
      <c r="AX36" s="20">
        <f t="shared" si="13"/>
        <v>5.1901514828811496E-3</v>
      </c>
      <c r="AY36" s="20">
        <f t="shared" si="13"/>
        <v>4.2700544921503401E-3</v>
      </c>
      <c r="AZ36" s="20">
        <f t="shared" si="13"/>
        <v>4.6431467633611901E-3</v>
      </c>
      <c r="BA36" s="20">
        <f t="shared" si="13"/>
        <v>-2.1883722925797301E-2</v>
      </c>
      <c r="BB36" s="20">
        <f t="shared" si="7"/>
        <v>8.6301667147423017E-3</v>
      </c>
      <c r="BC36" s="22">
        <f t="shared" si="6"/>
        <v>42277</v>
      </c>
      <c r="BD36" s="20">
        <f t="shared" si="8"/>
        <v>-2.8276613713624409E-2</v>
      </c>
      <c r="BE36" s="20">
        <f t="shared" si="9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10"/>
        <v>-1.755158724973297E-4</v>
      </c>
      <c r="AJ37" s="20">
        <f t="shared" si="12"/>
        <v>2.5494506251333399E-2</v>
      </c>
      <c r="AK37" s="20">
        <f t="shared" si="12"/>
        <v>5.3236561107450299E-3</v>
      </c>
      <c r="AL37" s="20">
        <f t="shared" si="12"/>
        <v>4.4110300893240801E-3</v>
      </c>
      <c r="AM37" s="20">
        <f t="shared" si="12"/>
        <v>4.5960867997019098E-3</v>
      </c>
      <c r="AN37" s="20">
        <f t="shared" si="12"/>
        <v>-2.0947683541894201E-2</v>
      </c>
      <c r="AR37" s="22">
        <f t="shared" si="1"/>
        <v>42369</v>
      </c>
      <c r="AS37" s="20">
        <f t="shared" si="3"/>
        <v>-1.7464897755981479</v>
      </c>
      <c r="AT37" s="20">
        <f t="shared" si="11"/>
        <v>-2.5392344932969484E-2</v>
      </c>
      <c r="AU37" s="20">
        <f t="shared" si="4"/>
        <v>1.8702079836712886E-2</v>
      </c>
      <c r="AV37" s="20">
        <f t="shared" si="13"/>
        <v>-1.755158724973297E-4</v>
      </c>
      <c r="AW37" s="20">
        <f t="shared" si="13"/>
        <v>2.5494506251333399E-2</v>
      </c>
      <c r="AX37" s="20">
        <f t="shared" si="13"/>
        <v>5.3236561107450299E-3</v>
      </c>
      <c r="AY37" s="20">
        <f t="shared" si="13"/>
        <v>4.4110300893240801E-3</v>
      </c>
      <c r="AZ37" s="20">
        <f t="shared" si="13"/>
        <v>4.5960867997019098E-3</v>
      </c>
      <c r="BA37" s="20">
        <f t="shared" si="13"/>
        <v>-2.0947683541894201E-2</v>
      </c>
      <c r="BB37" s="20">
        <f t="shared" si="7"/>
        <v>1.2011814740456293E-2</v>
      </c>
      <c r="BC37" s="22">
        <f t="shared" si="6"/>
        <v>42369</v>
      </c>
      <c r="BD37" s="20">
        <f t="shared" si="8"/>
        <v>-2.5392344932969484E-2</v>
      </c>
      <c r="BE37" s="20">
        <f t="shared" si="9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10"/>
        <v>-1.6118198520061189E-4</v>
      </c>
      <c r="AJ38" s="20">
        <f t="shared" si="12"/>
        <v>2.4634332011386199E-2</v>
      </c>
      <c r="AK38" s="20">
        <f t="shared" si="12"/>
        <v>5.8866995588768801E-3</v>
      </c>
      <c r="AL38" s="20">
        <f t="shared" si="12"/>
        <v>4.8586218124535502E-3</v>
      </c>
      <c r="AM38" s="20">
        <f t="shared" si="12"/>
        <v>4.6824500089526202E-3</v>
      </c>
      <c r="AN38" s="20">
        <f t="shared" si="12"/>
        <v>-1.9828844084490701E-2</v>
      </c>
      <c r="AR38" s="22">
        <f t="shared" si="1"/>
        <v>42460</v>
      </c>
      <c r="AS38" s="20">
        <f t="shared" si="3"/>
        <v>-2.5612610663163604</v>
      </c>
      <c r="AT38" s="20">
        <f t="shared" si="11"/>
        <v>-2.2010090626293329E-2</v>
      </c>
      <c r="AU38" s="20">
        <f t="shared" si="4"/>
        <v>2.0072077321977942E-2</v>
      </c>
      <c r="AV38" s="20">
        <f t="shared" si="13"/>
        <v>-1.6118198520061189E-4</v>
      </c>
      <c r="AW38" s="20">
        <f t="shared" si="13"/>
        <v>2.4634332011386199E-2</v>
      </c>
      <c r="AX38" s="20">
        <f t="shared" si="13"/>
        <v>5.8866995588768801E-3</v>
      </c>
      <c r="AY38" s="20">
        <f t="shared" si="13"/>
        <v>4.8586218124535502E-3</v>
      </c>
      <c r="AZ38" s="20">
        <f t="shared" si="13"/>
        <v>4.6824500089526202E-3</v>
      </c>
      <c r="BA38" s="20">
        <f t="shared" si="13"/>
        <v>-1.9828844084490701E-2</v>
      </c>
      <c r="BB38" s="20">
        <f t="shared" si="7"/>
        <v>1.8134064017662554E-2</v>
      </c>
      <c r="BC38" s="22">
        <f t="shared" si="6"/>
        <v>42460</v>
      </c>
      <c r="BD38" s="20">
        <f t="shared" si="8"/>
        <v>-2.2010090626293329E-2</v>
      </c>
      <c r="BE38" s="20">
        <f t="shared" si="9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10"/>
        <v>-1.458666931494792E-4</v>
      </c>
      <c r="AJ39" s="20">
        <f t="shared" si="12"/>
        <v>2.2944654256473698E-2</v>
      </c>
      <c r="AK39" s="20">
        <f t="shared" si="12"/>
        <v>6.0357838948865697E-3</v>
      </c>
      <c r="AL39" s="20">
        <f t="shared" si="12"/>
        <v>5.1581831785218997E-3</v>
      </c>
      <c r="AM39" s="20">
        <f t="shared" si="12"/>
        <v>4.7608320373093696E-3</v>
      </c>
      <c r="AN39" s="20">
        <f t="shared" si="12"/>
        <v>-1.8555885612192499E-2</v>
      </c>
      <c r="AR39" s="22">
        <f t="shared" si="1"/>
        <v>42551</v>
      </c>
      <c r="AS39" s="20">
        <f t="shared" si="3"/>
        <v>-4.9657205743348802</v>
      </c>
      <c r="AT39" s="20">
        <f t="shared" si="11"/>
        <v>-1.9078475047844757E-2</v>
      </c>
      <c r="AU39" s="20">
        <f t="shared" si="4"/>
        <v>2.0197701061849559E-2</v>
      </c>
      <c r="AV39" s="20">
        <f t="shared" si="13"/>
        <v>-1.458666931494792E-4</v>
      </c>
      <c r="AW39" s="20">
        <f t="shared" si="13"/>
        <v>2.2944654256473698E-2</v>
      </c>
      <c r="AX39" s="20">
        <f t="shared" si="13"/>
        <v>6.0357838948865697E-3</v>
      </c>
      <c r="AY39" s="20">
        <f t="shared" si="13"/>
        <v>5.1581831785218997E-3</v>
      </c>
      <c r="AZ39" s="20">
        <f t="shared" si="13"/>
        <v>4.7608320373093696E-3</v>
      </c>
      <c r="BA39" s="20">
        <f t="shared" si="13"/>
        <v>-1.8555885612192499E-2</v>
      </c>
      <c r="BB39" s="20">
        <f t="shared" si="7"/>
        <v>2.1316927075854364E-2</v>
      </c>
      <c r="BC39" s="22">
        <f t="shared" si="6"/>
        <v>42551</v>
      </c>
      <c r="BD39" s="20">
        <f t="shared" si="8"/>
        <v>-1.9078475047844757E-2</v>
      </c>
      <c r="BE39" s="20">
        <f t="shared" si="9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10"/>
        <v>-1.3024268744237622E-4</v>
      </c>
      <c r="AJ40" s="20">
        <f t="shared" si="12"/>
        <v>2.12310758853195E-2</v>
      </c>
      <c r="AK40" s="20">
        <f t="shared" si="12"/>
        <v>6.0029483218704202E-3</v>
      </c>
      <c r="AL40" s="20">
        <f t="shared" si="12"/>
        <v>5.2300762882317997E-3</v>
      </c>
      <c r="AM40" s="20">
        <f t="shared" si="12"/>
        <v>4.7528273258157202E-3</v>
      </c>
      <c r="AN40" s="20">
        <f t="shared" si="12"/>
        <v>-1.7214482140781501E-2</v>
      </c>
      <c r="AR40" s="22">
        <f t="shared" si="1"/>
        <v>42643</v>
      </c>
      <c r="AS40" s="20">
        <f t="shared" si="3"/>
        <v>-2.8913949150865204</v>
      </c>
      <c r="AT40" s="20">
        <f t="shared" si="11"/>
        <v>-1.7925005817000503E-2</v>
      </c>
      <c r="AU40" s="20">
        <f t="shared" si="4"/>
        <v>1.9872202993013566E-2</v>
      </c>
      <c r="AV40" s="20">
        <f t="shared" si="13"/>
        <v>-1.3024268744237622E-4</v>
      </c>
      <c r="AW40" s="20">
        <f t="shared" si="13"/>
        <v>2.12310758853195E-2</v>
      </c>
      <c r="AX40" s="20">
        <f t="shared" si="13"/>
        <v>6.0029483218704202E-3</v>
      </c>
      <c r="AY40" s="20">
        <f t="shared" si="13"/>
        <v>5.2300762882317997E-3</v>
      </c>
      <c r="AZ40" s="20">
        <f t="shared" si="13"/>
        <v>4.7528273258157202E-3</v>
      </c>
      <c r="BA40" s="20">
        <f t="shared" si="13"/>
        <v>-1.7214482140781501E-2</v>
      </c>
      <c r="BB40" s="20">
        <f t="shared" si="7"/>
        <v>2.1819400169026629E-2</v>
      </c>
      <c r="BC40" s="22">
        <f t="shared" si="6"/>
        <v>42643</v>
      </c>
      <c r="BD40" s="20">
        <f t="shared" si="8"/>
        <v>-1.7925005817000503E-2</v>
      </c>
      <c r="BE40" s="20">
        <f t="shared" si="9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10"/>
        <v>-1.1413485974444059E-4</v>
      </c>
      <c r="AJ41" s="20">
        <f t="shared" si="12"/>
        <v>1.92283263707793E-2</v>
      </c>
      <c r="AK41" s="20">
        <f t="shared" si="12"/>
        <v>5.6432498752201302E-3</v>
      </c>
      <c r="AL41" s="20">
        <f t="shared" si="12"/>
        <v>4.8684726537961904E-3</v>
      </c>
      <c r="AM41" s="20">
        <f t="shared" si="12"/>
        <v>4.3633354097849502E-3</v>
      </c>
      <c r="AN41" s="20">
        <f t="shared" si="12"/>
        <v>-1.6170528235226401E-2</v>
      </c>
      <c r="AR41" s="22">
        <f t="shared" si="1"/>
        <v>42735</v>
      </c>
      <c r="AS41" s="20">
        <f t="shared" si="3"/>
        <v>-0.97896631834744019</v>
      </c>
      <c r="AT41" s="20">
        <f t="shared" si="11"/>
        <v>-1.3450614804725654E-2</v>
      </c>
      <c r="AU41" s="20">
        <f t="shared" si="4"/>
        <v>1.7818721214609732E-2</v>
      </c>
      <c r="AV41" s="20">
        <f t="shared" si="13"/>
        <v>-1.1413485974444059E-4</v>
      </c>
      <c r="AW41" s="20">
        <f t="shared" si="13"/>
        <v>1.92283263707793E-2</v>
      </c>
      <c r="AX41" s="20">
        <f t="shared" si="13"/>
        <v>5.6432498752201302E-3</v>
      </c>
      <c r="AY41" s="20">
        <f t="shared" si="13"/>
        <v>4.8684726537961904E-3</v>
      </c>
      <c r="AZ41" s="20">
        <f t="shared" si="13"/>
        <v>4.3633354097849502E-3</v>
      </c>
      <c r="BA41" s="20">
        <f t="shared" si="13"/>
        <v>-1.6170528235226401E-2</v>
      </c>
      <c r="BB41" s="20">
        <f t="shared" si="7"/>
        <v>2.2186827624493807E-2</v>
      </c>
      <c r="BC41" s="22">
        <f t="shared" si="6"/>
        <v>42735</v>
      </c>
      <c r="BD41" s="20">
        <f t="shared" si="8"/>
        <v>-1.3450614804725654E-2</v>
      </c>
      <c r="BE41" s="20">
        <f t="shared" si="9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10"/>
        <v>-9.795870830836495E-5</v>
      </c>
      <c r="AJ42" s="20">
        <f t="shared" si="12"/>
        <v>1.7311533545405398E-2</v>
      </c>
      <c r="AK42" s="20">
        <f t="shared" si="12"/>
        <v>5.3417286647538999E-3</v>
      </c>
      <c r="AL42" s="20">
        <f t="shared" si="12"/>
        <v>4.5053696317909299E-3</v>
      </c>
      <c r="AM42" s="20">
        <f t="shared" si="12"/>
        <v>4.0056956505774002E-3</v>
      </c>
      <c r="AN42" s="20">
        <f t="shared" si="12"/>
        <v>-1.5423506670919599E-2</v>
      </c>
      <c r="AR42" s="22">
        <f t="shared" si="1"/>
        <v>42825</v>
      </c>
      <c r="AS42" s="20">
        <f t="shared" si="3"/>
        <v>-1.952357416710492</v>
      </c>
      <c r="AT42" s="20">
        <f t="shared" si="11"/>
        <v>-1.0116572573398624E-2</v>
      </c>
      <c r="AU42" s="20">
        <f t="shared" si="4"/>
        <v>1.5642862113299669E-2</v>
      </c>
      <c r="AV42" s="20">
        <f t="shared" si="13"/>
        <v>-9.795870830836495E-5</v>
      </c>
      <c r="AW42" s="20">
        <f t="shared" si="13"/>
        <v>1.7311533545405398E-2</v>
      </c>
      <c r="AX42" s="20">
        <f t="shared" si="13"/>
        <v>5.3417286647538999E-3</v>
      </c>
      <c r="AY42" s="20">
        <f t="shared" si="13"/>
        <v>4.5053696317909299E-3</v>
      </c>
      <c r="AZ42" s="20">
        <f t="shared" si="13"/>
        <v>4.0056956505774002E-3</v>
      </c>
      <c r="BA42" s="20">
        <f t="shared" si="13"/>
        <v>-1.5423506670919599E-2</v>
      </c>
      <c r="BB42" s="20">
        <f t="shared" si="7"/>
        <v>2.1169151653200706E-2</v>
      </c>
      <c r="BC42" s="22">
        <f t="shared" si="6"/>
        <v>42825</v>
      </c>
      <c r="BD42" s="20">
        <f t="shared" si="8"/>
        <v>-1.0116572573398624E-2</v>
      </c>
      <c r="BE42" s="20">
        <f t="shared" si="9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10"/>
        <v>-8.218034737775238E-5</v>
      </c>
      <c r="AJ43" s="20">
        <f t="shared" si="12"/>
        <v>1.5065669743408099E-2</v>
      </c>
      <c r="AK43" s="20">
        <f t="shared" si="12"/>
        <v>4.7537894905857999E-3</v>
      </c>
      <c r="AL43" s="20">
        <f t="shared" si="12"/>
        <v>3.8260338455220399E-3</v>
      </c>
      <c r="AM43" s="20">
        <f t="shared" si="12"/>
        <v>3.4357930069006601E-3</v>
      </c>
      <c r="AN43" s="20">
        <f t="shared" si="12"/>
        <v>-1.5142689830749401E-2</v>
      </c>
      <c r="AR43" s="22">
        <f t="shared" si="1"/>
        <v>42916</v>
      </c>
      <c r="AS43" s="20">
        <f t="shared" si="3"/>
        <v>-0.6896695657248042</v>
      </c>
      <c r="AT43" s="20">
        <f t="shared" si="11"/>
        <v>-7.9556938984517017E-3</v>
      </c>
      <c r="AU43" s="20">
        <f t="shared" si="4"/>
        <v>1.1856415908289446E-2</v>
      </c>
      <c r="AV43" s="20">
        <f t="shared" si="13"/>
        <v>-8.218034737775238E-5</v>
      </c>
      <c r="AW43" s="20">
        <f t="shared" si="13"/>
        <v>1.5065669743408099E-2</v>
      </c>
      <c r="AX43" s="20">
        <f t="shared" si="13"/>
        <v>4.7537894905857999E-3</v>
      </c>
      <c r="AY43" s="20">
        <f t="shared" si="13"/>
        <v>3.8260338455220399E-3</v>
      </c>
      <c r="AZ43" s="20">
        <f t="shared" si="13"/>
        <v>3.4357930069006601E-3</v>
      </c>
      <c r="BA43" s="20">
        <f t="shared" si="13"/>
        <v>-1.5142689830749401E-2</v>
      </c>
      <c r="BB43" s="20">
        <f t="shared" si="7"/>
        <v>1.575713791812719E-2</v>
      </c>
      <c r="BC43" s="22">
        <f t="shared" si="6"/>
        <v>42916</v>
      </c>
      <c r="BD43" s="20">
        <f t="shared" si="8"/>
        <v>-7.9556938984517017E-3</v>
      </c>
      <c r="BE43" s="20">
        <f t="shared" si="9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10"/>
        <v>-6.5967766415987424E-5</v>
      </c>
      <c r="AJ44" s="20">
        <f t="shared" si="12"/>
        <v>1.35679149835254E-2</v>
      </c>
      <c r="AK44" s="20">
        <f t="shared" si="12"/>
        <v>5.0320325846397998E-3</v>
      </c>
      <c r="AL44" s="20">
        <f t="shared" si="12"/>
        <v>3.9271257480155697E-3</v>
      </c>
      <c r="AM44" s="20">
        <f t="shared" si="12"/>
        <v>3.53748770376416E-3</v>
      </c>
      <c r="AN44" s="20">
        <f t="shared" si="12"/>
        <v>-1.47465878732711E-2</v>
      </c>
      <c r="AR44" s="22">
        <f t="shared" si="1"/>
        <v>43008</v>
      </c>
      <c r="AS44" s="20">
        <f t="shared" si="3"/>
        <v>-0.54893437826417601</v>
      </c>
      <c r="AT44" s="20">
        <f t="shared" si="11"/>
        <v>-5.6878372273150291E-3</v>
      </c>
      <c r="AU44" s="20">
        <f t="shared" si="4"/>
        <v>1.1252005380257842E-2</v>
      </c>
      <c r="AV44" s="20">
        <f t="shared" si="13"/>
        <v>-6.5967766415987424E-5</v>
      </c>
      <c r="AW44" s="20">
        <f t="shared" si="13"/>
        <v>1.35679149835254E-2</v>
      </c>
      <c r="AX44" s="20">
        <f t="shared" si="13"/>
        <v>5.0320325846397998E-3</v>
      </c>
      <c r="AY44" s="20">
        <f t="shared" si="13"/>
        <v>3.9271257480155697E-3</v>
      </c>
      <c r="AZ44" s="20">
        <f t="shared" si="13"/>
        <v>3.53748770376416E-3</v>
      </c>
      <c r="BA44" s="20">
        <f t="shared" si="13"/>
        <v>-1.47465878732711E-2</v>
      </c>
      <c r="BB44" s="20">
        <f t="shared" si="7"/>
        <v>1.6816173533200654E-2</v>
      </c>
      <c r="BC44" s="22">
        <f t="shared" si="6"/>
        <v>43008</v>
      </c>
      <c r="BD44" s="20">
        <f t="shared" si="8"/>
        <v>-5.6878372273150291E-3</v>
      </c>
      <c r="BE44" s="20">
        <f t="shared" si="9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10"/>
        <v>-5.0091613972489601E-5</v>
      </c>
      <c r="AJ45" s="20">
        <f t="shared" si="12"/>
        <v>1.20380565777233E-2</v>
      </c>
      <c r="AK45" s="20">
        <f t="shared" si="12"/>
        <v>5.1462657770784404E-3</v>
      </c>
      <c r="AL45" s="20">
        <f t="shared" si="12"/>
        <v>3.93122782464949E-3</v>
      </c>
      <c r="AM45" s="20">
        <f t="shared" si="12"/>
        <v>3.5774118677167599E-3</v>
      </c>
      <c r="AN45" s="20">
        <f t="shared" si="12"/>
        <v>-1.43533781336468E-2</v>
      </c>
      <c r="AR45" s="22">
        <f t="shared" si="1"/>
        <v>43100</v>
      </c>
      <c r="AS45" s="20">
        <f t="shared" si="3"/>
        <v>-3.2525815812764796</v>
      </c>
      <c r="AT45" s="20">
        <f t="shared" si="11"/>
        <v>-2.0403262329412586E-3</v>
      </c>
      <c r="AU45" s="20">
        <f t="shared" si="4"/>
        <v>1.0289492299548701E-2</v>
      </c>
      <c r="AV45" s="20">
        <f t="shared" si="13"/>
        <v>-5.0091613972489601E-5</v>
      </c>
      <c r="AW45" s="20">
        <f t="shared" si="13"/>
        <v>1.20380565777233E-2</v>
      </c>
      <c r="AX45" s="20">
        <f t="shared" si="13"/>
        <v>5.1462657770784404E-3</v>
      </c>
      <c r="AY45" s="20">
        <f t="shared" si="13"/>
        <v>3.93122782464949E-3</v>
      </c>
      <c r="AZ45" s="20">
        <f t="shared" si="13"/>
        <v>3.5774118677167599E-3</v>
      </c>
      <c r="BA45" s="20">
        <f t="shared" si="13"/>
        <v>-1.43533781336468E-2</v>
      </c>
      <c r="BB45" s="20">
        <f t="shared" si="7"/>
        <v>1.853865836615614E-2</v>
      </c>
      <c r="BC45" s="22">
        <f t="shared" si="6"/>
        <v>43100</v>
      </c>
      <c r="BD45" s="20">
        <f t="shared" si="8"/>
        <v>-2.0403262329412586E-3</v>
      </c>
      <c r="BE45" s="20">
        <f t="shared" si="9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10"/>
        <v>-3.4752920691766237E-5</v>
      </c>
      <c r="AJ46" s="20">
        <f t="shared" si="12"/>
        <v>1.04488324236928E-2</v>
      </c>
      <c r="AK46" s="20">
        <f t="shared" si="12"/>
        <v>5.1823750580881596E-3</v>
      </c>
      <c r="AL46" s="20">
        <f t="shared" si="12"/>
        <v>3.8786460530237901E-3</v>
      </c>
      <c r="AM46" s="20">
        <f t="shared" si="12"/>
        <v>3.4723053931040499E-3</v>
      </c>
      <c r="AN46" s="20">
        <f t="shared" si="12"/>
        <v>-1.4284597017721799E-2</v>
      </c>
      <c r="AR46" s="22">
        <f t="shared" si="1"/>
        <v>43190</v>
      </c>
      <c r="AS46" s="20">
        <f t="shared" si="3"/>
        <v>-0.10344721652333222</v>
      </c>
      <c r="AT46" s="20">
        <f t="shared" si="11"/>
        <v>2.1096147863704437E-3</v>
      </c>
      <c r="AU46" s="20">
        <f t="shared" si="4"/>
        <v>8.6628089894952333E-3</v>
      </c>
      <c r="AV46" s="20">
        <f t="shared" si="13"/>
        <v>-3.4752920691766237E-5</v>
      </c>
      <c r="AW46" s="20">
        <f t="shared" si="13"/>
        <v>1.04488324236928E-2</v>
      </c>
      <c r="AX46" s="20">
        <f t="shared" si="13"/>
        <v>5.1823750580881596E-3</v>
      </c>
      <c r="AY46" s="20">
        <f t="shared" si="13"/>
        <v>3.8786460530237901E-3</v>
      </c>
      <c r="AZ46" s="20">
        <f t="shared" si="13"/>
        <v>3.4723053931040499E-3</v>
      </c>
      <c r="BA46" s="20">
        <f t="shared" si="13"/>
        <v>-1.4284597017721799E-2</v>
      </c>
      <c r="BB46" s="20">
        <f t="shared" si="7"/>
        <v>1.943523276536091E-2</v>
      </c>
      <c r="BC46" s="22">
        <f t="shared" si="6"/>
        <v>43190</v>
      </c>
      <c r="BD46" s="20">
        <f t="shared" si="8"/>
        <v>2.1096147863704437E-3</v>
      </c>
      <c r="BE46" s="20">
        <f t="shared" si="9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10"/>
        <v>-1.9490924014599605E-5</v>
      </c>
      <c r="AJ47" s="20">
        <f t="shared" si="12"/>
        <v>8.8723413687707905E-3</v>
      </c>
      <c r="AK47" s="20">
        <f t="shared" si="12"/>
        <v>5.2506621189607403E-3</v>
      </c>
      <c r="AL47" s="20">
        <f t="shared" si="12"/>
        <v>3.9733242112704997E-3</v>
      </c>
      <c r="AM47" s="20">
        <f t="shared" si="12"/>
        <v>3.6664146210618701E-3</v>
      </c>
      <c r="AN47" s="20">
        <f t="shared" si="12"/>
        <v>-1.4246800782580201E-2</v>
      </c>
      <c r="AR47" s="22">
        <f t="shared" si="1"/>
        <v>43281</v>
      </c>
      <c r="AS47" s="20">
        <f t="shared" si="3"/>
        <v>-0.59821344956962808</v>
      </c>
      <c r="AT47" s="20">
        <f t="shared" si="11"/>
        <v>6.6888115226272568E-3</v>
      </c>
      <c r="AU47" s="20">
        <f t="shared" si="4"/>
        <v>7.4964506134691019E-3</v>
      </c>
      <c r="AV47" s="20">
        <f t="shared" si="13"/>
        <v>-1.9490924014599605E-5</v>
      </c>
      <c r="AW47" s="20">
        <f t="shared" si="13"/>
        <v>8.8723413687707905E-3</v>
      </c>
      <c r="AX47" s="20">
        <f t="shared" si="13"/>
        <v>5.2506621189607403E-3</v>
      </c>
      <c r="AY47" s="20">
        <f t="shared" si="13"/>
        <v>3.9733242112704997E-3</v>
      </c>
      <c r="AZ47" s="20">
        <f t="shared" si="13"/>
        <v>3.6664146210618701E-3</v>
      </c>
      <c r="BA47" s="20">
        <f t="shared" si="13"/>
        <v>-1.4246800782580201E-2</v>
      </c>
      <c r="BB47" s="20">
        <f t="shared" si="7"/>
        <v>2.1681712749565457E-2</v>
      </c>
      <c r="BC47" s="22">
        <f t="shared" si="6"/>
        <v>43281</v>
      </c>
      <c r="BD47" s="20">
        <f t="shared" si="8"/>
        <v>6.6888115226272568E-3</v>
      </c>
      <c r="BE47" s="20">
        <f t="shared" si="9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10"/>
        <v>-4.9716910625459502E-6</v>
      </c>
      <c r="AJ48" s="20">
        <f t="shared" si="12"/>
        <v>7.1575754093888798E-3</v>
      </c>
      <c r="AK48" s="20">
        <f t="shared" si="12"/>
        <v>5.3091603172683499E-3</v>
      </c>
      <c r="AL48" s="20">
        <f t="shared" si="12"/>
        <v>4.1436437688391302E-3</v>
      </c>
      <c r="AM48" s="20">
        <f t="shared" si="12"/>
        <v>3.9272061797435099E-3</v>
      </c>
      <c r="AN48" s="20">
        <f t="shared" si="12"/>
        <v>-1.42170854449452E-2</v>
      </c>
      <c r="AR48" s="22">
        <f t="shared" si="1"/>
        <v>43373</v>
      </c>
      <c r="AS48" s="20">
        <f t="shared" si="3"/>
        <v>-1.4008548456898602</v>
      </c>
      <c r="AT48" s="20">
        <f t="shared" si="11"/>
        <v>8.2264001262585054E-3</v>
      </c>
      <c r="AU48" s="20">
        <f t="shared" si="4"/>
        <v>6.315528539232125E-3</v>
      </c>
      <c r="AV48" s="20">
        <f t="shared" si="13"/>
        <v>-4.9716910625459502E-6</v>
      </c>
      <c r="AW48" s="20">
        <f t="shared" si="13"/>
        <v>7.1575754093888798E-3</v>
      </c>
      <c r="AX48" s="20">
        <f t="shared" si="13"/>
        <v>5.3091603172683499E-3</v>
      </c>
      <c r="AY48" s="20">
        <f t="shared" si="13"/>
        <v>4.1436437688391302E-3</v>
      </c>
      <c r="AZ48" s="20">
        <f t="shared" si="13"/>
        <v>3.9272061797435099E-3</v>
      </c>
      <c r="BA48" s="20">
        <f t="shared" si="13"/>
        <v>-1.42170854449452E-2</v>
      </c>
      <c r="BB48" s="20">
        <f t="shared" si="7"/>
        <v>2.0857457204722759E-2</v>
      </c>
      <c r="BC48" s="22">
        <f t="shared" si="6"/>
        <v>43373</v>
      </c>
      <c r="BD48" s="20">
        <f t="shared" si="8"/>
        <v>8.2264001262585054E-3</v>
      </c>
      <c r="BE48" s="20">
        <f t="shared" si="9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10"/>
        <v>9.1826584405625639E-6</v>
      </c>
      <c r="AJ49" s="20">
        <f t="shared" ref="AJ49:AN80" si="14">Z49</f>
        <v>5.3938345047299602E-3</v>
      </c>
      <c r="AK49" s="20">
        <f t="shared" si="14"/>
        <v>5.01002542956374E-3</v>
      </c>
      <c r="AL49" s="20">
        <f t="shared" si="14"/>
        <v>3.97258541888767E-3</v>
      </c>
      <c r="AM49" s="20">
        <f t="shared" si="14"/>
        <v>3.898386586898E-3</v>
      </c>
      <c r="AN49" s="20">
        <f t="shared" si="14"/>
        <v>-1.44325341275841E-2</v>
      </c>
      <c r="AR49" s="22">
        <f t="shared" si="1"/>
        <v>43465</v>
      </c>
      <c r="AS49" s="20">
        <f t="shared" si="3"/>
        <v>-2.81857531627508</v>
      </c>
      <c r="AT49" s="20">
        <f t="shared" si="11"/>
        <v>1.1069089692278308E-2</v>
      </c>
      <c r="AU49" s="20">
        <f t="shared" si="4"/>
        <v>3.8514804709358329E-3</v>
      </c>
      <c r="AV49" s="20">
        <f t="shared" si="13"/>
        <v>9.1826584405625639E-6</v>
      </c>
      <c r="AW49" s="20">
        <f t="shared" si="13"/>
        <v>5.3938345047299602E-3</v>
      </c>
      <c r="AX49" s="20">
        <f t="shared" si="13"/>
        <v>5.01002542956374E-3</v>
      </c>
      <c r="AY49" s="20">
        <f t="shared" si="13"/>
        <v>3.97258541888767E-3</v>
      </c>
      <c r="AZ49" s="20">
        <f t="shared" si="13"/>
        <v>3.898386586898E-3</v>
      </c>
      <c r="BA49" s="20">
        <f t="shared" si="13"/>
        <v>-1.44325341275841E-2</v>
      </c>
      <c r="BB49" s="20">
        <f t="shared" si="7"/>
        <v>1.8772050634149974E-2</v>
      </c>
      <c r="BC49" s="22">
        <f t="shared" si="6"/>
        <v>43465</v>
      </c>
      <c r="BD49" s="20">
        <f t="shared" si="8"/>
        <v>1.1069089692278308E-2</v>
      </c>
      <c r="BE49" s="20">
        <f t="shared" si="9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10"/>
        <v>2.2769539131741487E-5</v>
      </c>
      <c r="AJ50" s="20">
        <f t="shared" si="14"/>
        <v>3.8890397026536401E-3</v>
      </c>
      <c r="AK50" s="20">
        <f t="shared" si="14"/>
        <v>4.9740812152698696E-3</v>
      </c>
      <c r="AL50" s="20">
        <f t="shared" si="14"/>
        <v>4.0647918898795102E-3</v>
      </c>
      <c r="AM50" s="20">
        <f t="shared" si="14"/>
        <v>4.2113050727765602E-3</v>
      </c>
      <c r="AN50" s="20">
        <f t="shared" si="14"/>
        <v>-1.4401996081236899E-2</v>
      </c>
      <c r="AR50" s="22">
        <f t="shared" si="1"/>
        <v>43555</v>
      </c>
      <c r="AS50" s="20">
        <f t="shared" si="3"/>
        <v>-2.8252119857071198</v>
      </c>
      <c r="AT50" s="20">
        <f t="shared" si="11"/>
        <v>1.181889757116171E-2</v>
      </c>
      <c r="AU50" s="20">
        <f t="shared" si="4"/>
        <v>2.7599913384744219E-3</v>
      </c>
      <c r="AV50" s="20">
        <f t="shared" si="13"/>
        <v>2.2769539131741487E-5</v>
      </c>
      <c r="AW50" s="20">
        <f t="shared" si="13"/>
        <v>3.8890397026536401E-3</v>
      </c>
      <c r="AX50" s="20">
        <f t="shared" si="13"/>
        <v>4.9740812152698696E-3</v>
      </c>
      <c r="AY50" s="20">
        <f t="shared" si="13"/>
        <v>4.0647918898795102E-3</v>
      </c>
      <c r="AZ50" s="20">
        <f t="shared" si="13"/>
        <v>4.2113050727765602E-3</v>
      </c>
      <c r="BA50" s="20">
        <f t="shared" si="13"/>
        <v>-1.4401996081236899E-2</v>
      </c>
      <c r="BB50" s="20">
        <f t="shared" si="7"/>
        <v>1.7338880248110554E-2</v>
      </c>
      <c r="BC50" s="22">
        <f t="shared" si="6"/>
        <v>43555</v>
      </c>
      <c r="BD50" s="20">
        <f t="shared" si="8"/>
        <v>1.181889757116171E-2</v>
      </c>
      <c r="BE50" s="20">
        <f t="shared" si="9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10"/>
        <v>3.6396213074738417E-5</v>
      </c>
      <c r="AJ51" s="20">
        <f t="shared" si="14"/>
        <v>2.6065352490611802E-3</v>
      </c>
      <c r="AK51" s="20">
        <f t="shared" si="14"/>
        <v>4.96908733329526E-3</v>
      </c>
      <c r="AL51" s="20">
        <f t="shared" si="14"/>
        <v>4.1259309385921396E-3</v>
      </c>
      <c r="AM51" s="20">
        <f t="shared" si="14"/>
        <v>4.3896716117597301E-3</v>
      </c>
      <c r="AN51" s="20">
        <f t="shared" si="14"/>
        <v>-1.4121457977789201E-2</v>
      </c>
      <c r="AR51" s="22">
        <f t="shared" si="1"/>
        <v>43646</v>
      </c>
      <c r="AS51" s="20">
        <f t="shared" si="3"/>
        <v>1.2177666815278441</v>
      </c>
      <c r="AT51" s="20">
        <f t="shared" si="11"/>
        <v>1.5241705019480925E-2</v>
      </c>
      <c r="AU51" s="20">
        <f t="shared" si="4"/>
        <v>2.006163367993849E-3</v>
      </c>
      <c r="AV51" s="20">
        <f t="shared" si="13"/>
        <v>3.6396213074738417E-5</v>
      </c>
      <c r="AW51" s="20">
        <f t="shared" si="13"/>
        <v>2.6065352490611802E-3</v>
      </c>
      <c r="AX51" s="20">
        <f t="shared" si="13"/>
        <v>4.96908733329526E-3</v>
      </c>
      <c r="AY51" s="20">
        <f t="shared" si="13"/>
        <v>4.1259309385921396E-3</v>
      </c>
      <c r="AZ51" s="20">
        <f t="shared" si="13"/>
        <v>4.3896716117597301E-3</v>
      </c>
      <c r="BA51" s="20">
        <f t="shared" si="13"/>
        <v>-1.4121457977789201E-2</v>
      </c>
      <c r="BB51" s="20">
        <f t="shared" si="7"/>
        <v>1.9254031755468623E-2</v>
      </c>
      <c r="BC51" s="22">
        <f t="shared" si="6"/>
        <v>43646</v>
      </c>
      <c r="BD51" s="20">
        <f t="shared" si="8"/>
        <v>1.5241705019480925E-2</v>
      </c>
      <c r="BE51" s="20">
        <f t="shared" si="9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10"/>
        <v>5.168970791149723E-5</v>
      </c>
      <c r="AJ52" s="20">
        <f t="shared" si="14"/>
        <v>2.6258811367751902E-3</v>
      </c>
      <c r="AK52" s="20">
        <f t="shared" si="14"/>
        <v>6.0704962391078202E-3</v>
      </c>
      <c r="AL52" s="20">
        <f t="shared" si="14"/>
        <v>5.0607598737206702E-3</v>
      </c>
      <c r="AM52" s="20">
        <f t="shared" si="14"/>
        <v>5.1732502437173899E-3</v>
      </c>
      <c r="AN52" s="20">
        <f t="shared" si="14"/>
        <v>-1.3018910357087601E-2</v>
      </c>
      <c r="AR52" s="22">
        <f t="shared" si="1"/>
        <v>43738</v>
      </c>
      <c r="AS52" s="20">
        <f t="shared" si="3"/>
        <v>-0.52452773011899589</v>
      </c>
      <c r="AT52" s="20">
        <f t="shared" si="11"/>
        <v>1.9068460664424268E-2</v>
      </c>
      <c r="AU52" s="20">
        <f t="shared" si="4"/>
        <v>5.9631668441449681E-3</v>
      </c>
      <c r="AV52" s="20">
        <f t="shared" si="13"/>
        <v>5.168970791149723E-5</v>
      </c>
      <c r="AW52" s="20">
        <f t="shared" si="13"/>
        <v>2.6258811367751902E-3</v>
      </c>
      <c r="AX52" s="20">
        <f t="shared" si="13"/>
        <v>6.0704962391078202E-3</v>
      </c>
      <c r="AY52" s="20">
        <f t="shared" si="13"/>
        <v>5.0607598737206702E-3</v>
      </c>
      <c r="AZ52" s="20">
        <f t="shared" si="13"/>
        <v>5.1732502437173899E-3</v>
      </c>
      <c r="BA52" s="20">
        <f t="shared" si="13"/>
        <v>-1.3018910357087601E-2</v>
      </c>
      <c r="BB52" s="20">
        <f t="shared" si="7"/>
        <v>3.0994794352714201E-2</v>
      </c>
      <c r="BC52" s="22">
        <f t="shared" si="6"/>
        <v>43738</v>
      </c>
      <c r="BD52" s="20">
        <f t="shared" si="8"/>
        <v>1.9068460664424268E-2</v>
      </c>
      <c r="BE52" s="20">
        <f t="shared" si="9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10"/>
        <v>6.4907423233291289E-5</v>
      </c>
      <c r="AJ53" s="20">
        <f t="shared" si="14"/>
        <v>-6.5241463098608595E-5</v>
      </c>
      <c r="AK53" s="20">
        <f t="shared" si="14"/>
        <v>5.1897238566356299E-3</v>
      </c>
      <c r="AL53" s="20">
        <f t="shared" si="14"/>
        <v>4.3391479095378199E-3</v>
      </c>
      <c r="AM53" s="20">
        <f t="shared" si="14"/>
        <v>4.4545719918298501E-3</v>
      </c>
      <c r="AN53" s="20">
        <f t="shared" si="14"/>
        <v>-1.24489791874737E-2</v>
      </c>
      <c r="AR53" s="22">
        <f t="shared" si="1"/>
        <v>43830</v>
      </c>
      <c r="AS53" s="20">
        <f t="shared" si="3"/>
        <v>-0.54375395472665611</v>
      </c>
      <c r="AT53" s="20">
        <f t="shared" si="11"/>
        <v>1.7690633652083551E-2</v>
      </c>
      <c r="AU53" s="20">
        <f t="shared" si="4"/>
        <v>1.5341305306642815E-3</v>
      </c>
      <c r="AV53" s="20">
        <f t="shared" si="13"/>
        <v>6.4907423233291289E-5</v>
      </c>
      <c r="AW53" s="20">
        <f t="shared" si="13"/>
        <v>-6.5241463098608595E-5</v>
      </c>
      <c r="AX53" s="20">
        <f t="shared" si="13"/>
        <v>5.1897238566356299E-3</v>
      </c>
      <c r="AY53" s="20">
        <f t="shared" si="13"/>
        <v>4.3391479095378199E-3</v>
      </c>
      <c r="AZ53" s="20">
        <f t="shared" si="13"/>
        <v>4.4545719918298501E-3</v>
      </c>
      <c r="BA53" s="20">
        <f t="shared" si="13"/>
        <v>-1.24489791874737E-2</v>
      </c>
      <c r="BB53" s="20">
        <f t="shared" si="7"/>
        <v>2.0758894713412114E-2</v>
      </c>
      <c r="BC53" s="22">
        <f t="shared" si="6"/>
        <v>43830</v>
      </c>
      <c r="BD53" s="20">
        <f t="shared" si="8"/>
        <v>1.7690633652083551E-2</v>
      </c>
      <c r="BE53" s="20">
        <f t="shared" si="9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10"/>
        <v>7.7926773628180586E-5</v>
      </c>
      <c r="AJ54" s="20">
        <f t="shared" si="14"/>
        <v>-2.8717634064534502E-3</v>
      </c>
      <c r="AK54" s="20">
        <f t="shared" si="14"/>
        <v>4.5476869814597897E-3</v>
      </c>
      <c r="AL54" s="20">
        <f t="shared" si="14"/>
        <v>3.8750761797601199E-3</v>
      </c>
      <c r="AM54" s="20">
        <f t="shared" si="14"/>
        <v>3.8704445219028801E-3</v>
      </c>
      <c r="AN54" s="20">
        <f t="shared" si="14"/>
        <v>-1.21783989840973E-2</v>
      </c>
      <c r="AR54" s="22">
        <f t="shared" si="1"/>
        <v>43921</v>
      </c>
      <c r="AS54" s="20">
        <f t="shared" si="3"/>
        <v>-4.09457524210492</v>
      </c>
      <c r="AT54" s="20">
        <f t="shared" si="11"/>
        <v>8.2571798516100706E-3</v>
      </c>
      <c r="AU54" s="20">
        <f t="shared" si="4"/>
        <v>-2.679027933799781E-3</v>
      </c>
      <c r="AV54" s="20">
        <f t="shared" si="13"/>
        <v>7.7926773628180586E-5</v>
      </c>
      <c r="AW54" s="20">
        <f t="shared" si="13"/>
        <v>-2.8717634064534502E-3</v>
      </c>
      <c r="AX54" s="20">
        <f t="shared" si="13"/>
        <v>4.5476869814597897E-3</v>
      </c>
      <c r="AY54" s="20">
        <f t="shared" si="13"/>
        <v>3.8750761797601199E-3</v>
      </c>
      <c r="AZ54" s="20">
        <f t="shared" si="13"/>
        <v>3.8704445219028801E-3</v>
      </c>
      <c r="BA54" s="20">
        <f t="shared" si="13"/>
        <v>-1.21783989840973E-2</v>
      </c>
      <c r="BB54" s="20">
        <f t="shared" si="7"/>
        <v>2.8991239840105085E-3</v>
      </c>
      <c r="BC54" s="22">
        <f t="shared" si="6"/>
        <v>43921</v>
      </c>
      <c r="BD54" s="20">
        <f t="shared" si="8"/>
        <v>8.2571798516100706E-3</v>
      </c>
      <c r="BE54" s="20">
        <f t="shared" si="9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10"/>
        <v>9.0484315166216146E-5</v>
      </c>
      <c r="AJ55" s="20">
        <f t="shared" si="14"/>
        <v>-5.7815009798178798E-3</v>
      </c>
      <c r="AK55" s="20">
        <f t="shared" si="14"/>
        <v>3.9898564462514897E-3</v>
      </c>
      <c r="AL55" s="20">
        <f t="shared" si="14"/>
        <v>3.6445991909994598E-3</v>
      </c>
      <c r="AM55" s="20">
        <f t="shared" si="14"/>
        <v>3.5782092467684301E-3</v>
      </c>
      <c r="AN55" s="20">
        <f t="shared" si="14"/>
        <v>-1.1898329338499899E-2</v>
      </c>
      <c r="AR55" s="22">
        <f t="shared" si="1"/>
        <v>44012</v>
      </c>
      <c r="AS55" s="20">
        <f t="shared" si="3"/>
        <v>-1.184819380660552</v>
      </c>
      <c r="AT55" s="20">
        <f t="shared" si="11"/>
        <v>-4.5560761767561714E-3</v>
      </c>
      <c r="AU55" s="20">
        <f t="shared" si="4"/>
        <v>-6.3766811191321836E-3</v>
      </c>
      <c r="AV55" s="20">
        <f t="shared" si="13"/>
        <v>9.0484315166216146E-5</v>
      </c>
      <c r="AW55" s="20">
        <f t="shared" si="13"/>
        <v>-5.7815009798178798E-3</v>
      </c>
      <c r="AX55" s="20">
        <f t="shared" si="13"/>
        <v>3.9898564462514897E-3</v>
      </c>
      <c r="AY55" s="20">
        <f t="shared" si="13"/>
        <v>3.6445991909994598E-3</v>
      </c>
      <c r="AZ55" s="20">
        <f t="shared" si="13"/>
        <v>3.5782092467684301E-3</v>
      </c>
      <c r="BA55" s="20">
        <f t="shared" si="13"/>
        <v>-1.1898329338499899E-2</v>
      </c>
      <c r="BB55" s="20">
        <f t="shared" si="7"/>
        <v>-1.7309438415020535E-2</v>
      </c>
      <c r="BC55" s="22">
        <f t="shared" si="6"/>
        <v>44012</v>
      </c>
      <c r="BD55" s="20">
        <f t="shared" si="8"/>
        <v>-4.5560761767561714E-3</v>
      </c>
      <c r="BE55" s="20">
        <f t="shared" si="9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10"/>
        <v>1.0405104832688614E-4</v>
      </c>
      <c r="AJ56" s="20">
        <f t="shared" si="14"/>
        <v>-7.8249000713848105E-3</v>
      </c>
      <c r="AK56" s="20">
        <f t="shared" si="14"/>
        <v>3.7081849582509801E-3</v>
      </c>
      <c r="AL56" s="20">
        <f t="shared" si="14"/>
        <v>3.4824405420907901E-3</v>
      </c>
      <c r="AM56" s="20">
        <f t="shared" si="14"/>
        <v>3.3631315564885901E-3</v>
      </c>
      <c r="AN56" s="20">
        <f t="shared" si="14"/>
        <v>-1.1549229771412499E-2</v>
      </c>
      <c r="AR56" s="22">
        <f t="shared" si="1"/>
        <v>44104</v>
      </c>
      <c r="AS56" s="20">
        <f t="shared" si="3"/>
        <v>-7.1422977635266403</v>
      </c>
      <c r="AT56" s="20">
        <f t="shared" si="11"/>
        <v>-8.2305467437089434E-3</v>
      </c>
      <c r="AU56" s="20">
        <f t="shared" si="4"/>
        <v>-8.7163217376400627E-3</v>
      </c>
      <c r="AV56" s="20">
        <f t="shared" si="13"/>
        <v>1.0405104832688614E-4</v>
      </c>
      <c r="AW56" s="20">
        <f t="shared" si="13"/>
        <v>-7.8249000713848105E-3</v>
      </c>
      <c r="AX56" s="20">
        <f t="shared" si="13"/>
        <v>3.7081849582509801E-3</v>
      </c>
      <c r="AY56" s="20">
        <f t="shared" si="13"/>
        <v>3.4824405420907901E-3</v>
      </c>
      <c r="AZ56" s="20">
        <f t="shared" si="13"/>
        <v>3.3631315564885901E-3</v>
      </c>
      <c r="BA56" s="20">
        <f t="shared" si="13"/>
        <v>-1.1549229771412499E-2</v>
      </c>
      <c r="BB56" s="20">
        <f t="shared" si="7"/>
        <v>-2.5663190218989072E-2</v>
      </c>
      <c r="BC56" s="22">
        <f t="shared" si="6"/>
        <v>44104</v>
      </c>
      <c r="BD56" s="20">
        <f t="shared" si="8"/>
        <v>-8.2305467437089434E-3</v>
      </c>
      <c r="BE56" s="20">
        <f t="shared" si="9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10"/>
        <v>1.1482098957415842E-4</v>
      </c>
      <c r="AJ57" s="20">
        <f t="shared" si="14"/>
        <v>-1.0738108616137301E-2</v>
      </c>
      <c r="AK57" s="20">
        <f t="shared" si="14"/>
        <v>3.13915351433102E-3</v>
      </c>
      <c r="AL57" s="20">
        <f t="shared" si="14"/>
        <v>3.1774319141142301E-3</v>
      </c>
      <c r="AM57" s="20">
        <f t="shared" si="14"/>
        <v>3.0510126508787E-3</v>
      </c>
      <c r="AN57" s="20">
        <f t="shared" si="14"/>
        <v>-1.1213214258298699E-2</v>
      </c>
      <c r="AR57" s="22">
        <f t="shared" si="1"/>
        <v>44196</v>
      </c>
      <c r="AS57" s="20">
        <f t="shared" si="3"/>
        <v>-5.1681623060360398</v>
      </c>
      <c r="AT57" s="20">
        <f t="shared" si="11"/>
        <v>-2.5011662226446497E-2</v>
      </c>
      <c r="AU57" s="20">
        <f t="shared" si="4"/>
        <v>-1.2468903805537892E-2</v>
      </c>
      <c r="AV57" s="20">
        <f t="shared" si="13"/>
        <v>1.1482098957415842E-4</v>
      </c>
      <c r="AW57" s="20">
        <f t="shared" si="13"/>
        <v>-1.0738108616137301E-2</v>
      </c>
      <c r="AX57" s="20">
        <f t="shared" si="13"/>
        <v>3.13915351433102E-3</v>
      </c>
      <c r="AY57" s="20">
        <f t="shared" si="13"/>
        <v>3.1774319141142301E-3</v>
      </c>
      <c r="AZ57" s="20">
        <f t="shared" si="13"/>
        <v>3.0510126508787E-3</v>
      </c>
      <c r="BA57" s="20">
        <f t="shared" si="13"/>
        <v>-1.1213214258298699E-2</v>
      </c>
      <c r="BB57" s="20">
        <f t="shared" si="7"/>
        <v>-4.9949469837522277E-2</v>
      </c>
      <c r="BC57" s="22">
        <f t="shared" si="6"/>
        <v>44196</v>
      </c>
      <c r="BD57" s="20">
        <f t="shared" si="8"/>
        <v>-2.5011662226446497E-2</v>
      </c>
      <c r="BE57" s="20">
        <f t="shared" si="9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10"/>
        <v>1.2719667577572771E-4</v>
      </c>
      <c r="AJ58" s="20">
        <f t="shared" si="14"/>
        <v>-1.29579330838458E-2</v>
      </c>
      <c r="AK58" s="20">
        <f t="shared" si="14"/>
        <v>2.7082019124824398E-3</v>
      </c>
      <c r="AL58" s="20">
        <f t="shared" si="14"/>
        <v>2.9511457226849501E-3</v>
      </c>
      <c r="AM58" s="20">
        <f t="shared" si="14"/>
        <v>2.8218811890523502E-3</v>
      </c>
      <c r="AN58" s="20">
        <f t="shared" si="14"/>
        <v>-1.08147448696027E-2</v>
      </c>
      <c r="AR58" s="22">
        <f t="shared" si="1"/>
        <v>44286</v>
      </c>
      <c r="AS58" s="20">
        <f t="shared" si="3"/>
        <v>5.8956049025730799</v>
      </c>
      <c r="AT58" s="20">
        <f t="shared" si="11"/>
        <v>-3.1903552817675353E-2</v>
      </c>
      <c r="AU58" s="20">
        <f t="shared" si="4"/>
        <v>-1.5164252453453032E-2</v>
      </c>
      <c r="AV58" s="20">
        <f t="shared" si="13"/>
        <v>1.2719667577572771E-4</v>
      </c>
      <c r="AW58" s="20">
        <f t="shared" si="13"/>
        <v>-1.29579330838458E-2</v>
      </c>
      <c r="AX58" s="20">
        <f t="shared" si="13"/>
        <v>2.7082019124824398E-3</v>
      </c>
      <c r="AY58" s="20">
        <f t="shared" si="13"/>
        <v>2.9511457226849501E-3</v>
      </c>
      <c r="AZ58" s="20">
        <f t="shared" si="13"/>
        <v>2.8218811890523502E-3</v>
      </c>
      <c r="BA58" s="20">
        <f t="shared" si="13"/>
        <v>-1.08147448696027E-2</v>
      </c>
      <c r="BB58" s="20">
        <f t="shared" si="7"/>
        <v>-6.223205772458143E-2</v>
      </c>
      <c r="BC58" s="22">
        <f t="shared" si="6"/>
        <v>44286</v>
      </c>
      <c r="BD58" s="20">
        <f t="shared" si="8"/>
        <v>-3.1903552817675353E-2</v>
      </c>
      <c r="BE58" s="20">
        <f t="shared" si="9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10"/>
        <v>1.4395470810141484E-4</v>
      </c>
      <c r="AJ59" s="20">
        <f t="shared" si="14"/>
        <v>-1.33903823218761E-2</v>
      </c>
      <c r="AK59" s="20">
        <f t="shared" si="14"/>
        <v>3.1116866988645199E-3</v>
      </c>
      <c r="AL59" s="20">
        <f t="shared" si="14"/>
        <v>3.10232255209541E-3</v>
      </c>
      <c r="AM59" s="20">
        <f t="shared" si="14"/>
        <v>2.6936741936989198E-3</v>
      </c>
      <c r="AN59" s="20">
        <f t="shared" si="14"/>
        <v>-1.0336928406884299E-2</v>
      </c>
      <c r="AR59" s="22">
        <f t="shared" si="1"/>
        <v>44377</v>
      </c>
      <c r="AS59" s="20">
        <f t="shared" si="3"/>
        <v>-3.8147876006532</v>
      </c>
      <c r="AT59" s="20">
        <f t="shared" si="11"/>
        <v>-1.1865165269156801E-2</v>
      </c>
      <c r="AU59" s="20">
        <f t="shared" si="4"/>
        <v>-1.4675672576000134E-2</v>
      </c>
      <c r="AV59" s="20">
        <f t="shared" si="13"/>
        <v>1.4395470810141484E-4</v>
      </c>
      <c r="AW59" s="20">
        <f t="shared" si="13"/>
        <v>-1.33903823218761E-2</v>
      </c>
      <c r="AX59" s="20">
        <f t="shared" si="13"/>
        <v>3.1116866988645199E-3</v>
      </c>
      <c r="AY59" s="20">
        <f t="shared" si="13"/>
        <v>3.10232255209541E-3</v>
      </c>
      <c r="AZ59" s="20">
        <f t="shared" si="13"/>
        <v>2.6936741936989198E-3</v>
      </c>
      <c r="BA59" s="20">
        <f t="shared" si="13"/>
        <v>-1.0336928406884299E-2</v>
      </c>
      <c r="BB59" s="20">
        <f t="shared" si="7"/>
        <v>-4.1216510421157072E-2</v>
      </c>
      <c r="BC59" s="22">
        <f t="shared" si="6"/>
        <v>44377</v>
      </c>
      <c r="BD59" s="20">
        <f t="shared" si="8"/>
        <v>-1.1865165269156801E-2</v>
      </c>
      <c r="BE59" s="20">
        <f t="shared" si="9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10"/>
        <v>1.6052685947097426E-4</v>
      </c>
      <c r="AJ60" s="20">
        <f t="shared" si="14"/>
        <v>-1.38210643108371E-2</v>
      </c>
      <c r="AK60" s="20">
        <f t="shared" si="14"/>
        <v>3.58274069842678E-3</v>
      </c>
      <c r="AL60" s="20">
        <f t="shared" si="14"/>
        <v>3.4277465903231798E-3</v>
      </c>
      <c r="AM60" s="20">
        <f t="shared" si="14"/>
        <v>2.6921184858918999E-3</v>
      </c>
      <c r="AN60" s="20">
        <f t="shared" si="14"/>
        <v>-9.7144856867292795E-3</v>
      </c>
      <c r="AR60" s="22">
        <f t="shared" si="1"/>
        <v>44469</v>
      </c>
      <c r="AS60" s="20">
        <f t="shared" si="3"/>
        <v>5.1746001836507887</v>
      </c>
      <c r="AT60" s="20">
        <f t="shared" si="11"/>
        <v>8.387530250628647E-3</v>
      </c>
      <c r="AU60" s="20">
        <f t="shared" si="4"/>
        <v>-1.3672417363453546E-2</v>
      </c>
      <c r="AV60" s="20">
        <f t="shared" si="13"/>
        <v>1.6052685947097426E-4</v>
      </c>
      <c r="AW60" s="20">
        <f t="shared" si="13"/>
        <v>-1.38210643108371E-2</v>
      </c>
      <c r="AX60" s="20">
        <f t="shared" si="13"/>
        <v>3.58274069842678E-3</v>
      </c>
      <c r="AY60" s="20">
        <f t="shared" si="13"/>
        <v>3.4277465903231798E-3</v>
      </c>
      <c r="AZ60" s="20">
        <f t="shared" si="13"/>
        <v>2.6921184858918999E-3</v>
      </c>
      <c r="BA60" s="20">
        <f t="shared" si="13"/>
        <v>-9.7144856867292795E-3</v>
      </c>
      <c r="BB60" s="20">
        <f t="shared" si="7"/>
        <v>-1.8957304476278442E-2</v>
      </c>
      <c r="BC60" s="22">
        <f t="shared" si="6"/>
        <v>44469</v>
      </c>
      <c r="BD60" s="20">
        <f t="shared" si="8"/>
        <v>8.387530250628647E-3</v>
      </c>
      <c r="BE60" s="20">
        <f t="shared" si="9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10"/>
        <v>1.7373507917268021E-4</v>
      </c>
      <c r="AJ61" s="20">
        <f t="shared" si="14"/>
        <v>-1.55139753816202E-2</v>
      </c>
      <c r="AK61" s="20">
        <f t="shared" si="14"/>
        <v>3.21203166480099E-3</v>
      </c>
      <c r="AL61" s="20">
        <f t="shared" si="14"/>
        <v>3.1899158327242101E-3</v>
      </c>
      <c r="AM61" s="20">
        <f t="shared" si="14"/>
        <v>1.94199382883564E-3</v>
      </c>
      <c r="AN61" s="20">
        <f t="shared" si="14"/>
        <v>-9.8792719779305892E-3</v>
      </c>
      <c r="AR61" s="22">
        <f t="shared" si="1"/>
        <v>44561</v>
      </c>
      <c r="AS61" s="20">
        <f t="shared" si="3"/>
        <v>7.5430014578130002</v>
      </c>
      <c r="AT61" s="20">
        <f t="shared" si="11"/>
        <v>1.3245793810442427E-2</v>
      </c>
      <c r="AU61" s="20">
        <f t="shared" si="4"/>
        <v>-1.6875570954017267E-2</v>
      </c>
      <c r="AV61" s="20">
        <f t="shared" si="13"/>
        <v>1.7373507917268021E-4</v>
      </c>
      <c r="AW61" s="20">
        <f t="shared" si="13"/>
        <v>-1.55139753816202E-2</v>
      </c>
      <c r="AX61" s="20">
        <f t="shared" si="13"/>
        <v>3.21203166480099E-3</v>
      </c>
      <c r="AY61" s="20">
        <f t="shared" si="13"/>
        <v>3.1899158327242101E-3</v>
      </c>
      <c r="AZ61" s="20">
        <f t="shared" si="13"/>
        <v>1.94199382883564E-3</v>
      </c>
      <c r="BA61" s="20">
        <f t="shared" si="13"/>
        <v>-9.8792719779305892E-3</v>
      </c>
      <c r="BB61" s="20">
        <f t="shared" si="7"/>
        <v>-2.0505348097592108E-2</v>
      </c>
      <c r="BC61" s="22">
        <f t="shared" si="6"/>
        <v>44561</v>
      </c>
      <c r="BD61" s="20">
        <f t="shared" si="8"/>
        <v>1.3245793810442427E-2</v>
      </c>
      <c r="BE61" s="20">
        <f t="shared" si="9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10"/>
        <v>1.8744868809410098E-4</v>
      </c>
      <c r="AJ62" s="20">
        <f t="shared" si="14"/>
        <v>-1.72449014266495E-2</v>
      </c>
      <c r="AK62" s="20">
        <f t="shared" si="14"/>
        <v>2.3269112621182499E-3</v>
      </c>
      <c r="AL62" s="20">
        <f t="shared" si="14"/>
        <v>2.6735153207280101E-3</v>
      </c>
      <c r="AM62" s="20">
        <f t="shared" si="14"/>
        <v>1.4638102340480601E-3</v>
      </c>
      <c r="AN62" s="20">
        <f t="shared" si="14"/>
        <v>-9.7292478884680698E-3</v>
      </c>
      <c r="AR62" s="22">
        <f t="shared" si="1"/>
        <v>44651</v>
      </c>
      <c r="AS62" s="20">
        <f t="shared" si="3"/>
        <v>11.852745789875961</v>
      </c>
      <c r="AT62" s="20">
        <f t="shared" si="11"/>
        <v>2.1090284250557083E-2</v>
      </c>
      <c r="AU62" s="20">
        <f t="shared" si="4"/>
        <v>-2.032246381012915E-2</v>
      </c>
      <c r="AV62" s="20">
        <f t="shared" si="13"/>
        <v>1.8744868809410098E-4</v>
      </c>
      <c r="AW62" s="20">
        <f t="shared" si="13"/>
        <v>-1.72449014266495E-2</v>
      </c>
      <c r="AX62" s="20">
        <f t="shared" si="13"/>
        <v>2.3269112621182499E-3</v>
      </c>
      <c r="AY62" s="20">
        <f t="shared" si="13"/>
        <v>2.6735153207280101E-3</v>
      </c>
      <c r="AZ62" s="20">
        <f t="shared" si="13"/>
        <v>1.4638102340480601E-3</v>
      </c>
      <c r="BA62" s="20">
        <f t="shared" si="13"/>
        <v>-9.7292478884680698E-3</v>
      </c>
      <c r="BB62" s="20">
        <f t="shared" si="7"/>
        <v>-1.9554643369701218E-2</v>
      </c>
      <c r="BC62" s="22">
        <f t="shared" si="6"/>
        <v>44651</v>
      </c>
      <c r="BD62" s="20">
        <f t="shared" si="8"/>
        <v>2.1090284250557083E-2</v>
      </c>
      <c r="BE62" s="20">
        <f t="shared" si="9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10"/>
        <v>1.9222698868894754E-4</v>
      </c>
      <c r="AJ63" s="20">
        <f t="shared" si="14"/>
        <v>-1.7614286350942001E-2</v>
      </c>
      <c r="AK63" s="20">
        <f t="shared" si="14"/>
        <v>2.1518813365872802E-3</v>
      </c>
      <c r="AL63" s="20">
        <f t="shared" si="14"/>
        <v>2.7591346880795299E-3</v>
      </c>
      <c r="AM63" s="20">
        <f t="shared" si="14"/>
        <v>1.66980380953418E-3</v>
      </c>
      <c r="AN63" s="20">
        <f t="shared" si="14"/>
        <v>-8.8641516466592095E-3</v>
      </c>
      <c r="AR63" s="22">
        <f t="shared" si="1"/>
        <v>44742</v>
      </c>
      <c r="AS63" s="20">
        <f t="shared" si="3"/>
        <v>19.585931113503239</v>
      </c>
      <c r="AT63" s="20">
        <f t="shared" si="11"/>
        <v>2.2193670065848152E-2</v>
      </c>
      <c r="AU63" s="20">
        <f t="shared" si="4"/>
        <v>-1.9705391174711272E-2</v>
      </c>
      <c r="AV63" s="20">
        <f t="shared" si="13"/>
        <v>1.9222698868894754E-4</v>
      </c>
      <c r="AW63" s="20">
        <f t="shared" si="13"/>
        <v>-1.7614286350942001E-2</v>
      </c>
      <c r="AX63" s="20">
        <f t="shared" si="13"/>
        <v>2.1518813365872802E-3</v>
      </c>
      <c r="AY63" s="20">
        <f t="shared" si="13"/>
        <v>2.7591346880795299E-3</v>
      </c>
      <c r="AZ63" s="20">
        <f t="shared" si="13"/>
        <v>1.66980380953418E-3</v>
      </c>
      <c r="BA63" s="20">
        <f t="shared" si="13"/>
        <v>-8.8641516466592095E-3</v>
      </c>
      <c r="BB63" s="20">
        <f t="shared" si="7"/>
        <v>-1.7217112283574393E-2</v>
      </c>
      <c r="BC63" s="22">
        <f t="shared" si="6"/>
        <v>44742</v>
      </c>
      <c r="BD63" s="20">
        <f t="shared" si="8"/>
        <v>2.2193670065848152E-2</v>
      </c>
      <c r="BE63" s="20">
        <f t="shared" si="9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10"/>
        <v>1.9152519254216335E-4</v>
      </c>
      <c r="AJ64" s="20">
        <f t="shared" si="14"/>
        <v>-1.70713043067705E-2</v>
      </c>
      <c r="AK64" s="20">
        <f t="shared" si="14"/>
        <v>2.44571442604701E-3</v>
      </c>
      <c r="AL64" s="20">
        <f t="shared" si="14"/>
        <v>3.2205011891717201E-3</v>
      </c>
      <c r="AM64" s="20">
        <f t="shared" si="14"/>
        <v>2.2430340400836301E-3</v>
      </c>
      <c r="AN64" s="20">
        <f t="shared" si="14"/>
        <v>-7.58189771477013E-3</v>
      </c>
      <c r="AR64" s="22">
        <f t="shared" si="1"/>
        <v>44834</v>
      </c>
      <c r="AS64" s="20">
        <f t="shared" si="3"/>
        <v>24.49533677697648</v>
      </c>
      <c r="AT64" s="20">
        <f t="shared" si="11"/>
        <v>2.363487534616264E-2</v>
      </c>
      <c r="AU64" s="20">
        <f t="shared" si="4"/>
        <v>-1.6552427173696104E-2</v>
      </c>
      <c r="AV64" s="20">
        <f t="shared" si="13"/>
        <v>1.9152519254216335E-4</v>
      </c>
      <c r="AW64" s="20">
        <f t="shared" si="13"/>
        <v>-1.70713043067705E-2</v>
      </c>
      <c r="AX64" s="20">
        <f t="shared" si="13"/>
        <v>2.44571442604701E-3</v>
      </c>
      <c r="AY64" s="20">
        <f t="shared" si="13"/>
        <v>3.2205011891717201E-3</v>
      </c>
      <c r="AZ64" s="20">
        <f t="shared" si="13"/>
        <v>2.2430340400836301E-3</v>
      </c>
      <c r="BA64" s="20">
        <f t="shared" si="13"/>
        <v>-7.58189771477013E-3</v>
      </c>
      <c r="BB64" s="20">
        <f t="shared" si="7"/>
        <v>-9.4699790012295702E-3</v>
      </c>
      <c r="BC64" s="22">
        <f t="shared" si="6"/>
        <v>44834</v>
      </c>
      <c r="BD64" s="20">
        <f t="shared" si="8"/>
        <v>2.363487534616264E-2</v>
      </c>
      <c r="BE64" s="20">
        <f t="shared" si="9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10"/>
        <v>1.8785989174076732E-4</v>
      </c>
      <c r="AJ65" s="20">
        <f t="shared" si="14"/>
        <v>-1.62713508630618E-2</v>
      </c>
      <c r="AK65" s="20">
        <f t="shared" si="14"/>
        <v>2.83340253586228E-3</v>
      </c>
      <c r="AL65" s="20">
        <f t="shared" si="14"/>
        <v>3.7093053210535101E-3</v>
      </c>
      <c r="AM65" s="20">
        <f t="shared" si="14"/>
        <v>2.8612251922410701E-3</v>
      </c>
      <c r="AN65" s="20">
        <f t="shared" si="14"/>
        <v>-6.2897723345223203E-3</v>
      </c>
      <c r="AR65" s="22">
        <f t="shared" ref="AR65:AR128" si="15">A65</f>
        <v>44926</v>
      </c>
      <c r="AS65" s="20">
        <f t="shared" si="3"/>
        <v>26.621684714008119</v>
      </c>
      <c r="AT65" s="20">
        <f t="shared" si="11"/>
        <v>1.4809727694395751E-2</v>
      </c>
      <c r="AU65" s="20">
        <f t="shared" si="4"/>
        <v>-1.2969330256686493E-2</v>
      </c>
      <c r="AV65" s="20">
        <f t="shared" si="13"/>
        <v>1.8785989174076732E-4</v>
      </c>
      <c r="AW65" s="20">
        <f t="shared" si="13"/>
        <v>-1.62713508630618E-2</v>
      </c>
      <c r="AX65" s="20">
        <f t="shared" si="13"/>
        <v>2.83340253586228E-3</v>
      </c>
      <c r="AY65" s="20">
        <f t="shared" si="13"/>
        <v>3.7093053210535101E-3</v>
      </c>
      <c r="AZ65" s="20">
        <f t="shared" si="13"/>
        <v>2.8612251922410701E-3</v>
      </c>
      <c r="BA65" s="20">
        <f t="shared" si="13"/>
        <v>-6.2897723345223203E-3</v>
      </c>
      <c r="BB65" s="20">
        <f t="shared" si="7"/>
        <v>-1.1128932818977234E-2</v>
      </c>
      <c r="BC65" s="22">
        <f t="shared" si="6"/>
        <v>44926</v>
      </c>
      <c r="BD65" s="20">
        <f t="shared" si="8"/>
        <v>1.4809727694395751E-2</v>
      </c>
      <c r="BE65" s="20">
        <f t="shared" si="9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6">K66+Y66-Y66/100</f>
        <v>3.0428474170765808E-2</v>
      </c>
      <c r="AI66" s="20">
        <f t="shared" si="10"/>
        <v>1.8438791070308911E-4</v>
      </c>
      <c r="AJ66" s="20">
        <f t="shared" si="14"/>
        <v>-1.5367550138201101E-2</v>
      </c>
      <c r="AK66" s="20">
        <f t="shared" si="14"/>
        <v>3.2064891442251599E-3</v>
      </c>
      <c r="AL66" s="20">
        <f t="shared" si="14"/>
        <v>4.1694681408799197E-3</v>
      </c>
      <c r="AM66" s="20">
        <f t="shared" si="14"/>
        <v>3.4393591582970698E-3</v>
      </c>
      <c r="AN66" s="20">
        <f t="shared" si="14"/>
        <v>-4.9738461573967099E-3</v>
      </c>
      <c r="AR66" s="22">
        <f t="shared" si="15"/>
        <v>45016</v>
      </c>
      <c r="AS66" s="20">
        <f t="shared" ref="AS66:AS129" si="17">AF66*4+2</f>
        <v>23.32292207448376</v>
      </c>
      <c r="AT66" s="20">
        <f t="shared" si="11"/>
        <v>6.4563077082833084E-3</v>
      </c>
      <c r="AU66" s="20">
        <f t="shared" ref="AU66:AU129" si="18">SUM(AV66:BA66)</f>
        <v>-9.3416919414925741E-3</v>
      </c>
      <c r="AV66" s="20">
        <f t="shared" ref="AV66:BA97" si="19">AI66</f>
        <v>1.8438791070308911E-4</v>
      </c>
      <c r="AW66" s="20">
        <f t="shared" si="19"/>
        <v>-1.5367550138201101E-2</v>
      </c>
      <c r="AX66" s="20">
        <f t="shared" si="19"/>
        <v>3.2064891442251599E-3</v>
      </c>
      <c r="AY66" s="20">
        <f t="shared" si="19"/>
        <v>4.1694681408799197E-3</v>
      </c>
      <c r="AZ66" s="20">
        <f t="shared" si="19"/>
        <v>3.4393591582970698E-3</v>
      </c>
      <c r="BA66" s="20">
        <f t="shared" si="19"/>
        <v>-4.9738461573967099E-3</v>
      </c>
      <c r="BB66" s="20">
        <f t="shared" si="7"/>
        <v>-1.2227076174701836E-2</v>
      </c>
      <c r="BC66" s="22">
        <f t="shared" ref="BC66:BC129" si="20">AR66</f>
        <v>45016</v>
      </c>
      <c r="BD66" s="20">
        <f t="shared" si="8"/>
        <v>6.4563077082833084E-3</v>
      </c>
      <c r="BE66" s="20">
        <f t="shared" si="9"/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6"/>
        <v>2.5744168300528534E-2</v>
      </c>
      <c r="AI67" s="20">
        <f t="shared" si="10"/>
        <v>1.8235411155628317E-4</v>
      </c>
      <c r="AJ67" s="20">
        <f t="shared" si="14"/>
        <v>-1.43581702974349E-2</v>
      </c>
      <c r="AK67" s="20">
        <f t="shared" si="14"/>
        <v>3.6549378746197898E-3</v>
      </c>
      <c r="AL67" s="20">
        <f t="shared" si="14"/>
        <v>4.6994938634803401E-3</v>
      </c>
      <c r="AM67" s="20">
        <f t="shared" si="14"/>
        <v>4.1872814137588997E-3</v>
      </c>
      <c r="AN67" s="20">
        <f t="shared" si="14"/>
        <v>-3.6745680801697398E-3</v>
      </c>
      <c r="AR67" s="22">
        <f t="shared" si="15"/>
        <v>45107</v>
      </c>
      <c r="AS67" s="20">
        <f t="shared" si="17"/>
        <v>13.51877676303916</v>
      </c>
      <c r="AT67" s="20">
        <f t="shared" si="11"/>
        <v>1.7720018380460341E-3</v>
      </c>
      <c r="AU67" s="20">
        <f t="shared" si="18"/>
        <v>-5.3086711141893273E-3</v>
      </c>
      <c r="AV67" s="20">
        <f t="shared" si="19"/>
        <v>1.8235411155628317E-4</v>
      </c>
      <c r="AW67" s="20">
        <f t="shared" si="19"/>
        <v>-1.43581702974349E-2</v>
      </c>
      <c r="AX67" s="20">
        <f t="shared" si="19"/>
        <v>3.6549378746197898E-3</v>
      </c>
      <c r="AY67" s="20">
        <f t="shared" si="19"/>
        <v>4.6994938634803401E-3</v>
      </c>
      <c r="AZ67" s="20">
        <f t="shared" si="19"/>
        <v>4.1872814137588997E-3</v>
      </c>
      <c r="BA67" s="20">
        <f t="shared" si="19"/>
        <v>-3.6745680801697398E-3</v>
      </c>
      <c r="BB67" s="20">
        <f t="shared" ref="BB67:BB130" si="21">SUM(AT67:BA67)</f>
        <v>-8.8453403903326205E-3</v>
      </c>
      <c r="BC67" s="22">
        <f t="shared" si="20"/>
        <v>45107</v>
      </c>
      <c r="BD67" s="20">
        <f t="shared" ref="BD67:BD130" si="22">AT67-$AT$2</f>
        <v>1.7720018380460341E-3</v>
      </c>
      <c r="BE67" s="20">
        <f t="shared" ref="BE67:BE130" si="23">AU67</f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6"/>
        <v>2.0435416370320602E-2</v>
      </c>
      <c r="AI68" s="20">
        <f t="shared" si="10"/>
        <v>1.800510013901386E-4</v>
      </c>
      <c r="AJ68" s="20">
        <f t="shared" si="14"/>
        <v>-1.32916332118426E-2</v>
      </c>
      <c r="AK68" s="20">
        <f t="shared" si="14"/>
        <v>4.1458764800328396E-3</v>
      </c>
      <c r="AL68" s="20">
        <f t="shared" si="14"/>
        <v>5.3638686439372299E-3</v>
      </c>
      <c r="AM68" s="20">
        <f t="shared" si="14"/>
        <v>4.8900830367459803E-3</v>
      </c>
      <c r="AN68" s="20">
        <f t="shared" si="14"/>
        <v>-2.51601475423912E-3</v>
      </c>
      <c r="AR68" s="22">
        <f t="shared" si="15"/>
        <v>45199</v>
      </c>
      <c r="AS68" s="20">
        <f t="shared" si="17"/>
        <v>7.58060851232056</v>
      </c>
      <c r="AT68" s="20">
        <f t="shared" si="11"/>
        <v>-3.5367500921618979E-3</v>
      </c>
      <c r="AU68" s="20">
        <f t="shared" si="18"/>
        <v>-1.2277688039755313E-3</v>
      </c>
      <c r="AV68" s="20">
        <f t="shared" si="19"/>
        <v>1.800510013901386E-4</v>
      </c>
      <c r="AW68" s="20">
        <f t="shared" si="19"/>
        <v>-1.32916332118426E-2</v>
      </c>
      <c r="AX68" s="20">
        <f t="shared" si="19"/>
        <v>4.1458764800328396E-3</v>
      </c>
      <c r="AY68" s="20">
        <f t="shared" si="19"/>
        <v>5.3638686439372299E-3</v>
      </c>
      <c r="AZ68" s="20">
        <f t="shared" si="19"/>
        <v>4.8900830367459803E-3</v>
      </c>
      <c r="BA68" s="20">
        <f t="shared" si="19"/>
        <v>-2.51601475423912E-3</v>
      </c>
      <c r="BB68" s="20">
        <f t="shared" si="21"/>
        <v>-5.9922877001129578E-3</v>
      </c>
      <c r="BC68" s="22">
        <f t="shared" si="20"/>
        <v>45199</v>
      </c>
      <c r="BD68" s="20">
        <f t="shared" si="22"/>
        <v>-3.5367500921618979E-3</v>
      </c>
      <c r="BE68" s="20">
        <f t="shared" si="23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6"/>
        <v>1.1072723818808954E-2</v>
      </c>
      <c r="AI69" s="20">
        <f t="shared" si="10"/>
        <v>1.7612155507445841E-4</v>
      </c>
      <c r="AJ69" s="20">
        <f t="shared" si="14"/>
        <v>-1.2363427451444999E-2</v>
      </c>
      <c r="AK69" s="20">
        <f t="shared" si="14"/>
        <v>4.6653709010913104E-3</v>
      </c>
      <c r="AL69" s="20">
        <f t="shared" si="14"/>
        <v>5.8659853215958704E-3</v>
      </c>
      <c r="AM69" s="20">
        <f t="shared" si="14"/>
        <v>5.3797783209130704E-3</v>
      </c>
      <c r="AN69" s="20">
        <f t="shared" si="14"/>
        <v>-1.65420583642106E-3</v>
      </c>
      <c r="AR69" s="22">
        <f t="shared" si="15"/>
        <v>45291</v>
      </c>
      <c r="AS69" s="20">
        <f t="shared" si="17"/>
        <v>1.327610080702212</v>
      </c>
      <c r="AT69" s="20">
        <f t="shared" si="11"/>
        <v>-1.2899442643673546E-2</v>
      </c>
      <c r="AU69" s="20">
        <f t="shared" si="18"/>
        <v>2.0696228108086504E-3</v>
      </c>
      <c r="AV69" s="20">
        <f t="shared" si="19"/>
        <v>1.7612155507445841E-4</v>
      </c>
      <c r="AW69" s="20">
        <f t="shared" si="19"/>
        <v>-1.2363427451444999E-2</v>
      </c>
      <c r="AX69" s="20">
        <f t="shared" si="19"/>
        <v>4.6653709010913104E-3</v>
      </c>
      <c r="AY69" s="20">
        <f t="shared" si="19"/>
        <v>5.8659853215958704E-3</v>
      </c>
      <c r="AZ69" s="20">
        <f t="shared" si="19"/>
        <v>5.3797783209130704E-3</v>
      </c>
      <c r="BA69" s="20">
        <f t="shared" si="19"/>
        <v>-1.65420583642106E-3</v>
      </c>
      <c r="BB69" s="20">
        <f t="shared" si="21"/>
        <v>-8.7601970220562431E-3</v>
      </c>
      <c r="BC69" s="22">
        <f t="shared" si="20"/>
        <v>45291</v>
      </c>
      <c r="BD69" s="20">
        <f t="shared" si="22"/>
        <v>-1.2899442643673546E-2</v>
      </c>
      <c r="BE69" s="20">
        <f t="shared" si="23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6"/>
        <v>1.0914399198346782E-2</v>
      </c>
      <c r="AI70" s="20">
        <f t="shared" si="10"/>
        <v>1.7503246839704949E-4</v>
      </c>
      <c r="AJ70" s="20">
        <f t="shared" si="14"/>
        <v>-1.1155835807319299E-2</v>
      </c>
      <c r="AK70" s="20">
        <f t="shared" si="14"/>
        <v>5.0931270200615898E-3</v>
      </c>
      <c r="AL70" s="20">
        <f t="shared" si="14"/>
        <v>6.2035352906386603E-3</v>
      </c>
      <c r="AM70" s="20">
        <f t="shared" si="14"/>
        <v>5.6863914670079998E-3</v>
      </c>
      <c r="AN70" s="20">
        <f t="shared" si="14"/>
        <v>-1.03811708956902E-3</v>
      </c>
      <c r="AR70" s="22">
        <f t="shared" si="15"/>
        <v>45382</v>
      </c>
      <c r="AS70" s="20">
        <f t="shared" si="17"/>
        <v>6.1749867203360003</v>
      </c>
      <c r="AT70" s="20">
        <f t="shared" si="11"/>
        <v>-1.3057767264135718E-2</v>
      </c>
      <c r="AU70" s="20">
        <f t="shared" si="18"/>
        <v>4.964133349216979E-3</v>
      </c>
      <c r="AV70" s="20">
        <f t="shared" si="19"/>
        <v>1.7503246839704949E-4</v>
      </c>
      <c r="AW70" s="20">
        <f t="shared" si="19"/>
        <v>-1.1155835807319299E-2</v>
      </c>
      <c r="AX70" s="20">
        <f t="shared" si="19"/>
        <v>5.0931270200615898E-3</v>
      </c>
      <c r="AY70" s="20">
        <f t="shared" si="19"/>
        <v>6.2035352906386603E-3</v>
      </c>
      <c r="AZ70" s="20">
        <f t="shared" si="19"/>
        <v>5.6863914670079998E-3</v>
      </c>
      <c r="BA70" s="20">
        <f t="shared" si="19"/>
        <v>-1.03811708956902E-3</v>
      </c>
      <c r="BB70" s="20">
        <f t="shared" si="21"/>
        <v>-3.1295005657017588E-3</v>
      </c>
      <c r="BC70" s="22">
        <f t="shared" si="20"/>
        <v>45382</v>
      </c>
      <c r="BD70" s="20">
        <f t="shared" si="22"/>
        <v>-1.3057767264135718E-2</v>
      </c>
      <c r="BE70" s="20">
        <f t="shared" si="23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6"/>
        <v>6.2593921731477781E-3</v>
      </c>
      <c r="AI71" s="20">
        <f t="shared" si="10"/>
        <v>1.7365187582378316E-4</v>
      </c>
      <c r="AJ71" s="20">
        <f t="shared" si="14"/>
        <v>-1.0340022343080501E-2</v>
      </c>
      <c r="AK71" s="20">
        <f t="shared" si="14"/>
        <v>5.2652475192704797E-3</v>
      </c>
      <c r="AL71" s="20">
        <f t="shared" si="14"/>
        <v>6.3157783134481999E-3</v>
      </c>
      <c r="AM71" s="20">
        <f t="shared" si="14"/>
        <v>5.7942629652973903E-3</v>
      </c>
      <c r="AN71" s="20">
        <f t="shared" si="14"/>
        <v>-6.5596401986889297E-4</v>
      </c>
      <c r="AR71" s="22">
        <f t="shared" si="15"/>
        <v>45473</v>
      </c>
      <c r="AS71" s="20">
        <f t="shared" si="17"/>
        <v>5.5414696141438959</v>
      </c>
      <c r="AT71" s="20">
        <f t="shared" si="11"/>
        <v>-1.7712774289334723E-2</v>
      </c>
      <c r="AU71" s="20">
        <f t="shared" si="18"/>
        <v>6.5529543108904598E-3</v>
      </c>
      <c r="AV71" s="20">
        <f t="shared" si="19"/>
        <v>1.7365187582378316E-4</v>
      </c>
      <c r="AW71" s="20">
        <f t="shared" si="19"/>
        <v>-1.0340022343080501E-2</v>
      </c>
      <c r="AX71" s="20">
        <f t="shared" si="19"/>
        <v>5.2652475192704797E-3</v>
      </c>
      <c r="AY71" s="20">
        <f t="shared" si="19"/>
        <v>6.3157783134481999E-3</v>
      </c>
      <c r="AZ71" s="20">
        <f t="shared" si="19"/>
        <v>5.7942629652973903E-3</v>
      </c>
      <c r="BA71" s="20">
        <f t="shared" si="19"/>
        <v>-6.5596401986889297E-4</v>
      </c>
      <c r="BB71" s="20">
        <f t="shared" si="21"/>
        <v>-4.6068656675538073E-3</v>
      </c>
      <c r="BC71" s="22">
        <f t="shared" si="20"/>
        <v>45473</v>
      </c>
      <c r="BD71" s="20">
        <f t="shared" si="22"/>
        <v>-1.7712774289334723E-2</v>
      </c>
      <c r="BE71" s="20">
        <f t="shared" si="23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6"/>
        <v>4.2758498223453081E-3</v>
      </c>
      <c r="AI72" s="20">
        <f t="shared" si="10"/>
        <v>1.7023076489996832E-4</v>
      </c>
      <c r="AJ72" s="20">
        <f t="shared" si="14"/>
        <v>-9.8451278593092405E-3</v>
      </c>
      <c r="AK72" s="20">
        <f t="shared" si="14"/>
        <v>5.2481036899365502E-3</v>
      </c>
      <c r="AL72" s="20">
        <f t="shared" si="14"/>
        <v>6.2609270838898104E-3</v>
      </c>
      <c r="AM72" s="20">
        <f t="shared" si="14"/>
        <v>5.7501412834559604E-3</v>
      </c>
      <c r="AN72" s="20">
        <f t="shared" si="14"/>
        <v>-4.6160782164461601E-4</v>
      </c>
      <c r="AR72" s="22">
        <f t="shared" si="15"/>
        <v>45565</v>
      </c>
      <c r="AS72" s="20">
        <f t="shared" si="17"/>
        <v>5.0545687619842878</v>
      </c>
      <c r="AT72" s="20">
        <f t="shared" si="11"/>
        <v>-1.9696316640137192E-2</v>
      </c>
      <c r="AU72" s="20">
        <f t="shared" si="18"/>
        <v>7.1226671412284327E-3</v>
      </c>
      <c r="AV72" s="20">
        <f t="shared" si="19"/>
        <v>1.7023076489996832E-4</v>
      </c>
      <c r="AW72" s="20">
        <f t="shared" si="19"/>
        <v>-9.8451278593092405E-3</v>
      </c>
      <c r="AX72" s="20">
        <f t="shared" si="19"/>
        <v>5.2481036899365502E-3</v>
      </c>
      <c r="AY72" s="20">
        <f t="shared" si="19"/>
        <v>6.2609270838898104E-3</v>
      </c>
      <c r="AZ72" s="20">
        <f t="shared" si="19"/>
        <v>5.7501412834559604E-3</v>
      </c>
      <c r="BA72" s="20">
        <f t="shared" si="19"/>
        <v>-4.6160782164461601E-4</v>
      </c>
      <c r="BB72" s="20">
        <f t="shared" si="21"/>
        <v>-5.4509823576803264E-3</v>
      </c>
      <c r="BC72" s="22">
        <f t="shared" si="20"/>
        <v>45565</v>
      </c>
      <c r="BD72" s="20">
        <f t="shared" si="22"/>
        <v>-1.9696316640137192E-2</v>
      </c>
      <c r="BE72" s="20">
        <f t="shared" si="23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6"/>
        <v>3.355208226828727E-3</v>
      </c>
      <c r="AI73" s="20">
        <f t="shared" ref="AI73:AI132" si="24">Y73/1010</f>
        <v>1.6606789246398514E-4</v>
      </c>
      <c r="AJ73" s="20">
        <f t="shared" si="14"/>
        <v>-9.4828572560601201E-3</v>
      </c>
      <c r="AK73" s="20">
        <f t="shared" si="14"/>
        <v>5.1560635575098601E-3</v>
      </c>
      <c r="AL73" s="20">
        <f t="shared" si="14"/>
        <v>6.13935002491405E-3</v>
      </c>
      <c r="AM73" s="20">
        <f t="shared" si="14"/>
        <v>5.6440903990928604E-3</v>
      </c>
      <c r="AN73" s="20">
        <f t="shared" si="14"/>
        <v>-3.49795890286497E-4</v>
      </c>
      <c r="AR73" s="22">
        <f t="shared" si="15"/>
        <v>45657</v>
      </c>
      <c r="AS73" s="20">
        <f t="shared" si="17"/>
        <v>4.5498717488164679</v>
      </c>
      <c r="AT73" s="20">
        <f t="shared" ref="AT73:AT132" si="25">AH73-$AH$8</f>
        <v>-2.0616958235653772E-2</v>
      </c>
      <c r="AU73" s="20">
        <f t="shared" si="18"/>
        <v>7.2729187276341384E-3</v>
      </c>
      <c r="AV73" s="20">
        <f t="shared" si="19"/>
        <v>1.6606789246398514E-4</v>
      </c>
      <c r="AW73" s="20">
        <f t="shared" si="19"/>
        <v>-9.4828572560601201E-3</v>
      </c>
      <c r="AX73" s="20">
        <f t="shared" si="19"/>
        <v>5.1560635575098601E-3</v>
      </c>
      <c r="AY73" s="20">
        <f t="shared" si="19"/>
        <v>6.13935002491405E-3</v>
      </c>
      <c r="AZ73" s="20">
        <f t="shared" si="19"/>
        <v>5.6440903990928604E-3</v>
      </c>
      <c r="BA73" s="20">
        <f t="shared" si="19"/>
        <v>-3.49795890286497E-4</v>
      </c>
      <c r="BB73" s="20">
        <f t="shared" si="21"/>
        <v>-6.0711207803854934E-3</v>
      </c>
      <c r="BC73" s="22">
        <f t="shared" si="20"/>
        <v>45657</v>
      </c>
      <c r="BD73" s="20">
        <f t="shared" si="22"/>
        <v>-2.0616958235653772E-2</v>
      </c>
      <c r="BE73" s="20">
        <f t="shared" si="23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6"/>
        <v>2.8697334987516938E-3</v>
      </c>
      <c r="AI74" s="20">
        <f t="shared" si="24"/>
        <v>1.6166968101805049E-4</v>
      </c>
      <c r="AJ74" s="20">
        <f t="shared" si="14"/>
        <v>-9.1789857900148597E-3</v>
      </c>
      <c r="AK74" s="20">
        <f t="shared" si="14"/>
        <v>5.03441352548428E-3</v>
      </c>
      <c r="AL74" s="20">
        <f t="shared" si="14"/>
        <v>5.9910603594559497E-3</v>
      </c>
      <c r="AM74" s="20">
        <f t="shared" si="14"/>
        <v>5.5121683993464201E-3</v>
      </c>
      <c r="AN74" s="20">
        <f t="shared" si="14"/>
        <v>-2.7809486853325101E-4</v>
      </c>
      <c r="AR74" s="22">
        <f t="shared" si="15"/>
        <v>45747</v>
      </c>
      <c r="AS74" s="20">
        <f t="shared" si="17"/>
        <v>4.0990716666889639</v>
      </c>
      <c r="AT74" s="20">
        <f t="shared" si="25"/>
        <v>-2.1102432963730808E-2</v>
      </c>
      <c r="AU74" s="20">
        <f t="shared" si="18"/>
        <v>7.2422313067565898E-3</v>
      </c>
      <c r="AV74" s="20">
        <f t="shared" si="19"/>
        <v>1.6166968101805049E-4</v>
      </c>
      <c r="AW74" s="20">
        <f t="shared" si="19"/>
        <v>-9.1789857900148597E-3</v>
      </c>
      <c r="AX74" s="20">
        <f t="shared" si="19"/>
        <v>5.03441352548428E-3</v>
      </c>
      <c r="AY74" s="20">
        <f t="shared" si="19"/>
        <v>5.9910603594559497E-3</v>
      </c>
      <c r="AZ74" s="20">
        <f t="shared" si="19"/>
        <v>5.5121683993464201E-3</v>
      </c>
      <c r="BA74" s="20">
        <f t="shared" si="19"/>
        <v>-2.7809486853325101E-4</v>
      </c>
      <c r="BB74" s="20">
        <f t="shared" si="21"/>
        <v>-6.6179703502176274E-3</v>
      </c>
      <c r="BC74" s="22">
        <f t="shared" si="20"/>
        <v>45747</v>
      </c>
      <c r="BD74" s="20">
        <f t="shared" si="22"/>
        <v>-2.1102432963730808E-2</v>
      </c>
      <c r="BE74" s="20">
        <f t="shared" si="23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6"/>
        <v>2.5707507560848442E-3</v>
      </c>
      <c r="AI75" s="20">
        <f t="shared" si="24"/>
        <v>1.5723574704704554E-4</v>
      </c>
      <c r="AJ75" s="20">
        <f t="shared" si="14"/>
        <v>-8.9035076894727894E-3</v>
      </c>
      <c r="AK75" s="20">
        <f t="shared" si="14"/>
        <v>4.9017030363529496E-3</v>
      </c>
      <c r="AL75" s="20">
        <f t="shared" si="14"/>
        <v>5.8326935149510799E-3</v>
      </c>
      <c r="AM75" s="20">
        <f t="shared" si="14"/>
        <v>5.3696097328303997E-3</v>
      </c>
      <c r="AN75" s="20">
        <f t="shared" si="14"/>
        <v>-2.2821539849005E-4</v>
      </c>
      <c r="AR75" s="22">
        <f t="shared" si="15"/>
        <v>45838</v>
      </c>
      <c r="AS75" s="20">
        <f t="shared" si="17"/>
        <v>3.7176587204543718</v>
      </c>
      <c r="AT75" s="20">
        <f t="shared" si="25"/>
        <v>-2.1401415706397656E-2</v>
      </c>
      <c r="AU75" s="20">
        <f t="shared" si="18"/>
        <v>7.1295189432186356E-3</v>
      </c>
      <c r="AV75" s="20">
        <f t="shared" si="19"/>
        <v>1.5723574704704554E-4</v>
      </c>
      <c r="AW75" s="20">
        <f t="shared" si="19"/>
        <v>-8.9035076894727894E-3</v>
      </c>
      <c r="AX75" s="20">
        <f t="shared" si="19"/>
        <v>4.9017030363529496E-3</v>
      </c>
      <c r="AY75" s="20">
        <f t="shared" si="19"/>
        <v>5.8326935149510799E-3</v>
      </c>
      <c r="AZ75" s="20">
        <f t="shared" si="19"/>
        <v>5.3696097328303997E-3</v>
      </c>
      <c r="BA75" s="20">
        <f t="shared" si="19"/>
        <v>-2.2821539849005E-4</v>
      </c>
      <c r="BB75" s="20">
        <f t="shared" si="21"/>
        <v>-7.1423778199603827E-3</v>
      </c>
      <c r="BC75" s="22">
        <f t="shared" si="20"/>
        <v>45838</v>
      </c>
      <c r="BD75" s="20">
        <f t="shared" si="22"/>
        <v>-2.1401415706397656E-2</v>
      </c>
      <c r="BE75" s="20">
        <f t="shared" si="23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6"/>
        <v>2.357226449770604E-3</v>
      </c>
      <c r="AI76" s="20">
        <f t="shared" si="24"/>
        <v>1.5284585841399999E-4</v>
      </c>
      <c r="AJ76" s="20">
        <f t="shared" si="14"/>
        <v>-8.6438689712031707E-3</v>
      </c>
      <c r="AK76" s="20">
        <f t="shared" si="14"/>
        <v>4.7658504865655199E-3</v>
      </c>
      <c r="AL76" s="20">
        <f t="shared" si="14"/>
        <v>5.6716018018709803E-3</v>
      </c>
      <c r="AM76" s="20">
        <f t="shared" si="14"/>
        <v>5.22337201716016E-3</v>
      </c>
      <c r="AN76" s="20">
        <f t="shared" si="14"/>
        <v>-1.91384795344973E-4</v>
      </c>
      <c r="AR76" s="22">
        <f t="shared" si="15"/>
        <v>45930</v>
      </c>
      <c r="AS76" s="20">
        <f t="shared" si="17"/>
        <v>3.4020822089368483</v>
      </c>
      <c r="AT76" s="20">
        <f t="shared" si="25"/>
        <v>-2.1614940012711897E-2</v>
      </c>
      <c r="AU76" s="20">
        <f t="shared" si="18"/>
        <v>6.9784163974625163E-3</v>
      </c>
      <c r="AV76" s="20">
        <f t="shared" si="19"/>
        <v>1.5284585841399999E-4</v>
      </c>
      <c r="AW76" s="20">
        <f t="shared" si="19"/>
        <v>-8.6438689712031707E-3</v>
      </c>
      <c r="AX76" s="20">
        <f t="shared" si="19"/>
        <v>4.7658504865655199E-3</v>
      </c>
      <c r="AY76" s="20">
        <f t="shared" si="19"/>
        <v>5.6716018018709803E-3</v>
      </c>
      <c r="AZ76" s="20">
        <f t="shared" si="19"/>
        <v>5.22337201716016E-3</v>
      </c>
      <c r="BA76" s="20">
        <f t="shared" si="19"/>
        <v>-1.91384795344973E-4</v>
      </c>
      <c r="BB76" s="20">
        <f t="shared" si="21"/>
        <v>-7.6581072177868649E-3</v>
      </c>
      <c r="BC76" s="22">
        <f t="shared" si="20"/>
        <v>45930</v>
      </c>
      <c r="BD76" s="20">
        <f t="shared" si="22"/>
        <v>-2.1614940012711897E-2</v>
      </c>
      <c r="BE76" s="20">
        <f t="shared" si="23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6"/>
        <v>2.1865112440150394E-3</v>
      </c>
      <c r="AI77" s="20">
        <f t="shared" si="24"/>
        <v>1.485323231617782E-4</v>
      </c>
      <c r="AJ77" s="20">
        <f t="shared" si="14"/>
        <v>-8.3945523587480794E-3</v>
      </c>
      <c r="AK77" s="20">
        <f t="shared" si="14"/>
        <v>4.6303826626958797E-3</v>
      </c>
      <c r="AL77" s="20">
        <f t="shared" si="14"/>
        <v>5.5112365405118801E-3</v>
      </c>
      <c r="AM77" s="20">
        <f t="shared" si="14"/>
        <v>5.07693278126719E-3</v>
      </c>
      <c r="AN77" s="20">
        <f t="shared" si="14"/>
        <v>-1.6286450980062999E-4</v>
      </c>
      <c r="AR77" s="22">
        <f t="shared" si="15"/>
        <v>46022</v>
      </c>
      <c r="AS77" s="20">
        <f t="shared" si="17"/>
        <v>3.1434014545096161</v>
      </c>
      <c r="AT77" s="20">
        <f t="shared" si="25"/>
        <v>-2.178565521846746E-2</v>
      </c>
      <c r="AU77" s="20">
        <f t="shared" si="18"/>
        <v>6.8096674390880187E-3</v>
      </c>
      <c r="AV77" s="20">
        <f t="shared" si="19"/>
        <v>1.485323231617782E-4</v>
      </c>
      <c r="AW77" s="20">
        <f t="shared" si="19"/>
        <v>-8.3945523587480794E-3</v>
      </c>
      <c r="AX77" s="20">
        <f t="shared" si="19"/>
        <v>4.6303826626958797E-3</v>
      </c>
      <c r="AY77" s="20">
        <f t="shared" si="19"/>
        <v>5.5112365405118801E-3</v>
      </c>
      <c r="AZ77" s="20">
        <f t="shared" si="19"/>
        <v>5.07693278126719E-3</v>
      </c>
      <c r="BA77" s="20">
        <f t="shared" si="19"/>
        <v>-1.6286450980062999E-4</v>
      </c>
      <c r="BB77" s="20">
        <f t="shared" si="21"/>
        <v>-8.166320340291423E-3</v>
      </c>
      <c r="BC77" s="22">
        <f t="shared" si="20"/>
        <v>46022</v>
      </c>
      <c r="BD77" s="20">
        <f t="shared" si="22"/>
        <v>-2.178565521846746E-2</v>
      </c>
      <c r="BE77" s="20">
        <f t="shared" si="23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6"/>
        <v>2.0396445948323867E-3</v>
      </c>
      <c r="AI78" s="20">
        <f t="shared" si="24"/>
        <v>1.4430824861689208E-4</v>
      </c>
      <c r="AJ78" s="20">
        <f t="shared" si="14"/>
        <v>-8.1529747804620599E-3</v>
      </c>
      <c r="AK78" s="20">
        <f t="shared" si="14"/>
        <v>4.4969395141203298E-3</v>
      </c>
      <c r="AL78" s="20">
        <f t="shared" si="14"/>
        <v>5.3532856398197303E-3</v>
      </c>
      <c r="AM78" s="20">
        <f t="shared" si="14"/>
        <v>4.9321421407011396E-3</v>
      </c>
      <c r="AN78" s="20">
        <f t="shared" si="14"/>
        <v>-1.39830865553136E-4</v>
      </c>
      <c r="AR78" s="22">
        <f t="shared" si="15"/>
        <v>46112</v>
      </c>
      <c r="AS78" s="20">
        <f t="shared" si="17"/>
        <v>2.9321039909996962</v>
      </c>
      <c r="AT78" s="20">
        <f t="shared" si="25"/>
        <v>-2.1932521867650115E-2</v>
      </c>
      <c r="AU78" s="20">
        <f t="shared" si="18"/>
        <v>6.633869897242896E-3</v>
      </c>
      <c r="AV78" s="20">
        <f t="shared" si="19"/>
        <v>1.4430824861689208E-4</v>
      </c>
      <c r="AW78" s="20">
        <f t="shared" si="19"/>
        <v>-8.1529747804620599E-3</v>
      </c>
      <c r="AX78" s="20">
        <f t="shared" si="19"/>
        <v>4.4969395141203298E-3</v>
      </c>
      <c r="AY78" s="20">
        <f t="shared" si="19"/>
        <v>5.3532856398197303E-3</v>
      </c>
      <c r="AZ78" s="20">
        <f t="shared" si="19"/>
        <v>4.9321421407011396E-3</v>
      </c>
      <c r="BA78" s="20">
        <f t="shared" si="19"/>
        <v>-1.39830865553136E-4</v>
      </c>
      <c r="BB78" s="20">
        <f t="shared" si="21"/>
        <v>-8.6647820731643246E-3</v>
      </c>
      <c r="BC78" s="22">
        <f t="shared" si="20"/>
        <v>46112</v>
      </c>
      <c r="BD78" s="20">
        <f t="shared" si="22"/>
        <v>-2.1932521867650115E-2</v>
      </c>
      <c r="BE78" s="20">
        <f t="shared" si="23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6"/>
        <v>1.9076670491174688E-3</v>
      </c>
      <c r="AI79" s="20">
        <f t="shared" si="24"/>
        <v>1.4017873012302475E-4</v>
      </c>
      <c r="AJ79" s="20">
        <f t="shared" si="14"/>
        <v>-7.9178410508196004E-3</v>
      </c>
      <c r="AK79" s="20">
        <f t="shared" si="14"/>
        <v>4.3663069762667197E-3</v>
      </c>
      <c r="AL79" s="20">
        <f t="shared" si="14"/>
        <v>5.1985938922083303E-3</v>
      </c>
      <c r="AM79" s="20">
        <f t="shared" si="14"/>
        <v>4.7899992227762303E-3</v>
      </c>
      <c r="AN79" s="20">
        <f t="shared" si="14"/>
        <v>-1.20524938396204E-4</v>
      </c>
      <c r="AR79" s="22">
        <f t="shared" si="15"/>
        <v>46203</v>
      </c>
      <c r="AS79" s="20">
        <f t="shared" si="17"/>
        <v>2.7596453025261241</v>
      </c>
      <c r="AT79" s="20">
        <f t="shared" si="25"/>
        <v>-2.2064499413365031E-2</v>
      </c>
      <c r="AU79" s="20">
        <f t="shared" si="18"/>
        <v>6.4567128321585008E-3</v>
      </c>
      <c r="AV79" s="20">
        <f t="shared" si="19"/>
        <v>1.4017873012302475E-4</v>
      </c>
      <c r="AW79" s="20">
        <f t="shared" si="19"/>
        <v>-7.9178410508196004E-3</v>
      </c>
      <c r="AX79" s="20">
        <f t="shared" si="19"/>
        <v>4.3663069762667197E-3</v>
      </c>
      <c r="AY79" s="20">
        <f t="shared" si="19"/>
        <v>5.1985938922083303E-3</v>
      </c>
      <c r="AZ79" s="20">
        <f t="shared" si="19"/>
        <v>4.7899992227762303E-3</v>
      </c>
      <c r="BA79" s="20">
        <f t="shared" si="19"/>
        <v>-1.20524938396204E-4</v>
      </c>
      <c r="BB79" s="20">
        <f t="shared" si="21"/>
        <v>-9.1510737490480276E-3</v>
      </c>
      <c r="BC79" s="22">
        <f t="shared" si="20"/>
        <v>46203</v>
      </c>
      <c r="BD79" s="20">
        <f t="shared" si="22"/>
        <v>-2.2064499413365031E-2</v>
      </c>
      <c r="BE79" s="20">
        <f t="shared" si="23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6"/>
        <v>1.7860805982201954E-3</v>
      </c>
      <c r="AI80" s="20">
        <f t="shared" si="24"/>
        <v>1.3614538507790097E-4</v>
      </c>
      <c r="AJ80" s="20">
        <f t="shared" si="14"/>
        <v>-7.6884617488559501E-3</v>
      </c>
      <c r="AK80" s="20">
        <f t="shared" si="14"/>
        <v>4.2388585542285596E-3</v>
      </c>
      <c r="AL80" s="20">
        <f t="shared" si="14"/>
        <v>5.0475783340830898E-3</v>
      </c>
      <c r="AM80" s="20">
        <f t="shared" si="14"/>
        <v>4.6510372519126203E-3</v>
      </c>
      <c r="AN80" s="20">
        <f t="shared" si="14"/>
        <v>-1.0385245762245499E-4</v>
      </c>
      <c r="AR80" s="22">
        <f t="shared" si="15"/>
        <v>46295</v>
      </c>
      <c r="AS80" s="20">
        <f t="shared" si="17"/>
        <v>2.6188021592655519</v>
      </c>
      <c r="AT80" s="20">
        <f t="shared" si="25"/>
        <v>-2.2186085864262305E-2</v>
      </c>
      <c r="AU80" s="20">
        <f t="shared" si="18"/>
        <v>6.2813053188237652E-3</v>
      </c>
      <c r="AV80" s="20">
        <f t="shared" si="19"/>
        <v>1.3614538507790097E-4</v>
      </c>
      <c r="AW80" s="20">
        <f t="shared" si="19"/>
        <v>-7.6884617488559501E-3</v>
      </c>
      <c r="AX80" s="20">
        <f t="shared" si="19"/>
        <v>4.2388585542285596E-3</v>
      </c>
      <c r="AY80" s="20">
        <f t="shared" si="19"/>
        <v>5.0475783340830898E-3</v>
      </c>
      <c r="AZ80" s="20">
        <f t="shared" si="19"/>
        <v>4.6510372519126203E-3</v>
      </c>
      <c r="BA80" s="20">
        <f t="shared" si="19"/>
        <v>-1.0385245762245499E-4</v>
      </c>
      <c r="BB80" s="20">
        <f t="shared" si="21"/>
        <v>-9.6234752266147749E-3</v>
      </c>
      <c r="BC80" s="22">
        <f t="shared" si="20"/>
        <v>46295</v>
      </c>
      <c r="BD80" s="20">
        <f t="shared" si="22"/>
        <v>-2.2186085864262305E-2</v>
      </c>
      <c r="BE80" s="20">
        <f t="shared" si="23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6"/>
        <v>1.6725133799310801E-3</v>
      </c>
      <c r="AI81" s="20">
        <f t="shared" si="24"/>
        <v>1.3220825545157724E-4</v>
      </c>
      <c r="AJ81" s="20">
        <f t="shared" ref="AJ81:AN112" si="26">Z81</f>
        <v>-7.4644556615321902E-3</v>
      </c>
      <c r="AK81" s="20">
        <f t="shared" si="26"/>
        <v>4.1147545303932198E-3</v>
      </c>
      <c r="AL81" s="20">
        <f t="shared" si="26"/>
        <v>4.9004258033003003E-3</v>
      </c>
      <c r="AM81" s="20">
        <f t="shared" si="26"/>
        <v>4.51552460862814E-3</v>
      </c>
      <c r="AN81" s="20">
        <f t="shared" si="26"/>
        <v>-8.91309964168307E-5</v>
      </c>
      <c r="AR81" s="22">
        <f t="shared" si="15"/>
        <v>46387</v>
      </c>
      <c r="AS81" s="20">
        <f t="shared" si="17"/>
        <v>2.5036213374578038</v>
      </c>
      <c r="AT81" s="20">
        <f t="shared" si="25"/>
        <v>-2.229965308255142E-2</v>
      </c>
      <c r="AU81" s="20">
        <f t="shared" si="18"/>
        <v>6.1093265398242166E-3</v>
      </c>
      <c r="AV81" s="20">
        <f t="shared" si="19"/>
        <v>1.3220825545157724E-4</v>
      </c>
      <c r="AW81" s="20">
        <f t="shared" si="19"/>
        <v>-7.4644556615321902E-3</v>
      </c>
      <c r="AX81" s="20">
        <f t="shared" si="19"/>
        <v>4.1147545303932198E-3</v>
      </c>
      <c r="AY81" s="20">
        <f t="shared" si="19"/>
        <v>4.9004258033003003E-3</v>
      </c>
      <c r="AZ81" s="20">
        <f t="shared" si="19"/>
        <v>4.51552460862814E-3</v>
      </c>
      <c r="BA81" s="20">
        <f t="shared" si="19"/>
        <v>-8.91309964168307E-5</v>
      </c>
      <c r="BB81" s="20">
        <f t="shared" si="21"/>
        <v>-1.0081000002902983E-2</v>
      </c>
      <c r="BC81" s="22">
        <f t="shared" si="20"/>
        <v>46387</v>
      </c>
      <c r="BD81" s="20">
        <f t="shared" si="22"/>
        <v>-2.229965308255142E-2</v>
      </c>
      <c r="BE81" s="20">
        <f t="shared" si="23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6"/>
        <v>1.5656754737548937E-3</v>
      </c>
      <c r="AI82" s="20">
        <f t="shared" si="24"/>
        <v>1.2836664404070297E-4</v>
      </c>
      <c r="AJ82" s="20">
        <f t="shared" si="26"/>
        <v>-7.2456100711493204E-3</v>
      </c>
      <c r="AK82" s="20">
        <f t="shared" si="26"/>
        <v>3.9940384501946299E-3</v>
      </c>
      <c r="AL82" s="20">
        <f t="shared" si="26"/>
        <v>4.7571932675571898E-3</v>
      </c>
      <c r="AM82" s="20">
        <f t="shared" si="26"/>
        <v>4.3835742013165202E-3</v>
      </c>
      <c r="AN82" s="20">
        <f t="shared" si="26"/>
        <v>-7.59326436394758E-5</v>
      </c>
      <c r="AR82" s="22">
        <f t="shared" si="15"/>
        <v>46477</v>
      </c>
      <c r="AS82" s="20">
        <f t="shared" si="17"/>
        <v>2.4092510160027079</v>
      </c>
      <c r="AT82" s="20">
        <f t="shared" si="25"/>
        <v>-2.2406490988727608E-2</v>
      </c>
      <c r="AU82" s="20">
        <f t="shared" si="18"/>
        <v>5.9416298483202469E-3</v>
      </c>
      <c r="AV82" s="20">
        <f t="shared" si="19"/>
        <v>1.2836664404070297E-4</v>
      </c>
      <c r="AW82" s="20">
        <f t="shared" si="19"/>
        <v>-7.2456100711493204E-3</v>
      </c>
      <c r="AX82" s="20">
        <f t="shared" si="19"/>
        <v>3.9940384501946299E-3</v>
      </c>
      <c r="AY82" s="20">
        <f t="shared" si="19"/>
        <v>4.7571932675571898E-3</v>
      </c>
      <c r="AZ82" s="20">
        <f t="shared" si="19"/>
        <v>4.3835742013165202E-3</v>
      </c>
      <c r="BA82" s="20">
        <f t="shared" si="19"/>
        <v>-7.59326436394758E-5</v>
      </c>
      <c r="BB82" s="20">
        <f t="shared" si="21"/>
        <v>-1.0523231292087114E-2</v>
      </c>
      <c r="BC82" s="22">
        <f t="shared" si="20"/>
        <v>46477</v>
      </c>
      <c r="BD82" s="20">
        <f t="shared" si="22"/>
        <v>-2.2406490988727608E-2</v>
      </c>
      <c r="BE82" s="20">
        <f t="shared" si="23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6"/>
        <v>1.4648559735609449E-3</v>
      </c>
      <c r="AI83" s="20">
        <f t="shared" si="24"/>
        <v>1.2461950185465941E-4</v>
      </c>
      <c r="AJ83" s="20">
        <f t="shared" si="26"/>
        <v>-7.0318089942733499E-3</v>
      </c>
      <c r="AK83" s="20">
        <f t="shared" si="26"/>
        <v>3.8766877256346502E-3</v>
      </c>
      <c r="AL83" s="20">
        <f t="shared" si="26"/>
        <v>4.61786252083928E-3</v>
      </c>
      <c r="AM83" s="20">
        <f t="shared" si="26"/>
        <v>4.2552059054789997E-3</v>
      </c>
      <c r="AN83" s="20">
        <f t="shared" si="26"/>
        <v>-6.3987502951778894E-5</v>
      </c>
      <c r="AR83" s="22">
        <f t="shared" si="15"/>
        <v>46568</v>
      </c>
      <c r="AS83" s="20">
        <f t="shared" si="17"/>
        <v>2.3317567282813623</v>
      </c>
      <c r="AT83" s="20">
        <f t="shared" si="25"/>
        <v>-2.2507310488921555E-2</v>
      </c>
      <c r="AU83" s="20">
        <f t="shared" si="18"/>
        <v>5.7785791565824612E-3</v>
      </c>
      <c r="AV83" s="20">
        <f t="shared" si="19"/>
        <v>1.2461950185465941E-4</v>
      </c>
      <c r="AW83" s="20">
        <f t="shared" si="19"/>
        <v>-7.0318089942733499E-3</v>
      </c>
      <c r="AX83" s="20">
        <f t="shared" si="19"/>
        <v>3.8766877256346502E-3</v>
      </c>
      <c r="AY83" s="20">
        <f t="shared" si="19"/>
        <v>4.61786252083928E-3</v>
      </c>
      <c r="AZ83" s="20">
        <f t="shared" si="19"/>
        <v>4.2552059054789997E-3</v>
      </c>
      <c r="BA83" s="20">
        <f t="shared" si="19"/>
        <v>-6.3987502951778894E-5</v>
      </c>
      <c r="BB83" s="20">
        <f t="shared" si="21"/>
        <v>-1.0950152175756636E-2</v>
      </c>
      <c r="BC83" s="22">
        <f t="shared" si="20"/>
        <v>46568</v>
      </c>
      <c r="BD83" s="20">
        <f t="shared" si="22"/>
        <v>-2.2507310488921555E-2</v>
      </c>
      <c r="BE83" s="20">
        <f t="shared" si="23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6"/>
        <v>1.369660867524931E-3</v>
      </c>
      <c r="AI84" s="20">
        <f t="shared" si="24"/>
        <v>1.2096561611109505E-4</v>
      </c>
      <c r="AJ84" s="20">
        <f t="shared" si="26"/>
        <v>-6.8229928212537498E-3</v>
      </c>
      <c r="AK84" s="20">
        <f t="shared" si="26"/>
        <v>3.7626421985459402E-3</v>
      </c>
      <c r="AL84" s="20">
        <f t="shared" si="26"/>
        <v>4.4823719436370901E-3</v>
      </c>
      <c r="AM84" s="20">
        <f t="shared" si="26"/>
        <v>4.1303839365847096E-3</v>
      </c>
      <c r="AN84" s="20">
        <f t="shared" si="26"/>
        <v>-5.3123940613186697E-5</v>
      </c>
      <c r="AR84" s="22">
        <f t="shared" si="15"/>
        <v>46660</v>
      </c>
      <c r="AS84" s="20">
        <f t="shared" si="17"/>
        <v>2.2679548264779896</v>
      </c>
      <c r="AT84" s="20">
        <f t="shared" si="25"/>
        <v>-2.2602505594957568E-2</v>
      </c>
      <c r="AU84" s="20">
        <f t="shared" si="18"/>
        <v>5.6202469330118984E-3</v>
      </c>
      <c r="AV84" s="20">
        <f t="shared" si="19"/>
        <v>1.2096561611109505E-4</v>
      </c>
      <c r="AW84" s="20">
        <f t="shared" si="19"/>
        <v>-6.8229928212537498E-3</v>
      </c>
      <c r="AX84" s="20">
        <f t="shared" si="19"/>
        <v>3.7626421985459402E-3</v>
      </c>
      <c r="AY84" s="20">
        <f t="shared" si="19"/>
        <v>4.4823719436370901E-3</v>
      </c>
      <c r="AZ84" s="20">
        <f t="shared" si="19"/>
        <v>4.1303839365847096E-3</v>
      </c>
      <c r="BA84" s="20">
        <f t="shared" si="19"/>
        <v>-5.3123940613186697E-5</v>
      </c>
      <c r="BB84" s="20">
        <f t="shared" si="21"/>
        <v>-1.1362011728933769E-2</v>
      </c>
      <c r="BC84" s="22">
        <f t="shared" si="20"/>
        <v>46660</v>
      </c>
      <c r="BD84" s="20">
        <f t="shared" si="22"/>
        <v>-2.2602505594957568E-2</v>
      </c>
      <c r="BE84" s="20">
        <f t="shared" si="23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6"/>
        <v>1.2798667592296932E-3</v>
      </c>
      <c r="AI85" s="20">
        <f t="shared" si="24"/>
        <v>1.1740370367735743E-4</v>
      </c>
      <c r="AJ85" s="20">
        <f t="shared" si="26"/>
        <v>-6.6191338470189499E-3</v>
      </c>
      <c r="AK85" s="20">
        <f t="shared" si="26"/>
        <v>3.65182117789686E-3</v>
      </c>
      <c r="AL85" s="20">
        <f t="shared" si="26"/>
        <v>4.3506357980893596E-3</v>
      </c>
      <c r="AM85" s="20">
        <f t="shared" si="26"/>
        <v>4.0090400523773396E-3</v>
      </c>
      <c r="AN85" s="20">
        <f t="shared" si="26"/>
        <v>-4.3230929203108498E-5</v>
      </c>
      <c r="AR85" s="22">
        <f t="shared" si="15"/>
        <v>46752</v>
      </c>
      <c r="AS85" s="20">
        <f t="shared" si="17"/>
        <v>2.2152713876032659</v>
      </c>
      <c r="AT85" s="20">
        <f t="shared" si="25"/>
        <v>-2.2692299703252806E-2</v>
      </c>
      <c r="AU85" s="20">
        <f t="shared" si="18"/>
        <v>5.4665359558188579E-3</v>
      </c>
      <c r="AV85" s="20">
        <f t="shared" si="19"/>
        <v>1.1740370367735743E-4</v>
      </c>
      <c r="AW85" s="20">
        <f t="shared" si="19"/>
        <v>-6.6191338470189499E-3</v>
      </c>
      <c r="AX85" s="20">
        <f t="shared" si="19"/>
        <v>3.65182117789686E-3</v>
      </c>
      <c r="AY85" s="20">
        <f t="shared" si="19"/>
        <v>4.3506357980893596E-3</v>
      </c>
      <c r="AZ85" s="20">
        <f t="shared" si="19"/>
        <v>4.0090400523773396E-3</v>
      </c>
      <c r="BA85" s="20">
        <f t="shared" si="19"/>
        <v>-4.3230929203108498E-5</v>
      </c>
      <c r="BB85" s="20">
        <f t="shared" si="21"/>
        <v>-1.1759227791615087E-2</v>
      </c>
      <c r="BC85" s="22">
        <f t="shared" si="20"/>
        <v>46752</v>
      </c>
      <c r="BD85" s="20">
        <f t="shared" si="22"/>
        <v>-2.2692299703252806E-2</v>
      </c>
      <c r="BE85" s="20">
        <f t="shared" si="23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6"/>
        <v>1.1953354087424577E-3</v>
      </c>
      <c r="AI86" s="20">
        <f t="shared" si="24"/>
        <v>1.1393245662639011E-4</v>
      </c>
      <c r="AJ86" s="20">
        <f t="shared" si="26"/>
        <v>-6.4202206695784803E-3</v>
      </c>
      <c r="AK86" s="20">
        <f t="shared" si="26"/>
        <v>3.5441339290231901E-3</v>
      </c>
      <c r="AL86" s="20">
        <f t="shared" si="26"/>
        <v>4.2225562352893303E-3</v>
      </c>
      <c r="AM86" s="20">
        <f t="shared" si="26"/>
        <v>3.8910882637965801E-3</v>
      </c>
      <c r="AN86" s="20">
        <f t="shared" si="26"/>
        <v>-3.4233990042764597E-5</v>
      </c>
      <c r="AR86" s="22">
        <f t="shared" si="15"/>
        <v>46843</v>
      </c>
      <c r="AS86" s="20">
        <f t="shared" si="17"/>
        <v>2.1716258959340244</v>
      </c>
      <c r="AT86" s="20">
        <f t="shared" si="25"/>
        <v>-2.2776831053740041E-2</v>
      </c>
      <c r="AU86" s="20">
        <f t="shared" si="18"/>
        <v>5.3172562251142461E-3</v>
      </c>
      <c r="AV86" s="20">
        <f t="shared" si="19"/>
        <v>1.1393245662639011E-4</v>
      </c>
      <c r="AW86" s="20">
        <f t="shared" si="19"/>
        <v>-6.4202206695784803E-3</v>
      </c>
      <c r="AX86" s="20">
        <f t="shared" si="19"/>
        <v>3.5441339290231901E-3</v>
      </c>
      <c r="AY86" s="20">
        <f t="shared" si="19"/>
        <v>4.2225562352893303E-3</v>
      </c>
      <c r="AZ86" s="20">
        <f t="shared" si="19"/>
        <v>3.8910882637965801E-3</v>
      </c>
      <c r="BA86" s="20">
        <f t="shared" si="19"/>
        <v>-3.4233990042764597E-5</v>
      </c>
      <c r="BB86" s="20">
        <f t="shared" si="21"/>
        <v>-1.2142318603511549E-2</v>
      </c>
      <c r="BC86" s="22">
        <f t="shared" si="20"/>
        <v>46843</v>
      </c>
      <c r="BD86" s="20">
        <f t="shared" si="22"/>
        <v>-2.2776831053740041E-2</v>
      </c>
      <c r="BE86" s="20">
        <f t="shared" si="23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6"/>
        <v>1.1159629023758748E-3</v>
      </c>
      <c r="AI87" s="20">
        <f t="shared" si="24"/>
        <v>1.1055056227654653E-4</v>
      </c>
      <c r="AJ87" s="20">
        <f t="shared" si="26"/>
        <v>-6.2262479864960696E-3</v>
      </c>
      <c r="AK87" s="20">
        <f t="shared" si="26"/>
        <v>3.4394861859077201E-3</v>
      </c>
      <c r="AL87" s="20">
        <f t="shared" si="26"/>
        <v>4.0980307912885598E-3</v>
      </c>
      <c r="AM87" s="20">
        <f t="shared" si="26"/>
        <v>3.77643420848006E-3</v>
      </c>
      <c r="AN87" s="20">
        <f t="shared" si="26"/>
        <v>-2.60797631712605E-5</v>
      </c>
      <c r="AR87" s="22">
        <f t="shared" si="15"/>
        <v>46934</v>
      </c>
      <c r="AS87" s="20">
        <f t="shared" si="17"/>
        <v>2.135336499366367</v>
      </c>
      <c r="AT87" s="20">
        <f t="shared" si="25"/>
        <v>-2.2856203560106626E-2</v>
      </c>
      <c r="AU87" s="20">
        <f t="shared" si="18"/>
        <v>5.1721739982855562E-3</v>
      </c>
      <c r="AV87" s="20">
        <f t="shared" si="19"/>
        <v>1.1055056227654653E-4</v>
      </c>
      <c r="AW87" s="20">
        <f t="shared" si="19"/>
        <v>-6.2262479864960696E-3</v>
      </c>
      <c r="AX87" s="20">
        <f t="shared" si="19"/>
        <v>3.4394861859077201E-3</v>
      </c>
      <c r="AY87" s="20">
        <f t="shared" si="19"/>
        <v>4.0980307912885598E-3</v>
      </c>
      <c r="AZ87" s="20">
        <f t="shared" si="19"/>
        <v>3.77643420848006E-3</v>
      </c>
      <c r="BA87" s="20">
        <f t="shared" si="19"/>
        <v>-2.60797631712605E-5</v>
      </c>
      <c r="BB87" s="20">
        <f t="shared" si="21"/>
        <v>-1.2511855563535514E-2</v>
      </c>
      <c r="BC87" s="22">
        <f t="shared" si="20"/>
        <v>46934</v>
      </c>
      <c r="BD87" s="20">
        <f t="shared" si="22"/>
        <v>-2.2856203560106626E-2</v>
      </c>
      <c r="BE87" s="20">
        <f t="shared" si="23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6"/>
        <v>1.0416498027738163E-3</v>
      </c>
      <c r="AI88" s="20">
        <f t="shared" si="24"/>
        <v>1.0725670933754257E-4</v>
      </c>
      <c r="AJ88" s="20">
        <f t="shared" si="26"/>
        <v>-6.0372099007444096E-3</v>
      </c>
      <c r="AK88" s="20">
        <f t="shared" si="26"/>
        <v>3.3377841383685999E-3</v>
      </c>
      <c r="AL88" s="20">
        <f t="shared" si="26"/>
        <v>3.9769569865510902E-3</v>
      </c>
      <c r="AM88" s="20">
        <f t="shared" si="26"/>
        <v>3.6649810574162999E-3</v>
      </c>
      <c r="AN88" s="20">
        <f t="shared" si="26"/>
        <v>-1.8726190931239701E-5</v>
      </c>
      <c r="AR88" s="22">
        <f t="shared" si="15"/>
        <v>47026</v>
      </c>
      <c r="AS88" s="20">
        <f t="shared" si="17"/>
        <v>2.1050432544111857</v>
      </c>
      <c r="AT88" s="20">
        <f t="shared" si="25"/>
        <v>-2.2930516659708685E-2</v>
      </c>
      <c r="AU88" s="20">
        <f t="shared" si="18"/>
        <v>5.0310427999978834E-3</v>
      </c>
      <c r="AV88" s="20">
        <f t="shared" si="19"/>
        <v>1.0725670933754257E-4</v>
      </c>
      <c r="AW88" s="20">
        <f t="shared" si="19"/>
        <v>-6.0372099007444096E-3</v>
      </c>
      <c r="AX88" s="20">
        <f t="shared" si="19"/>
        <v>3.3377841383685999E-3</v>
      </c>
      <c r="AY88" s="20">
        <f t="shared" si="19"/>
        <v>3.9769569865510902E-3</v>
      </c>
      <c r="AZ88" s="20">
        <f t="shared" si="19"/>
        <v>3.6649810574162999E-3</v>
      </c>
      <c r="BA88" s="20">
        <f t="shared" si="19"/>
        <v>-1.8726190931239701E-5</v>
      </c>
      <c r="BB88" s="20">
        <f t="shared" si="21"/>
        <v>-1.2868431059712913E-2</v>
      </c>
      <c r="BC88" s="22">
        <f t="shared" si="20"/>
        <v>47026</v>
      </c>
      <c r="BD88" s="20">
        <f t="shared" si="22"/>
        <v>-2.2930516659708685E-2</v>
      </c>
      <c r="BE88" s="20">
        <f t="shared" si="23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6"/>
        <v>9.7228450093249808E-4</v>
      </c>
      <c r="AI89" s="20">
        <f t="shared" si="24"/>
        <v>1.0404958664420792E-4</v>
      </c>
      <c r="AJ89" s="20">
        <f t="shared" si="26"/>
        <v>-5.8530956068447697E-3</v>
      </c>
      <c r="AK89" s="20">
        <f t="shared" si="26"/>
        <v>3.2389367745633202E-3</v>
      </c>
      <c r="AL89" s="20">
        <f t="shared" si="26"/>
        <v>3.8592350297017501E-3</v>
      </c>
      <c r="AM89" s="20">
        <f t="shared" si="26"/>
        <v>3.5566331296532599E-3</v>
      </c>
      <c r="AN89" s="20">
        <f t="shared" si="26"/>
        <v>-1.2136411720042799E-5</v>
      </c>
      <c r="AR89" s="22">
        <f t="shared" si="15"/>
        <v>47118</v>
      </c>
      <c r="AS89" s="20">
        <f t="shared" si="17"/>
        <v>2.0796460939960215</v>
      </c>
      <c r="AT89" s="20">
        <f t="shared" si="25"/>
        <v>-2.2999881961550003E-2</v>
      </c>
      <c r="AU89" s="20">
        <f t="shared" si="18"/>
        <v>4.8936225019977258E-3</v>
      </c>
      <c r="AV89" s="20">
        <f t="shared" si="19"/>
        <v>1.0404958664420792E-4</v>
      </c>
      <c r="AW89" s="20">
        <f t="shared" si="19"/>
        <v>-5.8530956068447697E-3</v>
      </c>
      <c r="AX89" s="20">
        <f t="shared" si="19"/>
        <v>3.2389367745633202E-3</v>
      </c>
      <c r="AY89" s="20">
        <f t="shared" si="19"/>
        <v>3.8592350297017501E-3</v>
      </c>
      <c r="AZ89" s="20">
        <f t="shared" si="19"/>
        <v>3.5566331296532599E-3</v>
      </c>
      <c r="BA89" s="20">
        <f t="shared" si="19"/>
        <v>-1.2136411720042799E-5</v>
      </c>
      <c r="BB89" s="20">
        <f t="shared" si="21"/>
        <v>-1.3212636957554553E-2</v>
      </c>
      <c r="BC89" s="22">
        <f t="shared" si="20"/>
        <v>47118</v>
      </c>
      <c r="BD89" s="20">
        <f t="shared" si="22"/>
        <v>-2.2999881961550003E-2</v>
      </c>
      <c r="BE89" s="20">
        <f t="shared" si="23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6"/>
        <v>9.0773501357799898E-4</v>
      </c>
      <c r="AI90" s="20">
        <f t="shared" si="24"/>
        <v>1.0092787828366337E-4</v>
      </c>
      <c r="AJ90" s="20">
        <f t="shared" si="26"/>
        <v>-5.6738867330152704E-3</v>
      </c>
      <c r="AK90" s="20">
        <f t="shared" si="26"/>
        <v>3.14285714508866E-3</v>
      </c>
      <c r="AL90" s="20">
        <f t="shared" si="26"/>
        <v>3.7447692775360798E-3</v>
      </c>
      <c r="AM90" s="20">
        <f t="shared" si="26"/>
        <v>3.4512979841583298E-3</v>
      </c>
      <c r="AN90" s="20">
        <f t="shared" si="26"/>
        <v>-6.2751181917342004E-6</v>
      </c>
      <c r="AR90" s="22">
        <f t="shared" si="15"/>
        <v>47208</v>
      </c>
      <c r="AS90" s="20">
        <f t="shared" si="17"/>
        <v>2.0582547460026279</v>
      </c>
      <c r="AT90" s="20">
        <f t="shared" si="25"/>
        <v>-2.30644314489045E-2</v>
      </c>
      <c r="AU90" s="20">
        <f t="shared" si="18"/>
        <v>4.7596904338597281E-3</v>
      </c>
      <c r="AV90" s="20">
        <f t="shared" si="19"/>
        <v>1.0092787828366337E-4</v>
      </c>
      <c r="AW90" s="20">
        <f t="shared" si="19"/>
        <v>-5.6738867330152704E-3</v>
      </c>
      <c r="AX90" s="20">
        <f t="shared" si="19"/>
        <v>3.14285714508866E-3</v>
      </c>
      <c r="AY90" s="20">
        <f t="shared" si="19"/>
        <v>3.7447692775360798E-3</v>
      </c>
      <c r="AZ90" s="20">
        <f t="shared" si="19"/>
        <v>3.4512979841583298E-3</v>
      </c>
      <c r="BA90" s="20">
        <f t="shared" si="19"/>
        <v>-6.2751181917342004E-6</v>
      </c>
      <c r="BB90" s="20">
        <f t="shared" si="21"/>
        <v>-1.3545050581185044E-2</v>
      </c>
      <c r="BC90" s="22">
        <f t="shared" si="20"/>
        <v>47208</v>
      </c>
      <c r="BD90" s="20">
        <f t="shared" si="22"/>
        <v>-2.30644314489045E-2</v>
      </c>
      <c r="BE90" s="20">
        <f t="shared" si="23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6"/>
        <v>8.4784616088361174E-4</v>
      </c>
      <c r="AI91" s="20">
        <f t="shared" si="24"/>
        <v>9.7890257394582874E-5</v>
      </c>
      <c r="AJ91" s="20">
        <f t="shared" si="26"/>
        <v>-5.4995558482873099E-3</v>
      </c>
      <c r="AK91" s="20">
        <f t="shared" si="26"/>
        <v>3.0494629226884801E-3</v>
      </c>
      <c r="AL91" s="20">
        <f t="shared" si="26"/>
        <v>3.6334688825023702E-3</v>
      </c>
      <c r="AM91" s="20">
        <f t="shared" si="26"/>
        <v>3.3488875036624599E-3</v>
      </c>
      <c r="AN91" s="20">
        <f t="shared" si="26"/>
        <v>-1.10654627683004E-6</v>
      </c>
      <c r="AR91" s="22">
        <f t="shared" si="15"/>
        <v>47299</v>
      </c>
      <c r="AS91" s="20">
        <f t="shared" si="17"/>
        <v>2.0401483168294798</v>
      </c>
      <c r="AT91" s="20">
        <f t="shared" si="25"/>
        <v>-2.3124320301598889E-2</v>
      </c>
      <c r="AU91" s="20">
        <f t="shared" si="18"/>
        <v>4.629047171683753E-3</v>
      </c>
      <c r="AV91" s="20">
        <f t="shared" si="19"/>
        <v>9.7890257394582874E-5</v>
      </c>
      <c r="AW91" s="20">
        <f t="shared" si="19"/>
        <v>-5.4995558482873099E-3</v>
      </c>
      <c r="AX91" s="20">
        <f t="shared" si="19"/>
        <v>3.0494629226884801E-3</v>
      </c>
      <c r="AY91" s="20">
        <f t="shared" si="19"/>
        <v>3.6334688825023702E-3</v>
      </c>
      <c r="AZ91" s="20">
        <f t="shared" si="19"/>
        <v>3.3488875036624599E-3</v>
      </c>
      <c r="BA91" s="20">
        <f t="shared" si="19"/>
        <v>-1.10654627683004E-6</v>
      </c>
      <c r="BB91" s="20">
        <f t="shared" si="21"/>
        <v>-1.3866225958231376E-2</v>
      </c>
      <c r="BC91" s="22">
        <f t="shared" si="20"/>
        <v>47299</v>
      </c>
      <c r="BD91" s="20">
        <f t="shared" si="22"/>
        <v>-2.3124320301598889E-2</v>
      </c>
      <c r="BE91" s="20">
        <f t="shared" si="23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6"/>
        <v>7.9244009866114072E-4</v>
      </c>
      <c r="AI92" s="20">
        <f t="shared" si="24"/>
        <v>9.4935380001846828E-5</v>
      </c>
      <c r="AJ92" s="20">
        <f t="shared" si="26"/>
        <v>-5.3300657926746899E-3</v>
      </c>
      <c r="AK92" s="20">
        <f t="shared" si="26"/>
        <v>2.9586765126321502E-3</v>
      </c>
      <c r="AL92" s="20">
        <f t="shared" si="26"/>
        <v>3.5252479251734999E-3</v>
      </c>
      <c r="AM92" s="20">
        <f t="shared" si="26"/>
        <v>3.24931832182961E-3</v>
      </c>
      <c r="AN92" s="20">
        <f t="shared" si="26"/>
        <v>3.40647088314938E-6</v>
      </c>
      <c r="AR92" s="22">
        <f t="shared" si="15"/>
        <v>47391</v>
      </c>
      <c r="AS92" s="20">
        <f t="shared" si="17"/>
        <v>2.0247426789826477</v>
      </c>
      <c r="AT92" s="20">
        <f t="shared" si="25"/>
        <v>-2.317972636382136E-2</v>
      </c>
      <c r="AU92" s="20">
        <f t="shared" si="18"/>
        <v>4.5015188178455668E-3</v>
      </c>
      <c r="AV92" s="20">
        <f t="shared" si="19"/>
        <v>9.4935380001846828E-5</v>
      </c>
      <c r="AW92" s="20">
        <f t="shared" si="19"/>
        <v>-5.3300657926746899E-3</v>
      </c>
      <c r="AX92" s="20">
        <f t="shared" si="19"/>
        <v>2.9586765126321502E-3</v>
      </c>
      <c r="AY92" s="20">
        <f t="shared" si="19"/>
        <v>3.5252479251734999E-3</v>
      </c>
      <c r="AZ92" s="20">
        <f t="shared" si="19"/>
        <v>3.24931832182961E-3</v>
      </c>
      <c r="BA92" s="20">
        <f t="shared" si="19"/>
        <v>3.40647088314938E-6</v>
      </c>
      <c r="BB92" s="20">
        <f t="shared" si="21"/>
        <v>-1.4176688728130233E-2</v>
      </c>
      <c r="BC92" s="22">
        <f t="shared" si="20"/>
        <v>47391</v>
      </c>
      <c r="BD92" s="20">
        <f t="shared" si="22"/>
        <v>-2.317972636382136E-2</v>
      </c>
      <c r="BE92" s="20">
        <f t="shared" si="23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6"/>
        <v>7.41318841077227E-4</v>
      </c>
      <c r="AI93" s="20">
        <f t="shared" si="24"/>
        <v>9.2061879661116435E-5</v>
      </c>
      <c r="AJ93" s="20">
        <f t="shared" si="26"/>
        <v>-5.1653695844255899E-3</v>
      </c>
      <c r="AK93" s="20">
        <f t="shared" si="26"/>
        <v>2.8704248834943102E-3</v>
      </c>
      <c r="AL93" s="20">
        <f t="shared" si="26"/>
        <v>3.4200252287064298E-3</v>
      </c>
      <c r="AM93" s="20">
        <f t="shared" si="26"/>
        <v>3.1525118344255501E-3</v>
      </c>
      <c r="AN93" s="20">
        <f t="shared" si="26"/>
        <v>7.3027711211537301E-6</v>
      </c>
      <c r="AR93" s="22">
        <f t="shared" si="15"/>
        <v>47483</v>
      </c>
      <c r="AS93" s="20">
        <f t="shared" si="17"/>
        <v>2.0115641559685464</v>
      </c>
      <c r="AT93" s="20">
        <f t="shared" si="25"/>
        <v>-2.3230847621405273E-2</v>
      </c>
      <c r="AU93" s="20">
        <f t="shared" si="18"/>
        <v>4.3769570129829705E-3</v>
      </c>
      <c r="AV93" s="20">
        <f t="shared" si="19"/>
        <v>9.2061879661116435E-5</v>
      </c>
      <c r="AW93" s="20">
        <f t="shared" si="19"/>
        <v>-5.1653695844255899E-3</v>
      </c>
      <c r="AX93" s="20">
        <f t="shared" si="19"/>
        <v>2.8704248834943102E-3</v>
      </c>
      <c r="AY93" s="20">
        <f t="shared" si="19"/>
        <v>3.4200252287064298E-3</v>
      </c>
      <c r="AZ93" s="20">
        <f t="shared" si="19"/>
        <v>3.1525118344255501E-3</v>
      </c>
      <c r="BA93" s="20">
        <f t="shared" si="19"/>
        <v>7.3027711211537301E-6</v>
      </c>
      <c r="BB93" s="20">
        <f t="shared" si="21"/>
        <v>-1.4476933595439338E-2</v>
      </c>
      <c r="BC93" s="22">
        <f t="shared" si="20"/>
        <v>47483</v>
      </c>
      <c r="BD93" s="20">
        <f t="shared" si="22"/>
        <v>-2.3230847621405273E-2</v>
      </c>
      <c r="BE93" s="20">
        <f t="shared" si="23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6"/>
        <v>6.9426786086503099E-4</v>
      </c>
      <c r="AI94" s="20">
        <f t="shared" si="24"/>
        <v>8.9268363318798413E-5</v>
      </c>
      <c r="AJ94" s="20">
        <f t="shared" si="26"/>
        <v>-5.0054107272101602E-3</v>
      </c>
      <c r="AK94" s="20">
        <f t="shared" si="26"/>
        <v>2.7846392378849602E-3</v>
      </c>
      <c r="AL94" s="20">
        <f t="shared" si="26"/>
        <v>3.31772399193575E-3</v>
      </c>
      <c r="AM94" s="20">
        <f t="shared" si="26"/>
        <v>3.05839395702278E-3</v>
      </c>
      <c r="AN94" s="20">
        <f t="shared" si="26"/>
        <v>1.06227174390127E-5</v>
      </c>
      <c r="AR94" s="22">
        <f t="shared" si="15"/>
        <v>47573</v>
      </c>
      <c r="AS94" s="20">
        <f t="shared" si="17"/>
        <v>2.0002282875245285</v>
      </c>
      <c r="AT94" s="20">
        <f t="shared" si="25"/>
        <v>-2.3277898601617469E-2</v>
      </c>
      <c r="AU94" s="20">
        <f t="shared" si="18"/>
        <v>4.2552375403911418E-3</v>
      </c>
      <c r="AV94" s="20">
        <f t="shared" si="19"/>
        <v>8.9268363318798413E-5</v>
      </c>
      <c r="AW94" s="20">
        <f t="shared" si="19"/>
        <v>-5.0054107272101602E-3</v>
      </c>
      <c r="AX94" s="20">
        <f t="shared" si="19"/>
        <v>2.7846392378849602E-3</v>
      </c>
      <c r="AY94" s="20">
        <f t="shared" si="19"/>
        <v>3.31772399193575E-3</v>
      </c>
      <c r="AZ94" s="20">
        <f t="shared" si="19"/>
        <v>3.05839395702278E-3</v>
      </c>
      <c r="BA94" s="20">
        <f t="shared" si="19"/>
        <v>1.06227174390127E-5</v>
      </c>
      <c r="BB94" s="20">
        <f t="shared" si="21"/>
        <v>-1.4767423520835182E-2</v>
      </c>
      <c r="BC94" s="22">
        <f t="shared" si="20"/>
        <v>47573</v>
      </c>
      <c r="BD94" s="20">
        <f t="shared" si="22"/>
        <v>-2.3277898601617469E-2</v>
      </c>
      <c r="BE94" s="20">
        <f t="shared" si="23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6"/>
        <v>6.510601553611356E-4</v>
      </c>
      <c r="AI95" s="20">
        <f t="shared" si="24"/>
        <v>8.6553408545303961E-5</v>
      </c>
      <c r="AJ95" s="20">
        <f t="shared" si="26"/>
        <v>-4.8501237883580199E-3</v>
      </c>
      <c r="AK95" s="20">
        <f t="shared" si="26"/>
        <v>2.7012545997573399E-3</v>
      </c>
      <c r="AL95" s="20">
        <f t="shared" si="26"/>
        <v>3.2182713312733902E-3</v>
      </c>
      <c r="AM95" s="20">
        <f t="shared" si="26"/>
        <v>2.9668947423733198E-3</v>
      </c>
      <c r="AN95" s="20">
        <f t="shared" si="26"/>
        <v>1.34078157909556E-5</v>
      </c>
      <c r="AR95" s="22">
        <f t="shared" si="15"/>
        <v>47664</v>
      </c>
      <c r="AS95" s="20">
        <f t="shared" si="17"/>
        <v>1.9904226932669005</v>
      </c>
      <c r="AT95" s="20">
        <f t="shared" si="25"/>
        <v>-2.3321106307121364E-2</v>
      </c>
      <c r="AU95" s="20">
        <f t="shared" si="18"/>
        <v>4.13625810938229E-3</v>
      </c>
      <c r="AV95" s="20">
        <f t="shared" si="19"/>
        <v>8.6553408545303961E-5</v>
      </c>
      <c r="AW95" s="20">
        <f t="shared" si="19"/>
        <v>-4.8501237883580199E-3</v>
      </c>
      <c r="AX95" s="20">
        <f t="shared" si="19"/>
        <v>2.7012545997573399E-3</v>
      </c>
      <c r="AY95" s="20">
        <f t="shared" si="19"/>
        <v>3.2182713312733902E-3</v>
      </c>
      <c r="AZ95" s="20">
        <f t="shared" si="19"/>
        <v>2.9668947423733198E-3</v>
      </c>
      <c r="BA95" s="20">
        <f t="shared" si="19"/>
        <v>1.34078157909556E-5</v>
      </c>
      <c r="BB95" s="20">
        <f t="shared" si="21"/>
        <v>-1.5048590088356781E-2</v>
      </c>
      <c r="BC95" s="22">
        <f t="shared" si="20"/>
        <v>47664</v>
      </c>
      <c r="BD95" s="20">
        <f t="shared" si="22"/>
        <v>-2.3321106307121364E-2</v>
      </c>
      <c r="BE95" s="20">
        <f t="shared" si="23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6"/>
        <v>6.1146037884959924E-4</v>
      </c>
      <c r="AI96" s="20">
        <f t="shared" si="24"/>
        <v>8.3915562148346927E-5</v>
      </c>
      <c r="AJ96" s="20">
        <f t="shared" si="26"/>
        <v>-4.6994351514450996E-3</v>
      </c>
      <c r="AK96" s="20">
        <f t="shared" si="26"/>
        <v>2.6202093715621501E-3</v>
      </c>
      <c r="AL96" s="20">
        <f t="shared" si="26"/>
        <v>3.1215977924325899E-3</v>
      </c>
      <c r="AM96" s="20">
        <f t="shared" si="26"/>
        <v>2.8779479306573199E-3</v>
      </c>
      <c r="AN96" s="20">
        <f t="shared" si="26"/>
        <v>1.57002181477849E-5</v>
      </c>
      <c r="AR96" s="22">
        <f t="shared" si="15"/>
        <v>47756</v>
      </c>
      <c r="AS96" s="20">
        <f t="shared" si="17"/>
        <v>1.9818932427259277</v>
      </c>
      <c r="AT96" s="20">
        <f t="shared" si="25"/>
        <v>-2.3360706083632901E-2</v>
      </c>
      <c r="AU96" s="20">
        <f t="shared" si="18"/>
        <v>4.019935723503093E-3</v>
      </c>
      <c r="AV96" s="20">
        <f t="shared" si="19"/>
        <v>8.3915562148346927E-5</v>
      </c>
      <c r="AW96" s="20">
        <f t="shared" si="19"/>
        <v>-4.6994351514450996E-3</v>
      </c>
      <c r="AX96" s="20">
        <f t="shared" si="19"/>
        <v>2.6202093715621501E-3</v>
      </c>
      <c r="AY96" s="20">
        <f t="shared" si="19"/>
        <v>3.1215977924325899E-3</v>
      </c>
      <c r="AZ96" s="20">
        <f t="shared" si="19"/>
        <v>2.8779479306573199E-3</v>
      </c>
      <c r="BA96" s="20">
        <f t="shared" si="19"/>
        <v>1.57002181477849E-5</v>
      </c>
      <c r="BB96" s="20">
        <f t="shared" si="21"/>
        <v>-1.5320834636626719E-2</v>
      </c>
      <c r="BC96" s="22">
        <f t="shared" si="20"/>
        <v>47756</v>
      </c>
      <c r="BD96" s="20">
        <f t="shared" si="22"/>
        <v>-2.3360706083632901E-2</v>
      </c>
      <c r="BE96" s="20">
        <f t="shared" si="23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6"/>
        <v>5.7522878771874906E-4</v>
      </c>
      <c r="AI97" s="20">
        <f t="shared" si="24"/>
        <v>8.1353340077223372E-5</v>
      </c>
      <c r="AJ97" s="20">
        <f t="shared" si="26"/>
        <v>-4.5532638744183399E-3</v>
      </c>
      <c r="AK97" s="20">
        <f t="shared" si="26"/>
        <v>2.5414448956428901E-3</v>
      </c>
      <c r="AL97" s="20">
        <f t="shared" si="26"/>
        <v>3.0276368691017899E-3</v>
      </c>
      <c r="AM97" s="20">
        <f t="shared" si="26"/>
        <v>2.7914904825232499E-3</v>
      </c>
      <c r="AN97" s="20">
        <f t="shared" si="26"/>
        <v>1.7542188324171001E-5</v>
      </c>
      <c r="AR97" s="22">
        <f t="shared" si="15"/>
        <v>47848</v>
      </c>
      <c r="AS97" s="20">
        <f t="shared" si="17"/>
        <v>1.9744328929781823</v>
      </c>
      <c r="AT97" s="20">
        <f t="shared" si="25"/>
        <v>-2.3396937674763751E-2</v>
      </c>
      <c r="AU97" s="20">
        <f t="shared" si="18"/>
        <v>3.9062039012509845E-3</v>
      </c>
      <c r="AV97" s="20">
        <f t="shared" si="19"/>
        <v>8.1353340077223372E-5</v>
      </c>
      <c r="AW97" s="20">
        <f t="shared" si="19"/>
        <v>-4.5532638744183399E-3</v>
      </c>
      <c r="AX97" s="20">
        <f t="shared" si="19"/>
        <v>2.5414448956428901E-3</v>
      </c>
      <c r="AY97" s="20">
        <f t="shared" si="19"/>
        <v>3.0276368691017899E-3</v>
      </c>
      <c r="AZ97" s="20">
        <f t="shared" si="19"/>
        <v>2.7914904825232499E-3</v>
      </c>
      <c r="BA97" s="20">
        <f t="shared" si="19"/>
        <v>1.7542188324171001E-5</v>
      </c>
      <c r="BB97" s="20">
        <f t="shared" si="21"/>
        <v>-1.5584529872261785E-2</v>
      </c>
      <c r="BC97" s="22">
        <f t="shared" si="20"/>
        <v>47848</v>
      </c>
      <c r="BD97" s="20">
        <f t="shared" si="22"/>
        <v>-2.3396937674763751E-2</v>
      </c>
      <c r="BE97" s="20">
        <f t="shared" si="23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6"/>
        <v>5.4212484523436053E-4</v>
      </c>
      <c r="AI98" s="20">
        <f t="shared" si="24"/>
        <v>7.8865228474598911E-5</v>
      </c>
      <c r="AJ98" s="20">
        <f t="shared" si="26"/>
        <v>-4.4115226008889499E-3</v>
      </c>
      <c r="AK98" s="20">
        <f t="shared" si="26"/>
        <v>2.4649050397451602E-3</v>
      </c>
      <c r="AL98" s="20">
        <f t="shared" si="26"/>
        <v>2.9363245532376598E-3</v>
      </c>
      <c r="AM98" s="20">
        <f t="shared" si="26"/>
        <v>2.7074621257616701E-3</v>
      </c>
      <c r="AN98" s="20">
        <f t="shared" si="26"/>
        <v>1.89755805068969E-5</v>
      </c>
      <c r="AR98" s="22">
        <f t="shared" si="15"/>
        <v>47938</v>
      </c>
      <c r="AS98" s="20">
        <f t="shared" si="17"/>
        <v>1.9678726786343397</v>
      </c>
      <c r="AT98" s="20">
        <f t="shared" si="25"/>
        <v>-2.343004161724814E-2</v>
      </c>
      <c r="AU98" s="20">
        <f t="shared" si="18"/>
        <v>3.7950099268370357E-3</v>
      </c>
      <c r="AV98" s="20">
        <f t="shared" ref="AV98:BA132" si="27">AI98</f>
        <v>7.8865228474598911E-5</v>
      </c>
      <c r="AW98" s="20">
        <f t="shared" si="27"/>
        <v>-4.4115226008889499E-3</v>
      </c>
      <c r="AX98" s="20">
        <f t="shared" si="27"/>
        <v>2.4649050397451602E-3</v>
      </c>
      <c r="AY98" s="20">
        <f t="shared" si="27"/>
        <v>2.9363245532376598E-3</v>
      </c>
      <c r="AZ98" s="20">
        <f t="shared" si="27"/>
        <v>2.7074621257616701E-3</v>
      </c>
      <c r="BA98" s="20">
        <f t="shared" si="27"/>
        <v>1.89755805068969E-5</v>
      </c>
      <c r="BB98" s="20">
        <f t="shared" si="21"/>
        <v>-1.5840021763574071E-2</v>
      </c>
      <c r="BC98" s="22">
        <f t="shared" si="20"/>
        <v>47938</v>
      </c>
      <c r="BD98" s="20">
        <f t="shared" si="22"/>
        <v>-2.343004161724814E-2</v>
      </c>
      <c r="BE98" s="20">
        <f t="shared" si="23"/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6"/>
        <v>5.1191040468916192E-4</v>
      </c>
      <c r="AI99" s="20">
        <f t="shared" si="24"/>
        <v>7.6449685707271887E-5</v>
      </c>
      <c r="AJ99" s="20">
        <f t="shared" si="26"/>
        <v>-4.2741184865802096E-3</v>
      </c>
      <c r="AK99" s="20">
        <f t="shared" si="26"/>
        <v>2.3905358193187999E-3</v>
      </c>
      <c r="AL99" s="20">
        <f t="shared" si="26"/>
        <v>2.8475989296117199E-3</v>
      </c>
      <c r="AM99" s="20">
        <f t="shared" si="26"/>
        <v>2.6258049351524002E-3</v>
      </c>
      <c r="AN99" s="20">
        <f t="shared" si="26"/>
        <v>2.0041362702727299E-5</v>
      </c>
      <c r="AR99" s="22">
        <f t="shared" si="15"/>
        <v>48029</v>
      </c>
      <c r="AS99" s="20">
        <f t="shared" si="17"/>
        <v>1.9620744385709692</v>
      </c>
      <c r="AT99" s="20">
        <f t="shared" si="25"/>
        <v>-2.3460256057793338E-2</v>
      </c>
      <c r="AU99" s="20">
        <f t="shared" si="18"/>
        <v>3.6863122459127092E-3</v>
      </c>
      <c r="AV99" s="20">
        <f t="shared" si="27"/>
        <v>7.6449685707271887E-5</v>
      </c>
      <c r="AW99" s="20">
        <f t="shared" si="27"/>
        <v>-4.2741184865802096E-3</v>
      </c>
      <c r="AX99" s="20">
        <f t="shared" si="27"/>
        <v>2.3905358193187999E-3</v>
      </c>
      <c r="AY99" s="20">
        <f t="shared" si="27"/>
        <v>2.8475989296117199E-3</v>
      </c>
      <c r="AZ99" s="20">
        <f t="shared" si="27"/>
        <v>2.6258049351524002E-3</v>
      </c>
      <c r="BA99" s="20">
        <f t="shared" si="27"/>
        <v>2.0041362702727299E-5</v>
      </c>
      <c r="BB99" s="20">
        <f t="shared" si="21"/>
        <v>-1.608763156596792E-2</v>
      </c>
      <c r="BC99" s="22">
        <f t="shared" si="20"/>
        <v>48029</v>
      </c>
      <c r="BD99" s="20">
        <f t="shared" si="22"/>
        <v>-2.3460256057793338E-2</v>
      </c>
      <c r="BE99" s="20">
        <f t="shared" si="23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6"/>
        <v>4.8435243311466291E-4</v>
      </c>
      <c r="AI100" s="20">
        <f t="shared" si="24"/>
        <v>7.4105145195351086E-5</v>
      </c>
      <c r="AJ100" s="20">
        <f t="shared" si="26"/>
        <v>-4.1409541135739502E-3</v>
      </c>
      <c r="AK100" s="20">
        <f t="shared" si="26"/>
        <v>2.3182850630965E-3</v>
      </c>
      <c r="AL100" s="20">
        <f t="shared" si="26"/>
        <v>2.7613998213160602E-3</v>
      </c>
      <c r="AM100" s="20">
        <f t="shared" si="26"/>
        <v>2.5464629555660401E-3</v>
      </c>
      <c r="AN100" s="20">
        <f t="shared" si="26"/>
        <v>2.0779199538800598E-5</v>
      </c>
      <c r="AR100" s="22">
        <f t="shared" si="15"/>
        <v>48121</v>
      </c>
      <c r="AS100" s="20">
        <f t="shared" si="17"/>
        <v>1.9569249441261576</v>
      </c>
      <c r="AT100" s="20">
        <f t="shared" si="25"/>
        <v>-2.3487814029367837E-2</v>
      </c>
      <c r="AU100" s="20">
        <f t="shared" si="18"/>
        <v>3.5800780711388019E-3</v>
      </c>
      <c r="AV100" s="20">
        <f t="shared" si="27"/>
        <v>7.4105145195351086E-5</v>
      </c>
      <c r="AW100" s="20">
        <f t="shared" si="27"/>
        <v>-4.1409541135739502E-3</v>
      </c>
      <c r="AX100" s="20">
        <f t="shared" si="27"/>
        <v>2.3182850630965E-3</v>
      </c>
      <c r="AY100" s="20">
        <f t="shared" si="27"/>
        <v>2.7613998213160602E-3</v>
      </c>
      <c r="AZ100" s="20">
        <f t="shared" si="27"/>
        <v>2.5464629555660401E-3</v>
      </c>
      <c r="BA100" s="20">
        <f t="shared" si="27"/>
        <v>2.0779199538800598E-5</v>
      </c>
      <c r="BB100" s="20">
        <f t="shared" si="21"/>
        <v>-1.6327657887090233E-2</v>
      </c>
      <c r="BC100" s="22">
        <f t="shared" si="20"/>
        <v>48121</v>
      </c>
      <c r="BD100" s="20">
        <f t="shared" si="22"/>
        <v>-2.3487814029367837E-2</v>
      </c>
      <c r="BE100" s="20">
        <f t="shared" si="23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6"/>
        <v>4.5922527438449533E-4</v>
      </c>
      <c r="AI101" s="20">
        <f t="shared" si="24"/>
        <v>7.1830018865863077E-5</v>
      </c>
      <c r="AJ101" s="20">
        <f t="shared" si="26"/>
        <v>-4.0119283723716297E-3</v>
      </c>
      <c r="AK101" s="20">
        <f t="shared" si="26"/>
        <v>2.2481021239029102E-3</v>
      </c>
      <c r="AL101" s="20">
        <f t="shared" si="26"/>
        <v>2.6776684885154701E-3</v>
      </c>
      <c r="AM101" s="20">
        <f t="shared" si="26"/>
        <v>2.46938187249412E-3</v>
      </c>
      <c r="AN101" s="20">
        <f t="shared" si="26"/>
        <v>2.1227104607390799E-5</v>
      </c>
      <c r="AR101" s="22">
        <f t="shared" si="15"/>
        <v>48213</v>
      </c>
      <c r="AS101" s="20">
        <f t="shared" si="17"/>
        <v>1.9523311582473539</v>
      </c>
      <c r="AT101" s="20">
        <f t="shared" si="25"/>
        <v>-2.3512941188098005E-2</v>
      </c>
      <c r="AU101" s="20">
        <f t="shared" si="18"/>
        <v>3.4762812360141244E-3</v>
      </c>
      <c r="AV101" s="20">
        <f t="shared" si="27"/>
        <v>7.1830018865863077E-5</v>
      </c>
      <c r="AW101" s="20">
        <f t="shared" si="27"/>
        <v>-4.0119283723716297E-3</v>
      </c>
      <c r="AX101" s="20">
        <f t="shared" si="27"/>
        <v>2.2481021239029102E-3</v>
      </c>
      <c r="AY101" s="20">
        <f t="shared" si="27"/>
        <v>2.6776684885154701E-3</v>
      </c>
      <c r="AZ101" s="20">
        <f t="shared" si="27"/>
        <v>2.46938187249412E-3</v>
      </c>
      <c r="BA101" s="20">
        <f t="shared" si="27"/>
        <v>2.1227104607390799E-5</v>
      </c>
      <c r="BB101" s="20">
        <f t="shared" si="21"/>
        <v>-1.656037871606976E-2</v>
      </c>
      <c r="BC101" s="22">
        <f t="shared" si="20"/>
        <v>48213</v>
      </c>
      <c r="BD101" s="20">
        <f t="shared" si="22"/>
        <v>-2.3512941188098005E-2</v>
      </c>
      <c r="BE101" s="20">
        <f t="shared" si="23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6"/>
        <v>4.3631246651143539E-4</v>
      </c>
      <c r="AI102" s="20">
        <f t="shared" si="24"/>
        <v>6.9622701064254655E-5</v>
      </c>
      <c r="AJ102" s="20">
        <f t="shared" si="26"/>
        <v>-3.8869372980254698E-3</v>
      </c>
      <c r="AK102" s="20">
        <f t="shared" si="26"/>
        <v>2.17993763425017E-3</v>
      </c>
      <c r="AL102" s="20">
        <f t="shared" si="26"/>
        <v>2.5963473781587202E-3</v>
      </c>
      <c r="AM102" s="20">
        <f t="shared" si="26"/>
        <v>2.39450873276148E-3</v>
      </c>
      <c r="AN102" s="20">
        <f t="shared" si="26"/>
        <v>2.1421162288426299E-5</v>
      </c>
      <c r="AR102" s="22">
        <f t="shared" si="15"/>
        <v>48304</v>
      </c>
      <c r="AS102" s="20">
        <f t="shared" si="17"/>
        <v>1.9482164073532964</v>
      </c>
      <c r="AT102" s="20">
        <f t="shared" si="25"/>
        <v>-2.3535853995971065E-2</v>
      </c>
      <c r="AU102" s="20">
        <f t="shared" si="18"/>
        <v>3.3749003104975813E-3</v>
      </c>
      <c r="AV102" s="20">
        <f t="shared" si="27"/>
        <v>6.9622701064254655E-5</v>
      </c>
      <c r="AW102" s="20">
        <f t="shared" si="27"/>
        <v>-3.8869372980254698E-3</v>
      </c>
      <c r="AX102" s="20">
        <f t="shared" si="27"/>
        <v>2.17993763425017E-3</v>
      </c>
      <c r="AY102" s="20">
        <f t="shared" si="27"/>
        <v>2.5963473781587202E-3</v>
      </c>
      <c r="AZ102" s="20">
        <f t="shared" si="27"/>
        <v>2.39450873276148E-3</v>
      </c>
      <c r="BA102" s="20">
        <f t="shared" si="27"/>
        <v>2.1421162288426299E-5</v>
      </c>
      <c r="BB102" s="20">
        <f t="shared" si="21"/>
        <v>-1.67860533749759E-2</v>
      </c>
      <c r="BC102" s="22">
        <f t="shared" si="20"/>
        <v>48304</v>
      </c>
      <c r="BD102" s="20">
        <f t="shared" si="22"/>
        <v>-2.3535853995971065E-2</v>
      </c>
      <c r="BE102" s="20">
        <f t="shared" si="23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6"/>
        <v>4.1540814486756839E-4</v>
      </c>
      <c r="AI103" s="20">
        <f t="shared" si="24"/>
        <v>6.7481572774537516E-5</v>
      </c>
      <c r="AJ103" s="20">
        <f t="shared" si="26"/>
        <v>-3.7658748508029301E-3</v>
      </c>
      <c r="AK103" s="20">
        <f t="shared" si="26"/>
        <v>2.1137433031892501E-3</v>
      </c>
      <c r="AL103" s="20">
        <f t="shared" si="26"/>
        <v>2.51737992253975E-3</v>
      </c>
      <c r="AM103" s="20">
        <f t="shared" si="26"/>
        <v>2.3217917116680198E-3</v>
      </c>
      <c r="AN103" s="20">
        <f t="shared" si="26"/>
        <v>2.1395317362227201E-5</v>
      </c>
      <c r="AR103" s="22">
        <f t="shared" si="15"/>
        <v>48395</v>
      </c>
      <c r="AS103" s="20">
        <f t="shared" si="17"/>
        <v>1.9445172897852177</v>
      </c>
      <c r="AT103" s="20">
        <f t="shared" si="25"/>
        <v>-2.3556758317614931E-2</v>
      </c>
      <c r="AU103" s="20">
        <f t="shared" si="18"/>
        <v>3.2759169767308544E-3</v>
      </c>
      <c r="AV103" s="20">
        <f t="shared" si="27"/>
        <v>6.7481572774537516E-5</v>
      </c>
      <c r="AW103" s="20">
        <f t="shared" si="27"/>
        <v>-3.7658748508029301E-3</v>
      </c>
      <c r="AX103" s="20">
        <f t="shared" si="27"/>
        <v>2.1137433031892501E-3</v>
      </c>
      <c r="AY103" s="20">
        <f t="shared" si="27"/>
        <v>2.51737992253975E-3</v>
      </c>
      <c r="AZ103" s="20">
        <f t="shared" si="27"/>
        <v>2.3217917116680198E-3</v>
      </c>
      <c r="BA103" s="20">
        <f t="shared" si="27"/>
        <v>2.1395317362227201E-5</v>
      </c>
      <c r="BB103" s="20">
        <f t="shared" si="21"/>
        <v>-1.7004924364153226E-2</v>
      </c>
      <c r="BC103" s="22">
        <f t="shared" si="20"/>
        <v>48395</v>
      </c>
      <c r="BD103" s="20">
        <f t="shared" si="22"/>
        <v>-2.3556758317614931E-2</v>
      </c>
      <c r="BE103" s="20">
        <f t="shared" si="23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6"/>
        <v>3.9631806840302608E-4</v>
      </c>
      <c r="AI104" s="20">
        <f t="shared" si="24"/>
        <v>6.5405006014452081E-5</v>
      </c>
      <c r="AJ104" s="20">
        <f t="shared" si="26"/>
        <v>-3.6486336354446501E-3</v>
      </c>
      <c r="AK104" s="20">
        <f t="shared" si="26"/>
        <v>2.0494717535734998E-3</v>
      </c>
      <c r="AL104" s="20">
        <f t="shared" si="26"/>
        <v>2.4407103813794901E-3</v>
      </c>
      <c r="AM104" s="20">
        <f t="shared" si="26"/>
        <v>2.2511799247393301E-3</v>
      </c>
      <c r="AN104" s="20">
        <f t="shared" si="26"/>
        <v>2.1181227705113699E-5</v>
      </c>
      <c r="AR104" s="22">
        <f t="shared" si="15"/>
        <v>48487</v>
      </c>
      <c r="AS104" s="20">
        <f t="shared" si="17"/>
        <v>1.9411811787492612</v>
      </c>
      <c r="AT104" s="20">
        <f t="shared" si="25"/>
        <v>-2.3575848394079474E-2</v>
      </c>
      <c r="AU104" s="20">
        <f t="shared" si="18"/>
        <v>3.1793146579672357E-3</v>
      </c>
      <c r="AV104" s="20">
        <f t="shared" si="27"/>
        <v>6.5405006014452081E-5</v>
      </c>
      <c r="AW104" s="20">
        <f t="shared" si="27"/>
        <v>-3.6486336354446501E-3</v>
      </c>
      <c r="AX104" s="20">
        <f t="shared" si="27"/>
        <v>2.0494717535734998E-3</v>
      </c>
      <c r="AY104" s="20">
        <f t="shared" si="27"/>
        <v>2.4407103813794901E-3</v>
      </c>
      <c r="AZ104" s="20">
        <f t="shared" si="27"/>
        <v>2.2511799247393301E-3</v>
      </c>
      <c r="BA104" s="20">
        <f t="shared" si="27"/>
        <v>2.1181227705113699E-5</v>
      </c>
      <c r="BB104" s="20">
        <f t="shared" si="21"/>
        <v>-1.7217219078145007E-2</v>
      </c>
      <c r="BC104" s="22">
        <f t="shared" si="20"/>
        <v>48487</v>
      </c>
      <c r="BD104" s="20">
        <f t="shared" si="22"/>
        <v>-2.3575848394079474E-2</v>
      </c>
      <c r="BE104" s="20">
        <f t="shared" si="23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6"/>
        <v>3.7886030924487544E-4</v>
      </c>
      <c r="AI105" s="20">
        <f t="shared" si="24"/>
        <v>6.3391368290100297E-5</v>
      </c>
      <c r="AJ105" s="20">
        <f t="shared" si="26"/>
        <v>-3.5351055565846501E-3</v>
      </c>
      <c r="AK105" s="20">
        <f t="shared" si="26"/>
        <v>1.9870763931617501E-3</v>
      </c>
      <c r="AL105" s="20">
        <f t="shared" si="26"/>
        <v>2.3662837237203799E-3</v>
      </c>
      <c r="AM105" s="20">
        <f t="shared" si="26"/>
        <v>2.1826232800670098E-3</v>
      </c>
      <c r="AN105" s="20">
        <f t="shared" si="26"/>
        <v>2.0808173961661599E-5</v>
      </c>
      <c r="AR105" s="22">
        <f t="shared" si="15"/>
        <v>48579</v>
      </c>
      <c r="AS105" s="20">
        <f t="shared" si="17"/>
        <v>1.9381642050614083</v>
      </c>
      <c r="AT105" s="20">
        <f t="shared" si="25"/>
        <v>-2.3593306153237625E-2</v>
      </c>
      <c r="AU105" s="20">
        <f t="shared" si="18"/>
        <v>3.0850773826162515E-3</v>
      </c>
      <c r="AV105" s="20">
        <f t="shared" si="27"/>
        <v>6.3391368290100297E-5</v>
      </c>
      <c r="AW105" s="20">
        <f t="shared" si="27"/>
        <v>-3.5351055565846501E-3</v>
      </c>
      <c r="AX105" s="20">
        <f t="shared" si="27"/>
        <v>1.9870763931617501E-3</v>
      </c>
      <c r="AY105" s="20">
        <f t="shared" si="27"/>
        <v>2.3662837237203799E-3</v>
      </c>
      <c r="AZ105" s="20">
        <f t="shared" si="27"/>
        <v>2.1826232800670098E-3</v>
      </c>
      <c r="BA105" s="20">
        <f t="shared" si="27"/>
        <v>2.0808173961661599E-5</v>
      </c>
      <c r="BB105" s="20">
        <f t="shared" si="21"/>
        <v>-1.7423151388005126E-2</v>
      </c>
      <c r="BC105" s="22">
        <f t="shared" si="20"/>
        <v>48579</v>
      </c>
      <c r="BD105" s="20">
        <f t="shared" si="22"/>
        <v>-2.3593306153237625E-2</v>
      </c>
      <c r="BE105" s="20">
        <f t="shared" si="23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6"/>
        <v>3.6286564841511747E-4</v>
      </c>
      <c r="AI106" s="20">
        <f t="shared" si="24"/>
        <v>6.1439027012522867E-5</v>
      </c>
      <c r="AJ106" s="20">
        <f t="shared" si="26"/>
        <v>-3.4251824082565099E-3</v>
      </c>
      <c r="AK106" s="20">
        <f t="shared" si="26"/>
        <v>1.9265113174071701E-3</v>
      </c>
      <c r="AL106" s="20">
        <f t="shared" si="26"/>
        <v>2.2940455441489102E-3</v>
      </c>
      <c r="AM106" s="20">
        <f t="shared" si="26"/>
        <v>2.1160723661539601E-3</v>
      </c>
      <c r="AN106" s="20">
        <f t="shared" si="26"/>
        <v>2.0303019399037198E-5</v>
      </c>
      <c r="AR106" s="22">
        <f t="shared" si="15"/>
        <v>48669</v>
      </c>
      <c r="AS106" s="20">
        <f t="shared" si="17"/>
        <v>1.9354296271556033</v>
      </c>
      <c r="AT106" s="20">
        <f t="shared" si="25"/>
        <v>-2.3609300814067383E-2</v>
      </c>
      <c r="AU106" s="20">
        <f t="shared" si="18"/>
        <v>2.9931888658650905E-3</v>
      </c>
      <c r="AV106" s="20">
        <f t="shared" si="27"/>
        <v>6.1439027012522867E-5</v>
      </c>
      <c r="AW106" s="20">
        <f t="shared" si="27"/>
        <v>-3.4251824082565099E-3</v>
      </c>
      <c r="AX106" s="20">
        <f t="shared" si="27"/>
        <v>1.9265113174071701E-3</v>
      </c>
      <c r="AY106" s="20">
        <f t="shared" si="27"/>
        <v>2.2940455441489102E-3</v>
      </c>
      <c r="AZ106" s="20">
        <f t="shared" si="27"/>
        <v>2.1160723661539601E-3</v>
      </c>
      <c r="BA106" s="20">
        <f t="shared" si="27"/>
        <v>2.0303019399037198E-5</v>
      </c>
      <c r="BB106" s="20">
        <f t="shared" si="21"/>
        <v>-1.7622923082337202E-2</v>
      </c>
      <c r="BC106" s="22">
        <f t="shared" si="20"/>
        <v>48669</v>
      </c>
      <c r="BD106" s="20">
        <f t="shared" si="22"/>
        <v>-2.3609300814067383E-2</v>
      </c>
      <c r="BE106" s="20">
        <f t="shared" si="23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6"/>
        <v>3.4817771987239636E-4</v>
      </c>
      <c r="AI107" s="20">
        <f t="shared" si="24"/>
        <v>5.9546353796614058E-5</v>
      </c>
      <c r="AJ107" s="20">
        <f t="shared" si="26"/>
        <v>-3.31875639890677E-3</v>
      </c>
      <c r="AK107" s="20">
        <f t="shared" si="26"/>
        <v>1.86773123880268E-3</v>
      </c>
      <c r="AL107" s="20">
        <f t="shared" si="26"/>
        <v>2.2239420077951799E-3</v>
      </c>
      <c r="AM107" s="20">
        <f t="shared" si="26"/>
        <v>2.0514783708902502E-3</v>
      </c>
      <c r="AN107" s="20">
        <f t="shared" si="26"/>
        <v>1.9690212060829901E-5</v>
      </c>
      <c r="AR107" s="22">
        <f t="shared" si="15"/>
        <v>48760</v>
      </c>
      <c r="AS107" s="20">
        <f t="shared" si="17"/>
        <v>1.9329465136595376</v>
      </c>
      <c r="AT107" s="20">
        <f t="shared" si="25"/>
        <v>-2.3623988742610104E-2</v>
      </c>
      <c r="AU107" s="20">
        <f t="shared" si="18"/>
        <v>2.9036317844387842E-3</v>
      </c>
      <c r="AV107" s="20">
        <f t="shared" si="27"/>
        <v>5.9546353796614058E-5</v>
      </c>
      <c r="AW107" s="20">
        <f t="shared" si="27"/>
        <v>-3.31875639890677E-3</v>
      </c>
      <c r="AX107" s="20">
        <f t="shared" si="27"/>
        <v>1.86773123880268E-3</v>
      </c>
      <c r="AY107" s="20">
        <f t="shared" si="27"/>
        <v>2.2239420077951799E-3</v>
      </c>
      <c r="AZ107" s="20">
        <f t="shared" si="27"/>
        <v>2.0514783708902502E-3</v>
      </c>
      <c r="BA107" s="20">
        <f t="shared" si="27"/>
        <v>1.9690212060829901E-5</v>
      </c>
      <c r="BB107" s="20">
        <f t="shared" si="21"/>
        <v>-1.7816725173732534E-2</v>
      </c>
      <c r="BC107" s="22">
        <f t="shared" si="20"/>
        <v>48760</v>
      </c>
      <c r="BD107" s="20">
        <f t="shared" si="22"/>
        <v>-2.3623988742610104E-2</v>
      </c>
      <c r="BE107" s="20">
        <f t="shared" si="23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6"/>
        <v>3.3465294005118116E-4</v>
      </c>
      <c r="AI108" s="20">
        <f t="shared" si="24"/>
        <v>5.7711728575081285E-5</v>
      </c>
      <c r="AJ108" s="20">
        <f t="shared" si="26"/>
        <v>-3.2157206131144798E-3</v>
      </c>
      <c r="AK108" s="20">
        <f t="shared" si="26"/>
        <v>1.81069143929679E-3</v>
      </c>
      <c r="AL108" s="20">
        <f t="shared" si="26"/>
        <v>2.1559198204012999E-3</v>
      </c>
      <c r="AM108" s="20">
        <f t="shared" si="26"/>
        <v>1.98879302748533E-3</v>
      </c>
      <c r="AN108" s="20">
        <f t="shared" si="26"/>
        <v>1.8991823869107801E-5</v>
      </c>
      <c r="AR108" s="22">
        <f t="shared" si="15"/>
        <v>48852</v>
      </c>
      <c r="AS108" s="20">
        <f t="shared" si="17"/>
        <v>1.9306886782630244</v>
      </c>
      <c r="AT108" s="20">
        <f t="shared" si="25"/>
        <v>-2.3637513522431319E-2</v>
      </c>
      <c r="AU108" s="20">
        <f t="shared" si="18"/>
        <v>2.8163872265131291E-3</v>
      </c>
      <c r="AV108" s="20">
        <f t="shared" si="27"/>
        <v>5.7711728575081285E-5</v>
      </c>
      <c r="AW108" s="20">
        <f t="shared" si="27"/>
        <v>-3.2157206131144798E-3</v>
      </c>
      <c r="AX108" s="20">
        <f t="shared" si="27"/>
        <v>1.81069143929679E-3</v>
      </c>
      <c r="AY108" s="20">
        <f t="shared" si="27"/>
        <v>2.1559198204012999E-3</v>
      </c>
      <c r="AZ108" s="20">
        <f t="shared" si="27"/>
        <v>1.98879302748533E-3</v>
      </c>
      <c r="BA108" s="20">
        <f t="shared" si="27"/>
        <v>1.8991823869107801E-5</v>
      </c>
      <c r="BB108" s="20">
        <f t="shared" si="21"/>
        <v>-1.8004739069405064E-2</v>
      </c>
      <c r="BC108" s="22">
        <f t="shared" si="20"/>
        <v>48852</v>
      </c>
      <c r="BD108" s="20">
        <f t="shared" si="22"/>
        <v>-2.3637513522431319E-2</v>
      </c>
      <c r="BE108" s="20">
        <f t="shared" si="23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6"/>
        <v>3.2216026302100281E-4</v>
      </c>
      <c r="AI109" s="20">
        <f t="shared" si="24"/>
        <v>5.5933543480158319E-5</v>
      </c>
      <c r="AJ109" s="20">
        <f t="shared" si="26"/>
        <v>-3.1159694126481302E-3</v>
      </c>
      <c r="AK109" s="20">
        <f t="shared" si="26"/>
        <v>1.7553477415388401E-3</v>
      </c>
      <c r="AL109" s="20">
        <f t="shared" si="26"/>
        <v>2.08992621868464E-3</v>
      </c>
      <c r="AM109" s="20">
        <f t="shared" si="26"/>
        <v>1.92796858329291E-3</v>
      </c>
      <c r="AN109" s="20">
        <f t="shared" si="26"/>
        <v>1.8227619325017401E-5</v>
      </c>
      <c r="AR109" s="22">
        <f t="shared" si="15"/>
        <v>48944</v>
      </c>
      <c r="AS109" s="20">
        <f t="shared" si="17"/>
        <v>1.9286338182310276</v>
      </c>
      <c r="AT109" s="20">
        <f t="shared" si="25"/>
        <v>-2.3650006199461497E-2</v>
      </c>
      <c r="AU109" s="20">
        <f t="shared" si="18"/>
        <v>2.7314342936734359E-3</v>
      </c>
      <c r="AV109" s="20">
        <f t="shared" si="27"/>
        <v>5.5933543480158319E-5</v>
      </c>
      <c r="AW109" s="20">
        <f t="shared" si="27"/>
        <v>-3.1159694126481302E-3</v>
      </c>
      <c r="AX109" s="20">
        <f t="shared" si="27"/>
        <v>1.7553477415388401E-3</v>
      </c>
      <c r="AY109" s="20">
        <f t="shared" si="27"/>
        <v>2.08992621868464E-3</v>
      </c>
      <c r="AZ109" s="20">
        <f t="shared" si="27"/>
        <v>1.92796858329291E-3</v>
      </c>
      <c r="BA109" s="20">
        <f t="shared" si="27"/>
        <v>1.8227619325017401E-5</v>
      </c>
      <c r="BB109" s="20">
        <f t="shared" si="21"/>
        <v>-1.8187137612114625E-2</v>
      </c>
      <c r="BC109" s="22">
        <f t="shared" si="20"/>
        <v>48944</v>
      </c>
      <c r="BD109" s="20">
        <f t="shared" si="22"/>
        <v>-2.3650006199461497E-2</v>
      </c>
      <c r="BE109" s="20">
        <f t="shared" si="23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6"/>
        <v>3.1058079087522476E-4</v>
      </c>
      <c r="AI110" s="20">
        <f t="shared" si="24"/>
        <v>5.421020645132416E-5</v>
      </c>
      <c r="AJ110" s="20">
        <f t="shared" si="26"/>
        <v>-3.0193987803683801E-3</v>
      </c>
      <c r="AK110" s="20">
        <f t="shared" si="26"/>
        <v>1.7016564963334699E-3</v>
      </c>
      <c r="AL110" s="20">
        <f t="shared" si="26"/>
        <v>2.0259089767549199E-3</v>
      </c>
      <c r="AM110" s="20">
        <f t="shared" si="26"/>
        <v>1.8689577860664299E-3</v>
      </c>
      <c r="AN110" s="20">
        <f t="shared" si="26"/>
        <v>1.7415147435251299E-5</v>
      </c>
      <c r="AR110" s="22">
        <f t="shared" si="15"/>
        <v>49034</v>
      </c>
      <c r="AS110" s="20">
        <f t="shared" si="17"/>
        <v>1.9267628173007516</v>
      </c>
      <c r="AT110" s="20">
        <f t="shared" si="25"/>
        <v>-2.3661585671607276E-2</v>
      </c>
      <c r="AU110" s="20">
        <f t="shared" si="18"/>
        <v>2.6487498326730153E-3</v>
      </c>
      <c r="AV110" s="20">
        <f t="shared" si="27"/>
        <v>5.421020645132416E-5</v>
      </c>
      <c r="AW110" s="20">
        <f t="shared" si="27"/>
        <v>-3.0193987803683801E-3</v>
      </c>
      <c r="AX110" s="20">
        <f t="shared" si="27"/>
        <v>1.7016564963334699E-3</v>
      </c>
      <c r="AY110" s="20">
        <f t="shared" si="27"/>
        <v>2.0259089767549199E-3</v>
      </c>
      <c r="AZ110" s="20">
        <f t="shared" si="27"/>
        <v>1.8689577860664299E-3</v>
      </c>
      <c r="BA110" s="20">
        <f t="shared" si="27"/>
        <v>1.7415147435251299E-5</v>
      </c>
      <c r="BB110" s="20">
        <f t="shared" si="21"/>
        <v>-1.8364086006261243E-2</v>
      </c>
      <c r="BC110" s="22">
        <f t="shared" si="20"/>
        <v>49034</v>
      </c>
      <c r="BD110" s="20">
        <f t="shared" si="22"/>
        <v>-2.3661585671607276E-2</v>
      </c>
      <c r="BE110" s="20">
        <f t="shared" si="23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6"/>
        <v>2.9980727453041145E-4</v>
      </c>
      <c r="AI111" s="20">
        <f t="shared" si="24"/>
        <v>5.2540144547285845E-5</v>
      </c>
      <c r="AJ111" s="20">
        <f t="shared" si="26"/>
        <v>-2.92590661052916E-3</v>
      </c>
      <c r="AK111" s="20">
        <f t="shared" si="26"/>
        <v>1.64957458244074E-3</v>
      </c>
      <c r="AL111" s="20">
        <f t="shared" si="26"/>
        <v>1.9638164248991698E-3</v>
      </c>
      <c r="AM111" s="20">
        <f t="shared" si="26"/>
        <v>1.81171388671241E-3</v>
      </c>
      <c r="AN111" s="20">
        <f t="shared" si="26"/>
        <v>1.65698524678958E-5</v>
      </c>
      <c r="AR111" s="22">
        <f t="shared" si="15"/>
        <v>49125</v>
      </c>
      <c r="AS111" s="20">
        <f t="shared" si="17"/>
        <v>1.925059181270548</v>
      </c>
      <c r="AT111" s="20">
        <f t="shared" si="25"/>
        <v>-2.3672359187952088E-2</v>
      </c>
      <c r="AU111" s="20">
        <f t="shared" si="18"/>
        <v>2.5683082805383417E-3</v>
      </c>
      <c r="AV111" s="20">
        <f t="shared" si="27"/>
        <v>5.2540144547285845E-5</v>
      </c>
      <c r="AW111" s="20">
        <f t="shared" si="27"/>
        <v>-2.92590661052916E-3</v>
      </c>
      <c r="AX111" s="20">
        <f t="shared" si="27"/>
        <v>1.64957458244074E-3</v>
      </c>
      <c r="AY111" s="20">
        <f t="shared" si="27"/>
        <v>1.9638164248991698E-3</v>
      </c>
      <c r="AZ111" s="20">
        <f t="shared" si="27"/>
        <v>1.81171388671241E-3</v>
      </c>
      <c r="BA111" s="20">
        <f t="shared" si="27"/>
        <v>1.65698524678958E-5</v>
      </c>
      <c r="BB111" s="20">
        <f t="shared" si="21"/>
        <v>-1.8535742626875407E-2</v>
      </c>
      <c r="BC111" s="22">
        <f t="shared" si="20"/>
        <v>49125</v>
      </c>
      <c r="BD111" s="20">
        <f t="shared" si="22"/>
        <v>-2.3672359187952088E-2</v>
      </c>
      <c r="BE111" s="20">
        <f t="shared" si="23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6"/>
        <v>2.897435269711081E-4</v>
      </c>
      <c r="AI112" s="20">
        <f t="shared" si="24"/>
        <v>5.0921806940523959E-5</v>
      </c>
      <c r="AJ112" s="20">
        <f t="shared" si="26"/>
        <v>-2.8353929488855699E-3</v>
      </c>
      <c r="AK112" s="20">
        <f t="shared" si="26"/>
        <v>1.5990594161019399E-3</v>
      </c>
      <c r="AL112" s="20">
        <f t="shared" si="26"/>
        <v>1.90359747873625E-3</v>
      </c>
      <c r="AM112" s="20">
        <f t="shared" si="26"/>
        <v>1.7561906519913901E-3</v>
      </c>
      <c r="AN112" s="20">
        <f t="shared" si="26"/>
        <v>1.57051978089128E-5</v>
      </c>
      <c r="AR112" s="22">
        <f t="shared" si="15"/>
        <v>49217</v>
      </c>
      <c r="AS112" s="20">
        <f t="shared" si="17"/>
        <v>1.9235085807123724</v>
      </c>
      <c r="AT112" s="20">
        <f t="shared" si="25"/>
        <v>-2.3682422935511392E-2</v>
      </c>
      <c r="AU112" s="20">
        <f t="shared" si="18"/>
        <v>2.4900816026934471E-3</v>
      </c>
      <c r="AV112" s="20">
        <f t="shared" si="27"/>
        <v>5.0921806940523959E-5</v>
      </c>
      <c r="AW112" s="20">
        <f t="shared" si="27"/>
        <v>-2.8353929488855699E-3</v>
      </c>
      <c r="AX112" s="20">
        <f t="shared" si="27"/>
        <v>1.5990594161019399E-3</v>
      </c>
      <c r="AY112" s="20">
        <f t="shared" si="27"/>
        <v>1.90359747873625E-3</v>
      </c>
      <c r="AZ112" s="20">
        <f t="shared" si="27"/>
        <v>1.7561906519913901E-3</v>
      </c>
      <c r="BA112" s="20">
        <f t="shared" si="27"/>
        <v>1.57051978089128E-5</v>
      </c>
      <c r="BB112" s="20">
        <f t="shared" si="21"/>
        <v>-1.8702259730124498E-2</v>
      </c>
      <c r="BC112" s="22">
        <f t="shared" si="20"/>
        <v>49217</v>
      </c>
      <c r="BD112" s="20">
        <f t="shared" si="22"/>
        <v>-2.3682422935511392E-2</v>
      </c>
      <c r="BE112" s="20">
        <f t="shared" si="23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6"/>
        <v>2.8030377727827969E-4</v>
      </c>
      <c r="AI113" s="20">
        <f t="shared" si="24"/>
        <v>4.9353667590556539E-5</v>
      </c>
      <c r="AJ113" s="20">
        <f t="shared" ref="AJ113:AN132" si="28">Z113</f>
        <v>-2.74776018792666E-3</v>
      </c>
      <c r="AK113" s="20">
        <f t="shared" si="28"/>
        <v>1.5500689685365901E-3</v>
      </c>
      <c r="AL113" s="20">
        <f t="shared" si="28"/>
        <v>1.84520167367807E-3</v>
      </c>
      <c r="AM113" s="20">
        <f t="shared" si="28"/>
        <v>1.7023423875661601E-3</v>
      </c>
      <c r="AN113" s="20">
        <f t="shared" si="28"/>
        <v>1.48327989224483E-5</v>
      </c>
      <c r="AR113" s="22">
        <f t="shared" si="15"/>
        <v>49309</v>
      </c>
      <c r="AS113" s="20">
        <f t="shared" si="17"/>
        <v>1.9220984801657333</v>
      </c>
      <c r="AT113" s="20">
        <f t="shared" si="25"/>
        <v>-2.3691862685204221E-2</v>
      </c>
      <c r="AU113" s="20">
        <f t="shared" si="18"/>
        <v>2.4140393083671649E-3</v>
      </c>
      <c r="AV113" s="20">
        <f t="shared" si="27"/>
        <v>4.9353667590556539E-5</v>
      </c>
      <c r="AW113" s="20">
        <f t="shared" si="27"/>
        <v>-2.74776018792666E-3</v>
      </c>
      <c r="AX113" s="20">
        <f t="shared" si="27"/>
        <v>1.5500689685365901E-3</v>
      </c>
      <c r="AY113" s="20">
        <f t="shared" si="27"/>
        <v>1.84520167367807E-3</v>
      </c>
      <c r="AZ113" s="20">
        <f t="shared" si="27"/>
        <v>1.7023423875661601E-3</v>
      </c>
      <c r="BA113" s="20">
        <f t="shared" si="27"/>
        <v>1.48327989224483E-5</v>
      </c>
      <c r="BB113" s="20">
        <f t="shared" si="21"/>
        <v>-1.8863784068469891E-2</v>
      </c>
      <c r="BC113" s="22">
        <f t="shared" si="20"/>
        <v>49309</v>
      </c>
      <c r="BD113" s="20">
        <f t="shared" si="22"/>
        <v>-2.3691862685204221E-2</v>
      </c>
      <c r="BE113" s="20">
        <f t="shared" si="23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6"/>
        <v>2.7141198336573573E-4</v>
      </c>
      <c r="AI114" s="20">
        <f t="shared" si="24"/>
        <v>4.7834227592115248E-5</v>
      </c>
      <c r="AJ114" s="20">
        <f t="shared" si="28"/>
        <v>-2.6629132198863199E-3</v>
      </c>
      <c r="AK114" s="20">
        <f t="shared" si="28"/>
        <v>1.5025617881247999E-3</v>
      </c>
      <c r="AL114" s="20">
        <f t="shared" si="28"/>
        <v>1.78857920518638E-3</v>
      </c>
      <c r="AM114" s="20">
        <f t="shared" si="28"/>
        <v>1.65012396649011E-3</v>
      </c>
      <c r="AN114" s="20">
        <f t="shared" si="28"/>
        <v>1.39625621509154E-5</v>
      </c>
      <c r="AR114" s="22">
        <f t="shared" si="15"/>
        <v>49399</v>
      </c>
      <c r="AS114" s="20">
        <f t="shared" si="17"/>
        <v>1.920817837154452</v>
      </c>
      <c r="AT114" s="20">
        <f t="shared" si="25"/>
        <v>-2.3700754479116765E-2</v>
      </c>
      <c r="AU114" s="20">
        <f t="shared" si="18"/>
        <v>2.3401485296580008E-3</v>
      </c>
      <c r="AV114" s="20">
        <f t="shared" si="27"/>
        <v>4.7834227592115248E-5</v>
      </c>
      <c r="AW114" s="20">
        <f t="shared" si="27"/>
        <v>-2.6629132198863199E-3</v>
      </c>
      <c r="AX114" s="20">
        <f t="shared" si="27"/>
        <v>1.5025617881247999E-3</v>
      </c>
      <c r="AY114" s="20">
        <f t="shared" si="27"/>
        <v>1.78857920518638E-3</v>
      </c>
      <c r="AZ114" s="20">
        <f t="shared" si="27"/>
        <v>1.65012396649011E-3</v>
      </c>
      <c r="BA114" s="20">
        <f t="shared" si="27"/>
        <v>1.39625621509154E-5</v>
      </c>
      <c r="BB114" s="20">
        <f t="shared" si="21"/>
        <v>-1.9020457419800761E-2</v>
      </c>
      <c r="BC114" s="22">
        <f t="shared" si="20"/>
        <v>49399</v>
      </c>
      <c r="BD114" s="20">
        <f t="shared" si="22"/>
        <v>-2.3700754479116765E-2</v>
      </c>
      <c r="BE114" s="20">
        <f t="shared" si="23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6"/>
        <v>2.6300112093236765E-4</v>
      </c>
      <c r="AI115" s="20">
        <f t="shared" si="24"/>
        <v>4.6362017202676533E-5</v>
      </c>
      <c r="AJ115" s="20">
        <f t="shared" si="28"/>
        <v>-2.5807595527948999E-3</v>
      </c>
      <c r="AK115" s="20">
        <f t="shared" si="28"/>
        <v>1.45649702651962E-3</v>
      </c>
      <c r="AL115" s="20">
        <f t="shared" si="28"/>
        <v>1.7336809703394299E-3</v>
      </c>
      <c r="AM115" s="20">
        <f t="shared" si="28"/>
        <v>1.59949086193655E-3</v>
      </c>
      <c r="AN115" s="20">
        <f t="shared" si="28"/>
        <v>1.3102825513477899E-5</v>
      </c>
      <c r="AR115" s="22">
        <f t="shared" si="15"/>
        <v>49490</v>
      </c>
      <c r="AS115" s="20">
        <f t="shared" si="17"/>
        <v>1.919656857588546</v>
      </c>
      <c r="AT115" s="20">
        <f t="shared" si="25"/>
        <v>-2.3709165341550133E-2</v>
      </c>
      <c r="AU115" s="20">
        <f t="shared" si="18"/>
        <v>2.2683741487168549E-3</v>
      </c>
      <c r="AV115" s="20">
        <f t="shared" si="27"/>
        <v>4.6362017202676533E-5</v>
      </c>
      <c r="AW115" s="20">
        <f t="shared" si="27"/>
        <v>-2.5807595527948999E-3</v>
      </c>
      <c r="AX115" s="20">
        <f t="shared" si="27"/>
        <v>1.45649702651962E-3</v>
      </c>
      <c r="AY115" s="20">
        <f t="shared" si="27"/>
        <v>1.7336809703394299E-3</v>
      </c>
      <c r="AZ115" s="20">
        <f t="shared" si="27"/>
        <v>1.59949086193655E-3</v>
      </c>
      <c r="BA115" s="20">
        <f t="shared" si="27"/>
        <v>1.3102825513477899E-5</v>
      </c>
      <c r="BB115" s="20">
        <f t="shared" si="21"/>
        <v>-1.9172417044116419E-2</v>
      </c>
      <c r="BC115" s="22">
        <f t="shared" si="20"/>
        <v>49490</v>
      </c>
      <c r="BD115" s="20">
        <f t="shared" si="22"/>
        <v>-2.3709165341550133E-2</v>
      </c>
      <c r="BE115" s="20">
        <f t="shared" si="23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6"/>
        <v>2.5501246626418589E-4</v>
      </c>
      <c r="AI116" s="20">
        <f t="shared" si="24"/>
        <v>4.4935597561021087E-5</v>
      </c>
      <c r="AJ116" s="20">
        <f t="shared" si="28"/>
        <v>-2.50120939293552E-3</v>
      </c>
      <c r="AK116" s="20">
        <f t="shared" si="28"/>
        <v>1.41183446640269E-3</v>
      </c>
      <c r="AL116" s="20">
        <f t="shared" si="28"/>
        <v>1.6804586104202099E-3</v>
      </c>
      <c r="AM116" s="20">
        <f t="shared" si="28"/>
        <v>1.55039918308119E-3</v>
      </c>
      <c r="AN116" s="20">
        <f t="shared" si="28"/>
        <v>1.2260499482330501E-5</v>
      </c>
      <c r="AR116" s="22">
        <f t="shared" si="15"/>
        <v>49582</v>
      </c>
      <c r="AS116" s="20">
        <f t="shared" si="17"/>
        <v>1.9186067966975069</v>
      </c>
      <c r="AT116" s="20">
        <f t="shared" si="25"/>
        <v>-2.3717153996218314E-2</v>
      </c>
      <c r="AU116" s="20">
        <f t="shared" si="18"/>
        <v>2.1986789640119214E-3</v>
      </c>
      <c r="AV116" s="20">
        <f t="shared" si="27"/>
        <v>4.4935597561021087E-5</v>
      </c>
      <c r="AW116" s="20">
        <f t="shared" si="27"/>
        <v>-2.50120939293552E-3</v>
      </c>
      <c r="AX116" s="20">
        <f t="shared" si="27"/>
        <v>1.41183446640269E-3</v>
      </c>
      <c r="AY116" s="20">
        <f t="shared" si="27"/>
        <v>1.6804586104202099E-3</v>
      </c>
      <c r="AZ116" s="20">
        <f t="shared" si="27"/>
        <v>1.55039918308119E-3</v>
      </c>
      <c r="BA116" s="20">
        <f t="shared" si="27"/>
        <v>1.2260499482330501E-5</v>
      </c>
      <c r="BB116" s="20">
        <f t="shared" si="21"/>
        <v>-1.9319796068194468E-2</v>
      </c>
      <c r="BC116" s="22">
        <f t="shared" si="20"/>
        <v>49582</v>
      </c>
      <c r="BD116" s="20">
        <f t="shared" si="22"/>
        <v>-2.3717153996218314E-2</v>
      </c>
      <c r="BE116" s="20">
        <f t="shared" si="23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6"/>
        <v>2.4739488226759802E-4</v>
      </c>
      <c r="AI117" s="20">
        <f t="shared" si="24"/>
        <v>4.3553562106801976E-5</v>
      </c>
      <c r="AJ117" s="20">
        <f t="shared" si="28"/>
        <v>-2.4241756977350002E-3</v>
      </c>
      <c r="AK117" s="20">
        <f t="shared" si="28"/>
        <v>1.3685345499503301E-3</v>
      </c>
      <c r="AL117" s="20">
        <f t="shared" si="28"/>
        <v>1.62886455277178E-3</v>
      </c>
      <c r="AM117" s="20">
        <f t="shared" si="28"/>
        <v>1.5028057104293699E-3</v>
      </c>
      <c r="AN117" s="20">
        <f t="shared" si="28"/>
        <v>1.1441205005624501E-5</v>
      </c>
      <c r="AR117" s="22">
        <f t="shared" si="15"/>
        <v>49674</v>
      </c>
      <c r="AS117" s="20">
        <f t="shared" si="17"/>
        <v>1.9176597967450069</v>
      </c>
      <c r="AT117" s="20">
        <f t="shared" si="25"/>
        <v>-2.3724771580214903E-2</v>
      </c>
      <c r="AU117" s="20">
        <f t="shared" si="18"/>
        <v>2.1310238825289064E-3</v>
      </c>
      <c r="AV117" s="20">
        <f t="shared" si="27"/>
        <v>4.3553562106801976E-5</v>
      </c>
      <c r="AW117" s="20">
        <f t="shared" si="27"/>
        <v>-2.4241756977350002E-3</v>
      </c>
      <c r="AX117" s="20">
        <f t="shared" si="27"/>
        <v>1.3685345499503301E-3</v>
      </c>
      <c r="AY117" s="20">
        <f t="shared" si="27"/>
        <v>1.62886455277178E-3</v>
      </c>
      <c r="AZ117" s="20">
        <f t="shared" si="27"/>
        <v>1.5028057104293699E-3</v>
      </c>
      <c r="BA117" s="20">
        <f t="shared" si="27"/>
        <v>1.1441205005624501E-5</v>
      </c>
      <c r="BB117" s="20">
        <f t="shared" si="21"/>
        <v>-1.9462723815157089E-2</v>
      </c>
      <c r="BC117" s="22">
        <f t="shared" si="20"/>
        <v>49674</v>
      </c>
      <c r="BD117" s="20">
        <f t="shared" si="22"/>
        <v>-2.3724771580214903E-2</v>
      </c>
      <c r="BE117" s="20">
        <f t="shared" si="23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6"/>
        <v>2.4010411950811037E-4</v>
      </c>
      <c r="AI118" s="20">
        <f t="shared" si="24"/>
        <v>4.2214537719216436E-5</v>
      </c>
      <c r="AJ118" s="20">
        <f t="shared" si="28"/>
        <v>-2.3495742027090901E-3</v>
      </c>
      <c r="AK118" s="20">
        <f t="shared" si="28"/>
        <v>1.3265584071664399E-3</v>
      </c>
      <c r="AL118" s="20">
        <f t="shared" si="28"/>
        <v>1.5788520505211001E-3</v>
      </c>
      <c r="AM118" s="20">
        <f t="shared" si="28"/>
        <v>1.45666793229803E-3</v>
      </c>
      <c r="AN118" s="20">
        <f t="shared" si="28"/>
        <v>1.06494077334318E-5</v>
      </c>
      <c r="AR118" s="22">
        <f t="shared" si="15"/>
        <v>49765</v>
      </c>
      <c r="AS118" s="20">
        <f t="shared" si="17"/>
        <v>1.9168087544630268</v>
      </c>
      <c r="AT118" s="20">
        <f t="shared" si="25"/>
        <v>-2.373206234297439E-2</v>
      </c>
      <c r="AU118" s="20">
        <f t="shared" si="18"/>
        <v>2.0653681327291282E-3</v>
      </c>
      <c r="AV118" s="20">
        <f t="shared" si="27"/>
        <v>4.2214537719216436E-5</v>
      </c>
      <c r="AW118" s="20">
        <f t="shared" si="27"/>
        <v>-2.3495742027090901E-3</v>
      </c>
      <c r="AX118" s="20">
        <f t="shared" si="27"/>
        <v>1.3265584071664399E-3</v>
      </c>
      <c r="AY118" s="20">
        <f t="shared" si="27"/>
        <v>1.5788520505211001E-3</v>
      </c>
      <c r="AZ118" s="20">
        <f t="shared" si="27"/>
        <v>1.45666793229803E-3</v>
      </c>
      <c r="BA118" s="20">
        <f t="shared" si="27"/>
        <v>1.06494077334318E-5</v>
      </c>
      <c r="BB118" s="20">
        <f t="shared" si="21"/>
        <v>-1.9601326077516135E-2</v>
      </c>
      <c r="BC118" s="22">
        <f t="shared" si="20"/>
        <v>49765</v>
      </c>
      <c r="BD118" s="20">
        <f t="shared" si="22"/>
        <v>-2.373206234297439E-2</v>
      </c>
      <c r="BE118" s="20">
        <f t="shared" si="23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6"/>
        <v>2.3310214036615512E-4</v>
      </c>
      <c r="AI119" s="20">
        <f t="shared" si="24"/>
        <v>4.091718559150921E-5</v>
      </c>
      <c r="AJ119" s="20">
        <f t="shared" si="28"/>
        <v>-2.2773234257589198E-3</v>
      </c>
      <c r="AK119" s="20">
        <f t="shared" si="28"/>
        <v>1.28586788297191E-3</v>
      </c>
      <c r="AL119" s="20">
        <f t="shared" si="28"/>
        <v>1.53037522026E-3</v>
      </c>
      <c r="AM119" s="20">
        <f t="shared" si="28"/>
        <v>1.4119440785442801E-3</v>
      </c>
      <c r="AN119" s="20">
        <f t="shared" si="28"/>
        <v>9.8885463595266203E-6</v>
      </c>
      <c r="AR119" s="22">
        <f t="shared" si="15"/>
        <v>49856</v>
      </c>
      <c r="AS119" s="20">
        <f t="shared" si="17"/>
        <v>1.9160472124965615</v>
      </c>
      <c r="AT119" s="20">
        <f t="shared" si="25"/>
        <v>-2.3739064322116345E-2</v>
      </c>
      <c r="AU119" s="20">
        <f t="shared" si="18"/>
        <v>2.0016694879683061E-3</v>
      </c>
      <c r="AV119" s="20">
        <f t="shared" si="27"/>
        <v>4.091718559150921E-5</v>
      </c>
      <c r="AW119" s="20">
        <f t="shared" si="27"/>
        <v>-2.2773234257589198E-3</v>
      </c>
      <c r="AX119" s="20">
        <f t="shared" si="27"/>
        <v>1.28586788297191E-3</v>
      </c>
      <c r="AY119" s="20">
        <f t="shared" si="27"/>
        <v>1.53037522026E-3</v>
      </c>
      <c r="AZ119" s="20">
        <f t="shared" si="27"/>
        <v>1.4119440785442801E-3</v>
      </c>
      <c r="BA119" s="20">
        <f t="shared" si="27"/>
        <v>9.8885463595266203E-6</v>
      </c>
      <c r="BB119" s="20">
        <f t="shared" si="21"/>
        <v>-1.9735725346179733E-2</v>
      </c>
      <c r="BC119" s="22">
        <f t="shared" si="20"/>
        <v>49856</v>
      </c>
      <c r="BD119" s="20">
        <f t="shared" si="22"/>
        <v>-2.3739064322116345E-2</v>
      </c>
      <c r="BE119" s="20">
        <f t="shared" si="23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6"/>
        <v>2.2635647185521873E-4</v>
      </c>
      <c r="AI120" s="20">
        <f t="shared" si="24"/>
        <v>3.9660201860809897E-5</v>
      </c>
      <c r="AJ120" s="20">
        <f t="shared" si="28"/>
        <v>-2.20734465241623E-3</v>
      </c>
      <c r="AK120" s="20">
        <f t="shared" si="28"/>
        <v>1.24642556174059E-3</v>
      </c>
      <c r="AL120" s="20">
        <f t="shared" si="28"/>
        <v>1.4833890756404901E-3</v>
      </c>
      <c r="AM120" s="20">
        <f t="shared" si="28"/>
        <v>1.3685931532725301E-3</v>
      </c>
      <c r="AN120" s="20">
        <f t="shared" si="28"/>
        <v>9.1611546348957501E-6</v>
      </c>
      <c r="AR120" s="22">
        <f t="shared" si="15"/>
        <v>49948</v>
      </c>
      <c r="AS120" s="20">
        <f t="shared" si="17"/>
        <v>1.915369270276422</v>
      </c>
      <c r="AT120" s="20">
        <f t="shared" si="25"/>
        <v>-2.3745809990627281E-2</v>
      </c>
      <c r="AU120" s="20">
        <f t="shared" si="18"/>
        <v>1.9398844947330857E-3</v>
      </c>
      <c r="AV120" s="20">
        <f t="shared" si="27"/>
        <v>3.9660201860809897E-5</v>
      </c>
      <c r="AW120" s="20">
        <f t="shared" si="27"/>
        <v>-2.20734465241623E-3</v>
      </c>
      <c r="AX120" s="20">
        <f t="shared" si="27"/>
        <v>1.24642556174059E-3</v>
      </c>
      <c r="AY120" s="20">
        <f t="shared" si="27"/>
        <v>1.4833890756404901E-3</v>
      </c>
      <c r="AZ120" s="20">
        <f t="shared" si="27"/>
        <v>1.3685931532725301E-3</v>
      </c>
      <c r="BA120" s="20">
        <f t="shared" si="27"/>
        <v>9.1611546348957501E-6</v>
      </c>
      <c r="BB120" s="20">
        <f t="shared" si="21"/>
        <v>-1.9866041001161107E-2</v>
      </c>
      <c r="BC120" s="22">
        <f t="shared" si="20"/>
        <v>49948</v>
      </c>
      <c r="BD120" s="20">
        <f t="shared" si="22"/>
        <v>-2.3745809990627281E-2</v>
      </c>
      <c r="BE120" s="20">
        <f t="shared" si="23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6"/>
        <v>2.1983959333876743E-4</v>
      </c>
      <c r="AI121" s="20">
        <f t="shared" si="24"/>
        <v>3.844231801440891E-5</v>
      </c>
      <c r="AJ121" s="20">
        <f t="shared" si="28"/>
        <v>-2.1395619043462701E-3</v>
      </c>
      <c r="AK121" s="20">
        <f t="shared" si="28"/>
        <v>1.20819479039191E-3</v>
      </c>
      <c r="AL121" s="20">
        <f t="shared" si="28"/>
        <v>1.4378495574618401E-3</v>
      </c>
      <c r="AM121" s="20">
        <f t="shared" si="28"/>
        <v>1.32657496343391E-3</v>
      </c>
      <c r="AN121" s="20">
        <f t="shared" si="28"/>
        <v>8.4689756540967597E-6</v>
      </c>
      <c r="AR121" s="22">
        <f t="shared" si="15"/>
        <v>50040</v>
      </c>
      <c r="AS121" s="20">
        <f t="shared" si="17"/>
        <v>1.9147695105922833</v>
      </c>
      <c r="AT121" s="20">
        <f t="shared" si="25"/>
        <v>-2.3752326869143733E-2</v>
      </c>
      <c r="AU121" s="20">
        <f t="shared" si="18"/>
        <v>1.8799687006098955E-3</v>
      </c>
      <c r="AV121" s="20">
        <f t="shared" si="27"/>
        <v>3.844231801440891E-5</v>
      </c>
      <c r="AW121" s="20">
        <f t="shared" si="27"/>
        <v>-2.1395619043462701E-3</v>
      </c>
      <c r="AX121" s="20">
        <f t="shared" si="27"/>
        <v>1.20819479039191E-3</v>
      </c>
      <c r="AY121" s="20">
        <f t="shared" si="27"/>
        <v>1.4378495574618401E-3</v>
      </c>
      <c r="AZ121" s="20">
        <f t="shared" si="27"/>
        <v>1.32657496343391E-3</v>
      </c>
      <c r="BA121" s="20">
        <f t="shared" si="27"/>
        <v>8.4689756540967597E-6</v>
      </c>
      <c r="BB121" s="20">
        <f t="shared" si="21"/>
        <v>-1.9992389467923942E-2</v>
      </c>
      <c r="BC121" s="22">
        <f t="shared" si="20"/>
        <v>50040</v>
      </c>
      <c r="BD121" s="20">
        <f t="shared" si="22"/>
        <v>-2.3752326869143733E-2</v>
      </c>
      <c r="BE121" s="20">
        <f t="shared" si="23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6"/>
        <v>2.135283598279708E-4</v>
      </c>
      <c r="AI122" s="20">
        <f t="shared" si="24"/>
        <v>3.7262301090586928E-5</v>
      </c>
      <c r="AJ122" s="20">
        <f t="shared" si="28"/>
        <v>-2.0739018942395001E-3</v>
      </c>
      <c r="AK122" s="20">
        <f t="shared" si="28"/>
        <v>1.17113969801962E-3</v>
      </c>
      <c r="AL122" s="20">
        <f t="shared" si="28"/>
        <v>1.39371355989403E-3</v>
      </c>
      <c r="AM122" s="20">
        <f t="shared" si="28"/>
        <v>1.28585014560478E-3</v>
      </c>
      <c r="AN122" s="20">
        <f t="shared" si="28"/>
        <v>7.8130689917799095E-6</v>
      </c>
      <c r="AR122" s="22">
        <f t="shared" si="15"/>
        <v>50130</v>
      </c>
      <c r="AS122" s="20">
        <f t="shared" si="17"/>
        <v>1.9142429388874656</v>
      </c>
      <c r="AT122" s="20">
        <f t="shared" si="25"/>
        <v>-2.3758638102654529E-2</v>
      </c>
      <c r="AU122" s="20">
        <f t="shared" si="18"/>
        <v>1.8218768793612969E-3</v>
      </c>
      <c r="AV122" s="20">
        <f t="shared" si="27"/>
        <v>3.7262301090586928E-5</v>
      </c>
      <c r="AW122" s="20">
        <f t="shared" si="27"/>
        <v>-2.0739018942395001E-3</v>
      </c>
      <c r="AX122" s="20">
        <f t="shared" si="27"/>
        <v>1.17113969801962E-3</v>
      </c>
      <c r="AY122" s="20">
        <f t="shared" si="27"/>
        <v>1.39371355989403E-3</v>
      </c>
      <c r="AZ122" s="20">
        <f t="shared" si="27"/>
        <v>1.28585014560478E-3</v>
      </c>
      <c r="BA122" s="20">
        <f t="shared" si="27"/>
        <v>7.8130689917799095E-6</v>
      </c>
      <c r="BB122" s="20">
        <f t="shared" si="21"/>
        <v>-2.0114884343931941E-2</v>
      </c>
      <c r="BC122" s="22">
        <f t="shared" si="20"/>
        <v>50130</v>
      </c>
      <c r="BD122" s="20">
        <f t="shared" si="22"/>
        <v>-2.3758638102654529E-2</v>
      </c>
      <c r="BE122" s="20">
        <f t="shared" si="23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6"/>
        <v>2.0740346654998169E-4</v>
      </c>
      <c r="AI123" s="20">
        <f t="shared" si="24"/>
        <v>3.6118953697674952E-5</v>
      </c>
      <c r="AJ123" s="20">
        <f t="shared" si="28"/>
        <v>-2.01029396991181E-3</v>
      </c>
      <c r="AK123" s="20">
        <f t="shared" si="28"/>
        <v>1.13522521327791E-3</v>
      </c>
      <c r="AL123" s="20">
        <f t="shared" si="28"/>
        <v>1.35093895223814E-3</v>
      </c>
      <c r="AM123" s="20">
        <f t="shared" si="28"/>
        <v>1.24638018819123E-3</v>
      </c>
      <c r="AN123" s="20">
        <f t="shared" si="28"/>
        <v>7.1939088686079302E-6</v>
      </c>
      <c r="AR123" s="22">
        <f t="shared" si="15"/>
        <v>50221</v>
      </c>
      <c r="AS123" s="20">
        <f t="shared" si="17"/>
        <v>1.9137849328537444</v>
      </c>
      <c r="AT123" s="20">
        <f t="shared" si="25"/>
        <v>-2.3764762995932519E-2</v>
      </c>
      <c r="AU123" s="20">
        <f t="shared" si="18"/>
        <v>1.765563246361753E-3</v>
      </c>
      <c r="AV123" s="20">
        <f t="shared" si="27"/>
        <v>3.6118953697674952E-5</v>
      </c>
      <c r="AW123" s="20">
        <f t="shared" si="27"/>
        <v>-2.01029396991181E-3</v>
      </c>
      <c r="AX123" s="20">
        <f t="shared" si="27"/>
        <v>1.13522521327791E-3</v>
      </c>
      <c r="AY123" s="20">
        <f t="shared" si="27"/>
        <v>1.35093895223814E-3</v>
      </c>
      <c r="AZ123" s="20">
        <f t="shared" si="27"/>
        <v>1.24638018819123E-3</v>
      </c>
      <c r="BA123" s="20">
        <f t="shared" si="27"/>
        <v>7.1939088686079302E-6</v>
      </c>
      <c r="BB123" s="20">
        <f t="shared" si="21"/>
        <v>-2.0233636503209015E-2</v>
      </c>
      <c r="BC123" s="22">
        <f t="shared" si="20"/>
        <v>50221</v>
      </c>
      <c r="BD123" s="20">
        <f t="shared" si="22"/>
        <v>-2.3764762995932519E-2</v>
      </c>
      <c r="BE123" s="20">
        <f t="shared" si="23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6"/>
        <v>2.014489531825675E-4</v>
      </c>
      <c r="AI124" s="20">
        <f t="shared" si="24"/>
        <v>3.5011113868626931E-5</v>
      </c>
      <c r="AJ124" s="20">
        <f t="shared" si="28"/>
        <v>-1.94867004854604E-3</v>
      </c>
      <c r="AK124" s="20">
        <f t="shared" si="28"/>
        <v>1.1004170775708001E-3</v>
      </c>
      <c r="AL124" s="20">
        <f t="shared" si="28"/>
        <v>1.30948459606816E-3</v>
      </c>
      <c r="AM124" s="20">
        <f t="shared" si="28"/>
        <v>1.20812745039167E-3</v>
      </c>
      <c r="AN124" s="20">
        <f t="shared" si="28"/>
        <v>6.6114746344325596E-6</v>
      </c>
      <c r="AR124" s="22">
        <f t="shared" si="15"/>
        <v>50313</v>
      </c>
      <c r="AS124" s="20">
        <f t="shared" si="17"/>
        <v>1.9133912003810745</v>
      </c>
      <c r="AT124" s="20">
        <f t="shared" si="25"/>
        <v>-2.3770717509299932E-2</v>
      </c>
      <c r="AU124" s="20">
        <f t="shared" si="18"/>
        <v>1.7109816639876495E-3</v>
      </c>
      <c r="AV124" s="20">
        <f t="shared" si="27"/>
        <v>3.5011113868626931E-5</v>
      </c>
      <c r="AW124" s="20">
        <f t="shared" si="27"/>
        <v>-1.94867004854604E-3</v>
      </c>
      <c r="AX124" s="20">
        <f t="shared" si="27"/>
        <v>1.1004170775708001E-3</v>
      </c>
      <c r="AY124" s="20">
        <f t="shared" si="27"/>
        <v>1.30948459606816E-3</v>
      </c>
      <c r="AZ124" s="20">
        <f t="shared" si="27"/>
        <v>1.20812745039167E-3</v>
      </c>
      <c r="BA124" s="20">
        <f t="shared" si="27"/>
        <v>6.6114746344325596E-6</v>
      </c>
      <c r="BB124" s="20">
        <f t="shared" si="21"/>
        <v>-2.0348754181324633E-2</v>
      </c>
      <c r="BC124" s="22">
        <f t="shared" si="20"/>
        <v>50313</v>
      </c>
      <c r="BD124" s="20">
        <f t="shared" si="22"/>
        <v>-2.3770717509299932E-2</v>
      </c>
      <c r="BE124" s="20">
        <f t="shared" si="23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6"/>
        <v>1.9565174883125278E-4</v>
      </c>
      <c r="AI125" s="20">
        <f t="shared" si="24"/>
        <v>3.3937654771569508E-5</v>
      </c>
      <c r="AJ125" s="20">
        <f t="shared" si="28"/>
        <v>-1.8889645445607701E-3</v>
      </c>
      <c r="AK125" s="20">
        <f t="shared" si="28"/>
        <v>1.0666818563098699E-3</v>
      </c>
      <c r="AL125" s="20">
        <f t="shared" si="28"/>
        <v>1.2693103587091399E-3</v>
      </c>
      <c r="AM125" s="20">
        <f t="shared" si="28"/>
        <v>1.17105517749571E-3</v>
      </c>
      <c r="AN125" s="20">
        <f t="shared" si="28"/>
        <v>6.0653331690474403E-6</v>
      </c>
      <c r="AR125" s="22">
        <f t="shared" si="15"/>
        <v>50405</v>
      </c>
      <c r="AS125" s="20">
        <f t="shared" si="17"/>
        <v>1.9130577442885583</v>
      </c>
      <c r="AT125" s="20">
        <f t="shared" si="25"/>
        <v>-2.3776514713651248E-2</v>
      </c>
      <c r="AU125" s="20">
        <f t="shared" si="18"/>
        <v>1.6580858358945668E-3</v>
      </c>
      <c r="AV125" s="20">
        <f t="shared" si="27"/>
        <v>3.3937654771569508E-5</v>
      </c>
      <c r="AW125" s="20">
        <f t="shared" si="27"/>
        <v>-1.8889645445607701E-3</v>
      </c>
      <c r="AX125" s="20">
        <f t="shared" si="27"/>
        <v>1.0666818563098699E-3</v>
      </c>
      <c r="AY125" s="20">
        <f t="shared" si="27"/>
        <v>1.2693103587091399E-3</v>
      </c>
      <c r="AZ125" s="20">
        <f t="shared" si="27"/>
        <v>1.17105517749571E-3</v>
      </c>
      <c r="BA125" s="20">
        <f t="shared" si="27"/>
        <v>6.0653331690474403E-6</v>
      </c>
      <c r="BB125" s="20">
        <f t="shared" si="21"/>
        <v>-2.0460343041862117E-2</v>
      </c>
      <c r="BC125" s="22">
        <f t="shared" si="20"/>
        <v>50405</v>
      </c>
      <c r="BD125" s="20">
        <f t="shared" si="22"/>
        <v>-2.3776514713651248E-2</v>
      </c>
      <c r="BE125" s="20">
        <f t="shared" si="23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6"/>
        <v>1.9000125813841556E-4</v>
      </c>
      <c r="AI126" s="20">
        <f t="shared" si="24"/>
        <v>3.2897484295502871E-5</v>
      </c>
      <c r="AJ126" s="20">
        <f t="shared" si="28"/>
        <v>-1.8311142920168699E-3</v>
      </c>
      <c r="AK126" s="20">
        <f t="shared" si="28"/>
        <v>1.0339869460862499E-3</v>
      </c>
      <c r="AL126" s="20">
        <f t="shared" si="28"/>
        <v>1.2303771220745199E-3</v>
      </c>
      <c r="AM126" s="20">
        <f t="shared" si="28"/>
        <v>1.1351275120086101E-3</v>
      </c>
      <c r="AN126" s="20">
        <f t="shared" si="28"/>
        <v>5.5547125343835504E-6</v>
      </c>
      <c r="AR126" s="22">
        <f t="shared" si="15"/>
        <v>50495</v>
      </c>
      <c r="AS126" s="20">
        <f t="shared" si="17"/>
        <v>1.9127808325767757</v>
      </c>
      <c r="AT126" s="20">
        <f t="shared" si="25"/>
        <v>-2.3782165204344084E-2</v>
      </c>
      <c r="AU126" s="20">
        <f t="shared" si="18"/>
        <v>1.6068294849823964E-3</v>
      </c>
      <c r="AV126" s="20">
        <f t="shared" si="27"/>
        <v>3.2897484295502871E-5</v>
      </c>
      <c r="AW126" s="20">
        <f t="shared" si="27"/>
        <v>-1.8311142920168699E-3</v>
      </c>
      <c r="AX126" s="20">
        <f t="shared" si="27"/>
        <v>1.0339869460862499E-3</v>
      </c>
      <c r="AY126" s="20">
        <f t="shared" si="27"/>
        <v>1.2303771220745199E-3</v>
      </c>
      <c r="AZ126" s="20">
        <f t="shared" si="27"/>
        <v>1.1351275120086101E-3</v>
      </c>
      <c r="BA126" s="20">
        <f t="shared" si="27"/>
        <v>5.5547125343835504E-6</v>
      </c>
      <c r="BB126" s="20">
        <f t="shared" si="21"/>
        <v>-2.0568506234379298E-2</v>
      </c>
      <c r="BC126" s="22">
        <f t="shared" si="20"/>
        <v>50495</v>
      </c>
      <c r="BD126" s="20">
        <f t="shared" si="22"/>
        <v>-2.3782165204344084E-2</v>
      </c>
      <c r="BE126" s="20">
        <f t="shared" si="23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6"/>
        <v>1.8448898686555186E-4</v>
      </c>
      <c r="AI127" s="20">
        <f t="shared" si="24"/>
        <v>3.1889544527549501E-5</v>
      </c>
      <c r="AJ127" s="20">
        <f t="shared" si="28"/>
        <v>-1.7750584628384301E-3</v>
      </c>
      <c r="AK127" s="20">
        <f t="shared" si="28"/>
        <v>1.002300579378E-3</v>
      </c>
      <c r="AL127" s="20">
        <f t="shared" si="28"/>
        <v>1.19264678757335E-3</v>
      </c>
      <c r="AM127" s="20">
        <f t="shared" si="28"/>
        <v>1.10030950202233E-3</v>
      </c>
      <c r="AN127" s="20">
        <f t="shared" si="28"/>
        <v>5.07856876552637E-6</v>
      </c>
      <c r="AR127" s="22">
        <f t="shared" si="15"/>
        <v>50586</v>
      </c>
      <c r="AS127" s="20">
        <f t="shared" si="17"/>
        <v>1.9125569731683427</v>
      </c>
      <c r="AT127" s="20">
        <f t="shared" si="25"/>
        <v>-2.3787677475616949E-2</v>
      </c>
      <c r="AU127" s="20">
        <f t="shared" si="18"/>
        <v>1.5571665194283259E-3</v>
      </c>
      <c r="AV127" s="20">
        <f t="shared" si="27"/>
        <v>3.1889544527549501E-5</v>
      </c>
      <c r="AW127" s="20">
        <f t="shared" si="27"/>
        <v>-1.7750584628384301E-3</v>
      </c>
      <c r="AX127" s="20">
        <f t="shared" si="27"/>
        <v>1.002300579378E-3</v>
      </c>
      <c r="AY127" s="20">
        <f t="shared" si="27"/>
        <v>1.19264678757335E-3</v>
      </c>
      <c r="AZ127" s="20">
        <f t="shared" si="27"/>
        <v>1.10030950202233E-3</v>
      </c>
      <c r="BA127" s="20">
        <f t="shared" si="27"/>
        <v>5.07856876552637E-6</v>
      </c>
      <c r="BB127" s="20">
        <f t="shared" si="21"/>
        <v>-2.0673344436760298E-2</v>
      </c>
      <c r="BC127" s="22">
        <f t="shared" si="20"/>
        <v>50586</v>
      </c>
      <c r="BD127" s="20">
        <f t="shared" si="22"/>
        <v>-2.3787677475616949E-2</v>
      </c>
      <c r="BE127" s="20">
        <f t="shared" si="23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6"/>
        <v>1.7910820521429145E-4</v>
      </c>
      <c r="AI128" s="20">
        <f t="shared" si="24"/>
        <v>3.0912811138990988E-5</v>
      </c>
      <c r="AJ128" s="20">
        <f t="shared" si="28"/>
        <v>-1.7207384834017E-3</v>
      </c>
      <c r="AK128" s="20">
        <f t="shared" si="28"/>
        <v>9.7159182603778695E-4</v>
      </c>
      <c r="AL128" s="20">
        <f t="shared" si="28"/>
        <v>1.1560822776868201E-3</v>
      </c>
      <c r="AM128" s="20">
        <f t="shared" si="28"/>
        <v>1.06656710479047E-3</v>
      </c>
      <c r="AN128" s="20">
        <f t="shared" si="28"/>
        <v>4.6356448457629498E-6</v>
      </c>
      <c r="AR128" s="22">
        <f t="shared" si="15"/>
        <v>50678</v>
      </c>
      <c r="AS128" s="20">
        <f t="shared" si="17"/>
        <v>1.9123828923245585</v>
      </c>
      <c r="AT128" s="20">
        <f t="shared" si="25"/>
        <v>-2.3793058257268209E-2</v>
      </c>
      <c r="AU128" s="20">
        <f t="shared" si="18"/>
        <v>1.5090511810981308E-3</v>
      </c>
      <c r="AV128" s="20">
        <f t="shared" si="27"/>
        <v>3.0912811138990988E-5</v>
      </c>
      <c r="AW128" s="20">
        <f t="shared" si="27"/>
        <v>-1.7207384834017E-3</v>
      </c>
      <c r="AX128" s="20">
        <f t="shared" si="27"/>
        <v>9.7159182603778695E-4</v>
      </c>
      <c r="AY128" s="20">
        <f t="shared" si="27"/>
        <v>1.1560822776868201E-3</v>
      </c>
      <c r="AZ128" s="20">
        <f t="shared" si="27"/>
        <v>1.06656710479047E-3</v>
      </c>
      <c r="BA128" s="20">
        <f t="shared" si="27"/>
        <v>4.6356448457629498E-6</v>
      </c>
      <c r="BB128" s="20">
        <f t="shared" si="21"/>
        <v>-2.0774955895071948E-2</v>
      </c>
      <c r="BC128" s="22">
        <f t="shared" si="20"/>
        <v>50678</v>
      </c>
      <c r="BD128" s="20">
        <f t="shared" si="22"/>
        <v>-2.3793058257268209E-2</v>
      </c>
      <c r="BE128" s="20">
        <f t="shared" si="23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6"/>
        <v>1.7385364850535263E-4</v>
      </c>
      <c r="AI129" s="20">
        <f t="shared" si="24"/>
        <v>2.9966292695301983E-5</v>
      </c>
      <c r="AJ129" s="20">
        <f t="shared" si="28"/>
        <v>-1.6680979489813699E-3</v>
      </c>
      <c r="AK129" s="20">
        <f t="shared" si="28"/>
        <v>9.4183059209385002E-4</v>
      </c>
      <c r="AL129" s="20">
        <f t="shared" si="28"/>
        <v>1.12064753310381E-3</v>
      </c>
      <c r="AM129" s="20">
        <f t="shared" si="28"/>
        <v>1.03386718832698E-3</v>
      </c>
      <c r="AN129" s="20">
        <f t="shared" si="28"/>
        <v>4.2245224873837998E-6</v>
      </c>
      <c r="AR129" s="22">
        <f t="shared" ref="AR129:AR132" si="29">A129</f>
        <v>50770</v>
      </c>
      <c r="AS129" s="20">
        <f t="shared" si="17"/>
        <v>1.912255516062132</v>
      </c>
      <c r="AT129" s="20">
        <f t="shared" si="25"/>
        <v>-2.3798312813977148E-2</v>
      </c>
      <c r="AU129" s="20">
        <f t="shared" si="18"/>
        <v>1.4624381797259558E-3</v>
      </c>
      <c r="AV129" s="20">
        <f t="shared" si="27"/>
        <v>2.9966292695301983E-5</v>
      </c>
      <c r="AW129" s="20">
        <f t="shared" si="27"/>
        <v>-1.6680979489813699E-3</v>
      </c>
      <c r="AX129" s="20">
        <f t="shared" si="27"/>
        <v>9.4183059209385002E-4</v>
      </c>
      <c r="AY129" s="20">
        <f t="shared" si="27"/>
        <v>1.12064753310381E-3</v>
      </c>
      <c r="AZ129" s="20">
        <f t="shared" si="27"/>
        <v>1.03386718832698E-3</v>
      </c>
      <c r="BA129" s="20">
        <f t="shared" si="27"/>
        <v>4.2245224873837998E-6</v>
      </c>
      <c r="BB129" s="20">
        <f t="shared" si="21"/>
        <v>-2.0873436454525236E-2</v>
      </c>
      <c r="BC129" s="22">
        <f t="shared" si="20"/>
        <v>50770</v>
      </c>
      <c r="BD129" s="20">
        <f t="shared" si="22"/>
        <v>-2.3798312813977148E-2</v>
      </c>
      <c r="BE129" s="20">
        <f t="shared" si="23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30">K130+Y130-Y130/100</f>
        <v>1.6872125115518382E-4</v>
      </c>
      <c r="AI130" s="20">
        <f t="shared" si="24"/>
        <v>2.9049029903595444E-5</v>
      </c>
      <c r="AJ130" s="20">
        <f t="shared" si="28"/>
        <v>-1.6170825385186599E-3</v>
      </c>
      <c r="AK130" s="20">
        <f t="shared" si="28"/>
        <v>9.1298761610847303E-4</v>
      </c>
      <c r="AL130" s="20">
        <f t="shared" si="28"/>
        <v>1.08630750763616E-3</v>
      </c>
      <c r="AM130" s="20">
        <f t="shared" si="28"/>
        <v>1.0021775292301501E-3</v>
      </c>
      <c r="AN130" s="20">
        <f t="shared" si="28"/>
        <v>3.8436673843733598E-6</v>
      </c>
      <c r="AR130" s="22">
        <f t="shared" si="29"/>
        <v>50860</v>
      </c>
      <c r="AS130" s="20">
        <f t="shared" ref="AS130:AS132" si="31">AF130*4+2</f>
        <v>1.9121719540398523</v>
      </c>
      <c r="AT130" s="20">
        <f t="shared" si="25"/>
        <v>-2.3803445211327316E-2</v>
      </c>
      <c r="AU130" s="20">
        <f t="shared" ref="AU130:AU132" si="32">SUM(AV130:BA130)</f>
        <v>1.4172828117440918E-3</v>
      </c>
      <c r="AV130" s="20">
        <f t="shared" si="27"/>
        <v>2.9049029903595444E-5</v>
      </c>
      <c r="AW130" s="20">
        <f t="shared" si="27"/>
        <v>-1.6170825385186599E-3</v>
      </c>
      <c r="AX130" s="20">
        <f t="shared" si="27"/>
        <v>9.1298761610847303E-4</v>
      </c>
      <c r="AY130" s="20">
        <f t="shared" si="27"/>
        <v>1.08630750763616E-3</v>
      </c>
      <c r="AZ130" s="20">
        <f t="shared" si="27"/>
        <v>1.0021775292301501E-3</v>
      </c>
      <c r="BA130" s="20">
        <f t="shared" si="27"/>
        <v>3.8436673843733598E-6</v>
      </c>
      <c r="BB130" s="20">
        <f t="shared" si="21"/>
        <v>-2.0968879587839131E-2</v>
      </c>
      <c r="BC130" s="22">
        <f t="shared" ref="BC130:BC132" si="33">AR130</f>
        <v>50860</v>
      </c>
      <c r="BD130" s="20">
        <f t="shared" si="22"/>
        <v>-2.3803445211327316E-2</v>
      </c>
      <c r="BE130" s="20">
        <f t="shared" si="23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30"/>
        <v>1.6370791423533308E-4</v>
      </c>
      <c r="AI131" s="20">
        <f t="shared" si="24"/>
        <v>2.8160094811590692E-5</v>
      </c>
      <c r="AJ131" s="20">
        <f t="shared" si="28"/>
        <v>-1.5676399297337401E-3</v>
      </c>
      <c r="AK131" s="20">
        <f t="shared" si="28"/>
        <v>8.8503446280529998E-4</v>
      </c>
      <c r="AL131" s="20">
        <f t="shared" si="28"/>
        <v>1.0530281596476899E-3</v>
      </c>
      <c r="AM131" s="20">
        <f t="shared" si="28"/>
        <v>9.7146680735349302E-4</v>
      </c>
      <c r="AN131" s="20">
        <f t="shared" si="28"/>
        <v>3.4914689361897899E-6</v>
      </c>
      <c r="AR131" s="22">
        <f t="shared" si="29"/>
        <v>50951</v>
      </c>
      <c r="AS131" s="20">
        <f t="shared" si="31"/>
        <v>1.9121294854792732</v>
      </c>
      <c r="AT131" s="20">
        <f t="shared" si="25"/>
        <v>-2.3808458548247168E-2</v>
      </c>
      <c r="AU131" s="20">
        <f t="shared" si="32"/>
        <v>1.3735410638205233E-3</v>
      </c>
      <c r="AV131" s="20">
        <f t="shared" si="27"/>
        <v>2.8160094811590692E-5</v>
      </c>
      <c r="AW131" s="20">
        <f t="shared" si="27"/>
        <v>-1.5676399297337401E-3</v>
      </c>
      <c r="AX131" s="20">
        <f t="shared" si="27"/>
        <v>8.8503446280529998E-4</v>
      </c>
      <c r="AY131" s="20">
        <f t="shared" si="27"/>
        <v>1.0530281596476899E-3</v>
      </c>
      <c r="AZ131" s="20">
        <f t="shared" si="27"/>
        <v>9.7146680735349302E-4</v>
      </c>
      <c r="BA131" s="20">
        <f t="shared" si="27"/>
        <v>3.4914689361897899E-6</v>
      </c>
      <c r="BB131" s="20">
        <f t="shared" ref="BB131:BB132" si="34">SUM(AT131:BA131)</f>
        <v>-2.1061376420606119E-2</v>
      </c>
      <c r="BC131" s="22">
        <f t="shared" si="33"/>
        <v>50951</v>
      </c>
      <c r="BD131" s="20">
        <f t="shared" ref="BD131:BD132" si="35">AT131-$AT$2</f>
        <v>-2.3808458548247168E-2</v>
      </c>
      <c r="BE131" s="20">
        <f t="shared" ref="BE131:BE132" si="36">AU131</f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30"/>
        <v>3.8199787393950217E-5</v>
      </c>
      <c r="AI132" s="20">
        <f t="shared" si="24"/>
        <v>1.4030894592930397E-6</v>
      </c>
      <c r="AJ132" s="20">
        <f t="shared" si="28"/>
        <v>-1.44701836759519E-3</v>
      </c>
      <c r="AK132" s="20">
        <f t="shared" si="28"/>
        <v>5.4189821816485995E-4</v>
      </c>
      <c r="AL132" s="20">
        <f t="shared" si="28"/>
        <v>-2.9329793527210697E-4</v>
      </c>
      <c r="AM132" s="20">
        <f t="shared" si="28"/>
        <v>1.37178050825248E-3</v>
      </c>
      <c r="AN132" s="20">
        <f t="shared" si="28"/>
        <v>3.7302372362546499E-3</v>
      </c>
      <c r="AR132" s="22">
        <f t="shared" si="29"/>
        <v>51043</v>
      </c>
      <c r="AS132" s="20">
        <f t="shared" si="31"/>
        <v>3.6726840082341683</v>
      </c>
      <c r="AT132" s="20">
        <f t="shared" si="25"/>
        <v>-2.3933966675088549E-2</v>
      </c>
      <c r="AU132" s="20">
        <f t="shared" si="32"/>
        <v>3.9050027492639862E-3</v>
      </c>
      <c r="AV132" s="20">
        <f t="shared" si="27"/>
        <v>1.4030894592930397E-6</v>
      </c>
      <c r="AW132" s="20">
        <f t="shared" si="27"/>
        <v>-1.44701836759519E-3</v>
      </c>
      <c r="AX132" s="20">
        <f t="shared" si="27"/>
        <v>5.4189821816485995E-4</v>
      </c>
      <c r="AY132" s="20">
        <f t="shared" si="27"/>
        <v>-2.9329793527210697E-4</v>
      </c>
      <c r="AZ132" s="20">
        <f t="shared" si="27"/>
        <v>1.37178050825248E-3</v>
      </c>
      <c r="BA132" s="20">
        <f t="shared" si="27"/>
        <v>3.7302372362546499E-3</v>
      </c>
      <c r="BB132" s="20">
        <f t="shared" si="34"/>
        <v>-1.6123961176560578E-2</v>
      </c>
      <c r="BC132" s="22">
        <f t="shared" si="33"/>
        <v>51043</v>
      </c>
      <c r="BD132" s="20">
        <f t="shared" si="35"/>
        <v>-2.3933966675088549E-2</v>
      </c>
      <c r="BE132" s="20">
        <f t="shared" si="36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DAD8-6CDB-4DBB-8CA2-A494B5056D0E}">
  <dimension ref="A1:BQ132"/>
  <sheetViews>
    <sheetView topLeftCell="AU1" zoomScale="108" zoomScaleNormal="106" workbookViewId="0">
      <selection activeCell="BM10" sqref="BM10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13.7109375" style="20" bestFit="1" customWidth="1"/>
    <col min="46" max="47" width="15" style="20" bestFit="1" customWidth="1"/>
    <col min="48" max="48" width="13" style="20" bestFit="1" customWidth="1"/>
    <col min="49" max="49" width="14.28515625" style="20" bestFit="1" customWidth="1"/>
    <col min="50" max="50" width="9.85546875" style="20" bestFit="1" customWidth="1"/>
    <col min="51" max="51" width="15" style="20" bestFit="1" customWidth="1"/>
    <col min="52" max="52" width="9.140625" style="20"/>
    <col min="53" max="53" width="11.85546875" style="20" bestFit="1" customWidth="1"/>
    <col min="54" max="54" width="13" style="20" bestFit="1" customWidth="1"/>
    <col min="55" max="55" width="9.42578125" style="20" bestFit="1" customWidth="1"/>
    <col min="56" max="16384" width="9.140625" style="20"/>
  </cols>
  <sheetData>
    <row r="1" spans="1:69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">
        <v>325</v>
      </c>
      <c r="AT1" s="20" t="s">
        <v>324</v>
      </c>
      <c r="AU1" s="20" t="s">
        <v>323</v>
      </c>
      <c r="AV1" s="20" t="s">
        <v>322</v>
      </c>
      <c r="AW1" s="20" t="s">
        <v>321</v>
      </c>
      <c r="AX1" s="20" t="s">
        <v>320</v>
      </c>
      <c r="AY1" s="20" t="s">
        <v>319</v>
      </c>
      <c r="AZ1" s="20" t="s">
        <v>334</v>
      </c>
      <c r="BA1" s="20" t="s">
        <v>0</v>
      </c>
      <c r="BB1" s="20" t="s">
        <v>199</v>
      </c>
      <c r="BC1" s="20" t="s">
        <v>327</v>
      </c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</row>
    <row r="2" spans="1:69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1">
        <f>EA_raw_policy_shocks!AE141</f>
        <v>9.64511889398037E-2</v>
      </c>
      <c r="AT2" s="21">
        <f>EA_raw_policy_shocks!AF141</f>
        <v>-9.9673708088729402E-16</v>
      </c>
      <c r="AU2" s="21">
        <f>EA_raw_policy_shocks!AG141</f>
        <v>2.2930298003560399E-15</v>
      </c>
      <c r="AV2" s="21">
        <f>EA_raw_policy_shocks!AH141</f>
        <v>-5.4823221052534396E-15</v>
      </c>
      <c r="AW2" s="21">
        <f>EA_raw_policy_shocks!AI141</f>
        <v>-1.7146264498443699E-14</v>
      </c>
      <c r="AX2" s="21">
        <f>EA_raw_policy_shocks!AJ141</f>
        <v>-1.6043250195843601E-14</v>
      </c>
      <c r="AY2" s="21">
        <f>EA_raw_policy_shocks!AK141</f>
        <v>3.4385437156126998E-16</v>
      </c>
      <c r="AZ2" s="20">
        <f t="shared" ref="AZ2:AZ33" si="3">SUM(AS2:AY2)</f>
        <v>9.6451188939766661E-2</v>
      </c>
      <c r="BA2" s="22">
        <f t="shared" ref="BA2:BA33" si="4">AR2</f>
        <v>39172</v>
      </c>
      <c r="BB2" s="20">
        <f t="shared" ref="BB2:BB33" si="5">AS2-$AS$2</f>
        <v>0</v>
      </c>
      <c r="BC2" s="20" t="e">
        <f>#REF!-#REF!</f>
        <v>#REF!</v>
      </c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</row>
    <row r="3" spans="1:69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1">
        <f>EA_raw_policy_shocks!AE142</f>
        <v>-7.9942736994049898E-2</v>
      </c>
      <c r="AT3" s="21">
        <f>EA_raw_policy_shocks!AF142</f>
        <v>-9.9527802653102601E-16</v>
      </c>
      <c r="AU3" s="21">
        <f>EA_raw_policy_shocks!AG142</f>
        <v>2.0189506026208299E-15</v>
      </c>
      <c r="AV3" s="21">
        <f>EA_raw_policy_shocks!AH142</f>
        <v>-5.8984503149739299E-15</v>
      </c>
      <c r="AW3" s="21">
        <f>EA_raw_policy_shocks!AI142</f>
        <v>-1.6954322632788799E-14</v>
      </c>
      <c r="AX3" s="21">
        <f>EA_raw_policy_shocks!AJ142</f>
        <v>-1.57959151518442E-14</v>
      </c>
      <c r="AY3" s="21">
        <f>EA_raw_policy_shocks!AK142</f>
        <v>1.3532936604567E-16</v>
      </c>
      <c r="AZ3" s="20">
        <f t="shared" si="3"/>
        <v>-7.9942736994087396E-2</v>
      </c>
      <c r="BA3" s="22">
        <f t="shared" si="4"/>
        <v>39263</v>
      </c>
      <c r="BB3" s="20">
        <f t="shared" si="5"/>
        <v>-0.17639392593385361</v>
      </c>
      <c r="BC3" s="20" t="e">
        <f>#REF!</f>
        <v>#REF!</v>
      </c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</row>
    <row r="4" spans="1:69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1">
        <f>EA_raw_policy_shocks!AE143</f>
        <v>3.6631346859118299E-2</v>
      </c>
      <c r="AT4" s="21">
        <f>EA_raw_policy_shocks!AF143</f>
        <v>-1.1471632193439599E-15</v>
      </c>
      <c r="AU4" s="21">
        <f>EA_raw_policy_shocks!AG143</f>
        <v>1.30003997083719E-15</v>
      </c>
      <c r="AV4" s="21">
        <f>EA_raw_policy_shocks!AH143</f>
        <v>-5.73085399528357E-15</v>
      </c>
      <c r="AW4" s="21">
        <f>EA_raw_policy_shocks!AI143</f>
        <v>-1.60346030495447E-14</v>
      </c>
      <c r="AX4" s="21">
        <f>EA_raw_policy_shocks!AJ143</f>
        <v>-1.4791451613154498E-14</v>
      </c>
      <c r="AY4" s="21">
        <f>EA_raw_policy_shocks!AK143</f>
        <v>8.9944720651726505E-16</v>
      </c>
      <c r="AZ4" s="20">
        <f t="shared" si="3"/>
        <v>3.6631346859082793E-2</v>
      </c>
      <c r="BA4" s="22">
        <f t="shared" si="4"/>
        <v>39355</v>
      </c>
      <c r="BB4" s="20">
        <f t="shared" si="5"/>
        <v>-5.9819842080685401E-2</v>
      </c>
      <c r="BC4" s="20" t="e">
        <f>#REF!</f>
        <v>#REF!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</row>
    <row r="5" spans="1:69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1">
        <f>EA_raw_policy_shocks!AE144</f>
        <v>-7.3000195632916598E-2</v>
      </c>
      <c r="AT5" s="21">
        <f>EA_raw_policy_shocks!AF144</f>
        <v>-1.27327407479024E-15</v>
      </c>
      <c r="AU5" s="21">
        <f>EA_raw_policy_shocks!AG144</f>
        <v>1.4612798780988799E-15</v>
      </c>
      <c r="AV5" s="21">
        <f>EA_raw_policy_shocks!AH144</f>
        <v>-4.0269544317491197E-15</v>
      </c>
      <c r="AW5" s="21">
        <f>EA_raw_policy_shocks!AI144</f>
        <v>-1.4985715065950399E-14</v>
      </c>
      <c r="AX5" s="21">
        <f>EA_raw_policy_shocks!AJ144</f>
        <v>-1.5299389728207099E-14</v>
      </c>
      <c r="AY5" s="21">
        <f>EA_raw_policy_shocks!AK144</f>
        <v>8.3454598552473702E-16</v>
      </c>
      <c r="AZ5" s="20">
        <f t="shared" si="3"/>
        <v>-7.3000195632949891E-2</v>
      </c>
      <c r="BA5" s="22">
        <f t="shared" si="4"/>
        <v>39447</v>
      </c>
      <c r="BB5" s="20">
        <f t="shared" si="5"/>
        <v>-0.1694513845727203</v>
      </c>
      <c r="BC5" s="20" t="e">
        <f>#REF!</f>
        <v>#REF!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1">
        <f>EA_raw_policy_shocks!AE145</f>
        <v>-0.122325826236652</v>
      </c>
      <c r="AT6" s="21">
        <f>EA_raw_policy_shocks!AF145</f>
        <v>-1.4382911663796599E-15</v>
      </c>
      <c r="AU6" s="21">
        <f>EA_raw_policy_shocks!AG145</f>
        <v>2.61266143150093E-15</v>
      </c>
      <c r="AV6" s="21">
        <f>EA_raw_policy_shocks!AH145</f>
        <v>-3.1597492877507401E-15</v>
      </c>
      <c r="AW6" s="21">
        <f>EA_raw_policy_shocks!AI145</f>
        <v>-1.5646211280284099E-14</v>
      </c>
      <c r="AX6" s="21">
        <f>EA_raw_policy_shocks!AJ145</f>
        <v>-1.56868431761542E-14</v>
      </c>
      <c r="AY6" s="21">
        <f>EA_raw_policy_shocks!AK145</f>
        <v>7.5415733762375699E-16</v>
      </c>
      <c r="AZ6" s="20">
        <f t="shared" si="3"/>
        <v>-0.12232582623668457</v>
      </c>
      <c r="BA6" s="22">
        <f t="shared" si="4"/>
        <v>39538</v>
      </c>
      <c r="BB6" s="20">
        <f t="shared" si="5"/>
        <v>-0.2187770151764557</v>
      </c>
      <c r="BC6" s="20" t="e">
        <f>#REF!</f>
        <v>#REF!</v>
      </c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</row>
    <row r="7" spans="1:69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1">
        <f>EA_raw_policy_shocks!AE146</f>
        <v>8.5616677590768894E-2</v>
      </c>
      <c r="AT7" s="21">
        <f>EA_raw_policy_shocks!AF146</f>
        <v>-1.2574436856759101E-15</v>
      </c>
      <c r="AU7" s="21">
        <f>EA_raw_policy_shocks!AG146</f>
        <v>3.8655629965276101E-15</v>
      </c>
      <c r="AV7" s="21">
        <f>EA_raw_policy_shocks!AH146</f>
        <v>-2.3516120819753901E-15</v>
      </c>
      <c r="AW7" s="21">
        <f>EA_raw_policy_shocks!AI146</f>
        <v>-1.6436028412601901E-14</v>
      </c>
      <c r="AX7" s="21">
        <f>EA_raw_policy_shocks!AJ146</f>
        <v>-1.9011273082634199E-14</v>
      </c>
      <c r="AY7" s="21">
        <f>EA_raw_policy_shocks!AK146</f>
        <v>1.60980446913051E-16</v>
      </c>
      <c r="AZ7" s="20">
        <f t="shared" si="3"/>
        <v>8.5616677590733881E-2</v>
      </c>
      <c r="BA7" s="22">
        <f t="shared" si="4"/>
        <v>39629</v>
      </c>
      <c r="BB7" s="20">
        <f t="shared" si="5"/>
        <v>-1.0834511349034806E-2</v>
      </c>
      <c r="BC7" s="20" t="e">
        <f>#REF!</f>
        <v>#REF!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1:69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1">
        <f>EA_raw_policy_shocks!AE147</f>
        <v>2.41143521380945E-2</v>
      </c>
      <c r="AT8" s="21">
        <f>EA_raw_policy_shocks!AF147</f>
        <v>-1.3427455231892301E-15</v>
      </c>
      <c r="AU8" s="21">
        <f>EA_raw_policy_shocks!AG147</f>
        <v>3.8170214759700398E-15</v>
      </c>
      <c r="AV8" s="21">
        <f>EA_raw_policy_shocks!AH147</f>
        <v>-3.9188919983679798E-15</v>
      </c>
      <c r="AW8" s="21">
        <f>EA_raw_policy_shocks!AI147</f>
        <v>-1.9226514479939999E-14</v>
      </c>
      <c r="AX8" s="21">
        <f>EA_raw_policy_shocks!AJ147</f>
        <v>-1.7675892789885501E-14</v>
      </c>
      <c r="AY8" s="21">
        <f>EA_raw_policy_shocks!AK147</f>
        <v>7.3930434881103299E-16</v>
      </c>
      <c r="AZ8" s="20">
        <f t="shared" si="3"/>
        <v>2.4114352138056887E-2</v>
      </c>
      <c r="BA8" s="22">
        <f t="shared" si="4"/>
        <v>39721</v>
      </c>
      <c r="BB8" s="20">
        <f t="shared" si="5"/>
        <v>-7.2336836801709201E-2</v>
      </c>
      <c r="BC8" s="20" t="e">
        <f>#REF!</f>
        <v>#REF!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1:69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6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S9" s="21">
        <f>EA_raw_policy_shocks!AE148</f>
        <v>5.42702091365048E-2</v>
      </c>
      <c r="AT9" s="21">
        <f>EA_raw_policy_shocks!AF148</f>
        <v>-2.7586590205240999E-3</v>
      </c>
      <c r="AU9" s="21">
        <f>EA_raw_policy_shocks!AG148</f>
        <v>5.7226893625633601E-2</v>
      </c>
      <c r="AV9" s="21">
        <f>EA_raw_policy_shocks!AH148</f>
        <v>-4.5349996795812003E-2</v>
      </c>
      <c r="AW9" s="21">
        <f>EA_raw_policy_shocks!AI148</f>
        <v>4.0063362569715596E-3</v>
      </c>
      <c r="AX9" s="21">
        <f>EA_raw_policy_shocks!AJ148</f>
        <v>9.6842244426731099E-3</v>
      </c>
      <c r="AY9" s="21">
        <f>EA_raw_policy_shocks!AK148</f>
        <v>2.15463183027256E-2</v>
      </c>
      <c r="AZ9" s="20">
        <f t="shared" si="3"/>
        <v>9.8625325948172568E-2</v>
      </c>
      <c r="BA9" s="22">
        <f t="shared" si="4"/>
        <v>39813</v>
      </c>
      <c r="BB9" s="20">
        <f t="shared" si="5"/>
        <v>-4.21809798032989E-2</v>
      </c>
      <c r="BC9" s="20" t="e">
        <f>#REF!</f>
        <v>#REF!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1:69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6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S10" s="21">
        <f>EA_raw_policy_shocks!AE149</f>
        <v>-0.23276322151748199</v>
      </c>
      <c r="AT10" s="21">
        <f>EA_raw_policy_shocks!AF149</f>
        <v>7.70137398282843E-2</v>
      </c>
      <c r="AU10" s="21">
        <f>EA_raw_policy_shocks!AG149</f>
        <v>-0.13446309321497199</v>
      </c>
      <c r="AV10" s="21">
        <f>EA_raw_policy_shocks!AH149</f>
        <v>8.5426887756869293E-3</v>
      </c>
      <c r="AW10" s="21">
        <f>EA_raw_policy_shocks!AI149</f>
        <v>2.0965192512896299E-2</v>
      </c>
      <c r="AX10" s="21">
        <f>EA_raw_policy_shocks!AJ149</f>
        <v>4.0489407802953903E-2</v>
      </c>
      <c r="AY10" s="21">
        <f>EA_raw_policy_shocks!AK149</f>
        <v>7.0169285790466399E-2</v>
      </c>
      <c r="AZ10" s="20">
        <f t="shared" si="3"/>
        <v>-0.15004600002216617</v>
      </c>
      <c r="BA10" s="22">
        <f t="shared" si="4"/>
        <v>39903</v>
      </c>
      <c r="BB10" s="20">
        <f t="shared" si="5"/>
        <v>-0.32921441045728572</v>
      </c>
      <c r="BC10" s="20" t="e">
        <f>#REF!</f>
        <v>#REF!</v>
      </c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1:69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6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S11" s="21">
        <f>EA_raw_policy_shocks!AE150</f>
        <v>-8.7880247106122494E-2</v>
      </c>
      <c r="AT11" s="21">
        <f>EA_raw_policy_shocks!AF150</f>
        <v>5.6265234393843198E-2</v>
      </c>
      <c r="AU11" s="21">
        <f>EA_raw_policy_shocks!AG150</f>
        <v>-7.2336955056093402E-2</v>
      </c>
      <c r="AV11" s="21">
        <f>EA_raw_policy_shocks!AH150</f>
        <v>2.86891305948547E-2</v>
      </c>
      <c r="AW11" s="21">
        <f>EA_raw_policy_shocks!AI150</f>
        <v>6.11328708128651E-2</v>
      </c>
      <c r="AX11" s="21">
        <f>EA_raw_policy_shocks!AJ150</f>
        <v>6.89043146475872E-2</v>
      </c>
      <c r="AY11" s="21">
        <f>EA_raw_policy_shocks!AK150</f>
        <v>8.7714356094763801E-2</v>
      </c>
      <c r="AZ11" s="20">
        <f t="shared" si="3"/>
        <v>0.14248870438169808</v>
      </c>
      <c r="BA11" s="22">
        <f t="shared" si="4"/>
        <v>39994</v>
      </c>
      <c r="BB11" s="20">
        <f t="shared" si="5"/>
        <v>-0.18433143604592619</v>
      </c>
      <c r="BC11" s="20" t="e">
        <f>#REF!</f>
        <v>#REF!</v>
      </c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</row>
    <row r="12" spans="1:69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6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S12" s="21">
        <f>EA_raw_policy_shocks!AE151</f>
        <v>-5.3379596410671797E-2</v>
      </c>
      <c r="AT12" s="21">
        <f>EA_raw_policy_shocks!AF151</f>
        <v>3.1932820689655299E-2</v>
      </c>
      <c r="AU12" s="21">
        <f>EA_raw_policy_shocks!AG151</f>
        <v>1.3424011697324101E-2</v>
      </c>
      <c r="AV12" s="21">
        <f>EA_raw_policy_shocks!AH151</f>
        <v>8.1292299040489999E-2</v>
      </c>
      <c r="AW12" s="21">
        <f>EA_raw_policy_shocks!AI151</f>
        <v>0.103927505875065</v>
      </c>
      <c r="AX12" s="21">
        <f>EA_raw_policy_shocks!AJ151</f>
        <v>0.111970470581834</v>
      </c>
      <c r="AY12" s="21">
        <f>EA_raw_policy_shocks!AK151</f>
        <v>0.122194006398778</v>
      </c>
      <c r="AZ12" s="20">
        <f t="shared" si="3"/>
        <v>0.41136151787247466</v>
      </c>
      <c r="BA12" s="22">
        <f t="shared" si="4"/>
        <v>40086</v>
      </c>
      <c r="BB12" s="20">
        <f t="shared" si="5"/>
        <v>-0.1498307853504755</v>
      </c>
      <c r="BC12" s="20" t="e">
        <f>#REF!</f>
        <v>#REF!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</row>
    <row r="13" spans="1:69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6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S13" s="21">
        <f>EA_raw_policy_shocks!AE152</f>
        <v>-3.3873188791100302E-2</v>
      </c>
      <c r="AT13" s="21">
        <f>EA_raw_policy_shocks!AF152</f>
        <v>3.2518555996167001E-2</v>
      </c>
      <c r="AU13" s="21">
        <f>EA_raw_policy_shocks!AG152</f>
        <v>2.9346753645473199E-2</v>
      </c>
      <c r="AV13" s="21">
        <f>EA_raw_policy_shocks!AH152</f>
        <v>0.111976139137129</v>
      </c>
      <c r="AW13" s="21">
        <f>EA_raw_policy_shocks!AI152</f>
        <v>0.12854044713467899</v>
      </c>
      <c r="AX13" s="21">
        <f>EA_raw_policy_shocks!AJ152</f>
        <v>0.115389891250856</v>
      </c>
      <c r="AY13" s="21">
        <f>EA_raw_policy_shocks!AK152</f>
        <v>0.11362156746890199</v>
      </c>
      <c r="AZ13" s="20">
        <f t="shared" si="3"/>
        <v>0.49752016584210584</v>
      </c>
      <c r="BA13" s="22">
        <f t="shared" si="4"/>
        <v>40178</v>
      </c>
      <c r="BB13" s="20">
        <f t="shared" si="5"/>
        <v>-0.130324377730904</v>
      </c>
      <c r="BC13" s="20" t="e">
        <f>#REF!</f>
        <v>#REF!</v>
      </c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</row>
    <row r="14" spans="1:69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6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S14" s="21">
        <f>EA_raw_policy_shocks!AE153</f>
        <v>-0.12772884070229901</v>
      </c>
      <c r="AT14" s="21">
        <f>EA_raw_policy_shocks!AF153</f>
        <v>2.35283314270552E-2</v>
      </c>
      <c r="AU14" s="21">
        <f>EA_raw_policy_shocks!AG153</f>
        <v>2.5662303852078801E-2</v>
      </c>
      <c r="AV14" s="21">
        <f>EA_raw_policy_shocks!AH153</f>
        <v>8.6055390675363899E-2</v>
      </c>
      <c r="AW14" s="21">
        <f>EA_raw_policy_shocks!AI153</f>
        <v>9.6898317648121304E-2</v>
      </c>
      <c r="AX14" s="21">
        <f>EA_raw_policy_shocks!AJ153</f>
        <v>8.7428419793996695E-2</v>
      </c>
      <c r="AY14" s="21">
        <f>EA_raw_policy_shocks!AK153</f>
        <v>8.5280084429908601E-2</v>
      </c>
      <c r="AZ14" s="20">
        <f t="shared" si="3"/>
        <v>0.27712400712422547</v>
      </c>
      <c r="BA14" s="22">
        <f t="shared" si="4"/>
        <v>40268</v>
      </c>
      <c r="BB14" s="20">
        <f t="shared" si="5"/>
        <v>-0.22418002964210271</v>
      </c>
      <c r="BC14" s="20" t="e">
        <f>#REF!</f>
        <v>#REF!</v>
      </c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</row>
    <row r="15" spans="1:69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6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S15" s="21">
        <f>EA_raw_policy_shocks!AE154</f>
        <v>-7.5634628422582201E-2</v>
      </c>
      <c r="AT15" s="21">
        <f>EA_raw_policy_shocks!AF154</f>
        <v>2.7915298754080199E-2</v>
      </c>
      <c r="AU15" s="21">
        <f>EA_raw_policy_shocks!AG154</f>
        <v>3.0318923572570898E-3</v>
      </c>
      <c r="AV15" s="21">
        <f>EA_raw_policy_shocks!AH154</f>
        <v>2.2125389608124199E-2</v>
      </c>
      <c r="AW15" s="21">
        <f>EA_raw_policy_shocks!AI154</f>
        <v>2.5268455877667E-2</v>
      </c>
      <c r="AX15" s="21">
        <f>EA_raw_policy_shocks!AJ154</f>
        <v>3.3297533631660998E-2</v>
      </c>
      <c r="AY15" s="21">
        <f>EA_raw_policy_shocks!AK154</f>
        <v>3.6133973848088599E-2</v>
      </c>
      <c r="AZ15" s="20">
        <f t="shared" si="3"/>
        <v>7.2137915654295878E-2</v>
      </c>
      <c r="BA15" s="22">
        <f t="shared" si="4"/>
        <v>40359</v>
      </c>
      <c r="BB15" s="20">
        <f t="shared" si="5"/>
        <v>-0.1720858173623859</v>
      </c>
      <c r="BC15" s="20" t="e">
        <f>#REF!</f>
        <v>#REF!</v>
      </c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</row>
    <row r="16" spans="1:69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6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S16" s="21">
        <f>EA_raw_policy_shocks!AE155</f>
        <v>4.9105092290990804E-3</v>
      </c>
      <c r="AT16" s="21">
        <f>EA_raw_policy_shocks!AF155</f>
        <v>3.6839622388901101E-2</v>
      </c>
      <c r="AU16" s="21">
        <f>EA_raw_policy_shocks!AG155</f>
        <v>-1.0999363149043401E-2</v>
      </c>
      <c r="AV16" s="21">
        <f>EA_raw_policy_shocks!AH155</f>
        <v>2.5502411797381101E-2</v>
      </c>
      <c r="AW16" s="21">
        <f>EA_raw_policy_shocks!AI155</f>
        <v>2.4168256806207399E-2</v>
      </c>
      <c r="AX16" s="21">
        <f>EA_raw_policy_shocks!AJ155</f>
        <v>2.3356493704989201E-2</v>
      </c>
      <c r="AY16" s="21">
        <f>EA_raw_policy_shocks!AK155</f>
        <v>2.32561932194385E-2</v>
      </c>
      <c r="AZ16" s="20">
        <f t="shared" si="3"/>
        <v>0.12703412399697298</v>
      </c>
      <c r="BA16" s="22">
        <f t="shared" si="4"/>
        <v>40451</v>
      </c>
      <c r="BB16" s="20">
        <f t="shared" si="5"/>
        <v>-9.154067971070462E-2</v>
      </c>
      <c r="BC16" s="20" t="e">
        <f>#REF!</f>
        <v>#REF!</v>
      </c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</row>
    <row r="17" spans="1:69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6"/>
        <v>-1.2067470653980099E-4</v>
      </c>
      <c r="AJ17" s="20">
        <f t="shared" ref="AJ17:AN48" si="7">Z17</f>
        <v>1.60472106518483E-2</v>
      </c>
      <c r="AK17" s="20">
        <f t="shared" si="7"/>
        <v>4.6091224456201703E-3</v>
      </c>
      <c r="AL17" s="20">
        <f t="shared" si="7"/>
        <v>-2.3211069739570401E-4</v>
      </c>
      <c r="AM17" s="20">
        <f t="shared" si="7"/>
        <v>1.5502992818161501E-3</v>
      </c>
      <c r="AN17" s="20">
        <f t="shared" si="7"/>
        <v>-2.6035114327083098E-2</v>
      </c>
      <c r="AR17" s="22">
        <f t="shared" si="1"/>
        <v>40543</v>
      </c>
      <c r="AS17" s="21">
        <f>EA_raw_policy_shocks!AE156</f>
        <v>-4.7301122065229899E-2</v>
      </c>
      <c r="AT17" s="21">
        <f>EA_raw_policy_shocks!AF156</f>
        <v>5.1107933968967199E-2</v>
      </c>
      <c r="AU17" s="21">
        <f>EA_raw_policy_shocks!AG156</f>
        <v>-9.8104021928276507E-3</v>
      </c>
      <c r="AV17" s="21">
        <f>EA_raw_policy_shocks!AH156</f>
        <v>3.5831855032917699E-2</v>
      </c>
      <c r="AW17" s="21">
        <f>EA_raw_policy_shocks!AI156</f>
        <v>3.5747119004521002E-2</v>
      </c>
      <c r="AX17" s="21">
        <f>EA_raw_policy_shocks!AJ156</f>
        <v>4.0140305903837603E-2</v>
      </c>
      <c r="AY17" s="21">
        <f>EA_raw_policy_shocks!AK156</f>
        <v>4.0583318016596898E-2</v>
      </c>
      <c r="AZ17" s="20">
        <f t="shared" si="3"/>
        <v>0.14629900766878284</v>
      </c>
      <c r="BA17" s="22">
        <f t="shared" si="4"/>
        <v>40543</v>
      </c>
      <c r="BB17" s="20">
        <f t="shared" si="5"/>
        <v>-0.14375231100503361</v>
      </c>
      <c r="BC17" s="20" t="e">
        <f>#REF!</f>
        <v>#REF!</v>
      </c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</row>
    <row r="18" spans="1:69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6"/>
        <v>-1.4184062667455444E-4</v>
      </c>
      <c r="AJ18" s="20">
        <f t="shared" si="7"/>
        <v>1.5494468287657799E-2</v>
      </c>
      <c r="AK18" s="20">
        <f t="shared" si="7"/>
        <v>2.1559779097124398E-3</v>
      </c>
      <c r="AL18" s="20">
        <f t="shared" si="7"/>
        <v>-2.23328033830405E-3</v>
      </c>
      <c r="AM18" s="20">
        <f t="shared" si="7"/>
        <v>-2.4279061260346001E-4</v>
      </c>
      <c r="AN18" s="20">
        <f t="shared" si="7"/>
        <v>-2.89970772473058E-2</v>
      </c>
      <c r="AR18" s="22">
        <f t="shared" si="1"/>
        <v>40633</v>
      </c>
      <c r="AS18" s="21">
        <f>EA_raw_policy_shocks!AE157</f>
        <v>-1.8136578814704599E-2</v>
      </c>
      <c r="AT18" s="21">
        <f>EA_raw_policy_shocks!AF157</f>
        <v>6.5302593449740098E-2</v>
      </c>
      <c r="AU18" s="21">
        <f>EA_raw_policy_shocks!AG157</f>
        <v>6.9268741847217E-2</v>
      </c>
      <c r="AV18" s="21">
        <f>EA_raw_policy_shocks!AH157</f>
        <v>0.122371067463064</v>
      </c>
      <c r="AW18" s="21">
        <f>EA_raw_policy_shocks!AI157</f>
        <v>0.11257699150287</v>
      </c>
      <c r="AX18" s="21">
        <f>EA_raw_policy_shocks!AJ157</f>
        <v>0.101546901898436</v>
      </c>
      <c r="AY18" s="21">
        <f>EA_raw_policy_shocks!AK157</f>
        <v>9.3103674433780106E-2</v>
      </c>
      <c r="AZ18" s="20">
        <f t="shared" si="3"/>
        <v>0.54603339178040267</v>
      </c>
      <c r="BA18" s="22">
        <f t="shared" si="4"/>
        <v>40633</v>
      </c>
      <c r="BB18" s="20">
        <f t="shared" si="5"/>
        <v>-0.1145877677545083</v>
      </c>
      <c r="BC18" s="20" t="e">
        <f>#REF!</f>
        <v>#REF!</v>
      </c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</row>
    <row r="19" spans="1:69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6"/>
        <v>-1.7013832016274553E-4</v>
      </c>
      <c r="AJ19" s="20">
        <f t="shared" si="7"/>
        <v>1.64612166125177E-2</v>
      </c>
      <c r="AK19" s="20">
        <f t="shared" si="7"/>
        <v>6.9928078276770801E-4</v>
      </c>
      <c r="AL19" s="20">
        <f t="shared" si="7"/>
        <v>-3.19500066783273E-3</v>
      </c>
      <c r="AM19" s="20">
        <f t="shared" si="7"/>
        <v>-9.789042726748849E-4</v>
      </c>
      <c r="AN19" s="20">
        <f t="shared" si="7"/>
        <v>-3.2208722504589699E-2</v>
      </c>
      <c r="AR19" s="22">
        <f t="shared" si="1"/>
        <v>40724</v>
      </c>
      <c r="AS19" s="21">
        <f>EA_raw_policy_shocks!AE158</f>
        <v>5.8785067972475201E-2</v>
      </c>
      <c r="AT19" s="21">
        <f>EA_raw_policy_shocks!AF158</f>
        <v>9.4814092699113298E-2</v>
      </c>
      <c r="AU19" s="21">
        <f>EA_raw_policy_shocks!AG158</f>
        <v>6.9160162154339802E-2</v>
      </c>
      <c r="AV19" s="21">
        <f>EA_raw_policy_shocks!AH158</f>
        <v>0.12986876977765999</v>
      </c>
      <c r="AW19" s="21">
        <f>EA_raw_policy_shocks!AI158</f>
        <v>0.10959634805117301</v>
      </c>
      <c r="AX19" s="21">
        <f>EA_raw_policy_shocks!AJ158</f>
        <v>9.49261378026202E-2</v>
      </c>
      <c r="AY19" s="21">
        <f>EA_raw_policy_shocks!AK158</f>
        <v>8.3620581508602798E-2</v>
      </c>
      <c r="AZ19" s="20">
        <f t="shared" si="3"/>
        <v>0.64077115996598422</v>
      </c>
      <c r="BA19" s="22">
        <f t="shared" si="4"/>
        <v>40724</v>
      </c>
      <c r="BB19" s="20">
        <f t="shared" si="5"/>
        <v>-3.7666120967328499E-2</v>
      </c>
      <c r="BC19" s="20" t="e">
        <f>#REF!</f>
        <v>#REF!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</row>
    <row r="20" spans="1:69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6"/>
        <v>-1.940269017445881E-4</v>
      </c>
      <c r="AJ20" s="20">
        <f t="shared" si="7"/>
        <v>2.2855452068681802E-2</v>
      </c>
      <c r="AK20" s="20">
        <f t="shared" si="7"/>
        <v>3.5417645940949401E-3</v>
      </c>
      <c r="AL20" s="20">
        <f t="shared" si="7"/>
        <v>-6.2814046689618698E-4</v>
      </c>
      <c r="AM20" s="20">
        <f t="shared" si="7"/>
        <v>1.0605801789242901E-3</v>
      </c>
      <c r="AN20" s="20">
        <f t="shared" si="7"/>
        <v>-3.3246180917945102E-2</v>
      </c>
      <c r="AR20" s="22">
        <f t="shared" si="1"/>
        <v>40816</v>
      </c>
      <c r="AS20" s="21">
        <f>EA_raw_policy_shocks!AE159</f>
        <v>9.2494830439993597E-2</v>
      </c>
      <c r="AT20" s="21">
        <f>EA_raw_policy_shocks!AF159</f>
        <v>6.8290381062152905E-2</v>
      </c>
      <c r="AU20" s="21">
        <f>EA_raw_policy_shocks!AG159</f>
        <v>-0.106276816237067</v>
      </c>
      <c r="AV20" s="21">
        <f>EA_raw_policy_shocks!AH159</f>
        <v>-1.5526624012674701E-2</v>
      </c>
      <c r="AW20" s="21">
        <f>EA_raw_policy_shocks!AI159</f>
        <v>-8.0079231559195101E-3</v>
      </c>
      <c r="AX20" s="21">
        <f>EA_raw_policy_shocks!AJ159</f>
        <v>3.18672772168783E-3</v>
      </c>
      <c r="AY20" s="21">
        <f>EA_raw_policy_shocks!AK159</f>
        <v>7.9806473352659404E-3</v>
      </c>
      <c r="AZ20" s="20">
        <f t="shared" si="3"/>
        <v>4.2141223153439065E-2</v>
      </c>
      <c r="BA20" s="22">
        <f t="shared" si="4"/>
        <v>40816</v>
      </c>
      <c r="BB20" s="20">
        <f t="shared" si="5"/>
        <v>-3.9563584998101031E-3</v>
      </c>
      <c r="BC20" s="20" t="e">
        <f>#REF!</f>
        <v>#REF!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</row>
    <row r="21" spans="1:69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6"/>
        <v>-2.1054100392574259E-4</v>
      </c>
      <c r="AJ21" s="20">
        <f t="shared" si="7"/>
        <v>2.7988550459467899E-2</v>
      </c>
      <c r="AK21" s="20">
        <f t="shared" si="7"/>
        <v>5.4221457500114303E-3</v>
      </c>
      <c r="AL21" s="20">
        <f t="shared" si="7"/>
        <v>1.3234863656341701E-3</v>
      </c>
      <c r="AM21" s="20">
        <f t="shared" si="7"/>
        <v>2.4980331430946002E-3</v>
      </c>
      <c r="AN21" s="20">
        <f t="shared" si="7"/>
        <v>-3.3171346627725001E-2</v>
      </c>
      <c r="AR21" s="22">
        <f t="shared" si="1"/>
        <v>40908</v>
      </c>
      <c r="AS21" s="21">
        <f>EA_raw_policy_shocks!AE160</f>
        <v>1.0251625204037401E-3</v>
      </c>
      <c r="AT21" s="21">
        <f>EA_raw_policy_shocks!AF160</f>
        <v>2.9788301148656597E-2</v>
      </c>
      <c r="AU21" s="21">
        <f>EA_raw_policy_shocks!AG160</f>
        <v>-0.12898354195351999</v>
      </c>
      <c r="AV21" s="21">
        <f>EA_raw_policy_shocks!AH160</f>
        <v>-3.8898615110103403E-2</v>
      </c>
      <c r="AW21" s="21">
        <f>EA_raw_policy_shocks!AI160</f>
        <v>-3.0658526346334401E-2</v>
      </c>
      <c r="AX21" s="21">
        <f>EA_raw_policy_shocks!AJ160</f>
        <v>-1.52529630801852E-2</v>
      </c>
      <c r="AY21" s="21">
        <f>EA_raw_policy_shocks!AK160</f>
        <v>-5.1555432279180402E-4</v>
      </c>
      <c r="AZ21" s="20">
        <f t="shared" si="3"/>
        <v>-0.18349573714387446</v>
      </c>
      <c r="BA21" s="22">
        <f t="shared" si="4"/>
        <v>40908</v>
      </c>
      <c r="BB21" s="20">
        <f t="shared" si="5"/>
        <v>-9.5426026419399956E-2</v>
      </c>
      <c r="BC21" s="20" t="e">
        <f>#REF!</f>
        <v>#REF!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</row>
    <row r="22" spans="1:69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6"/>
        <v>-2.2189041147825249E-4</v>
      </c>
      <c r="AJ22" s="20">
        <f t="shared" si="7"/>
        <v>3.02713990951941E-2</v>
      </c>
      <c r="AK22" s="20">
        <f t="shared" si="7"/>
        <v>5.97227208367634E-3</v>
      </c>
      <c r="AL22" s="20">
        <f t="shared" si="7"/>
        <v>2.2585007847464298E-3</v>
      </c>
      <c r="AM22" s="20">
        <f t="shared" si="7"/>
        <v>3.3881754276876498E-3</v>
      </c>
      <c r="AN22" s="20">
        <f t="shared" si="7"/>
        <v>-3.2592870887604403E-2</v>
      </c>
      <c r="AR22" s="22">
        <f t="shared" si="1"/>
        <v>40999</v>
      </c>
      <c r="AS22" s="21">
        <f>EA_raw_policy_shocks!AE161</f>
        <v>-0.111497323648597</v>
      </c>
      <c r="AT22" s="21">
        <f>EA_raw_policy_shocks!AF161</f>
        <v>1.9447612243382699E-2</v>
      </c>
      <c r="AU22" s="21">
        <f>EA_raw_policy_shocks!AG161</f>
        <v>-6.5836733619107302E-2</v>
      </c>
      <c r="AV22" s="21">
        <f>EA_raw_policy_shocks!AH161</f>
        <v>-2.6995907733456202E-2</v>
      </c>
      <c r="AW22" s="21">
        <f>EA_raw_policy_shocks!AI161</f>
        <v>-2.1858789835135999E-2</v>
      </c>
      <c r="AX22" s="21">
        <f>EA_raw_policy_shocks!AJ161</f>
        <v>-1.3075719034752799E-2</v>
      </c>
      <c r="AY22" s="21">
        <f>EA_raw_policy_shocks!AK161</f>
        <v>-2.41377840257102E-3</v>
      </c>
      <c r="AZ22" s="20">
        <f t="shared" si="3"/>
        <v>-0.22223064003023763</v>
      </c>
      <c r="BA22" s="22">
        <f t="shared" si="4"/>
        <v>40999</v>
      </c>
      <c r="BB22" s="20">
        <f t="shared" si="5"/>
        <v>-0.20794851258840069</v>
      </c>
      <c r="BC22" s="20" t="e">
        <f>#REF!</f>
        <v>#REF!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</row>
    <row r="23" spans="1:69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6"/>
        <v>-2.2984288540541583E-4</v>
      </c>
      <c r="AJ23" s="20">
        <f t="shared" si="7"/>
        <v>3.1589678963572697E-2</v>
      </c>
      <c r="AK23" s="20">
        <f t="shared" si="7"/>
        <v>6.2524416592601899E-3</v>
      </c>
      <c r="AL23" s="20">
        <f t="shared" si="7"/>
        <v>2.8871194956980799E-3</v>
      </c>
      <c r="AM23" s="20">
        <f t="shared" si="7"/>
        <v>4.0305946346963399E-3</v>
      </c>
      <c r="AN23" s="20">
        <f t="shared" si="7"/>
        <v>-3.1751853348604898E-2</v>
      </c>
      <c r="AR23" s="22">
        <f t="shared" si="1"/>
        <v>41090</v>
      </c>
      <c r="AS23" s="21">
        <f>EA_raw_policy_shocks!AE162</f>
        <v>3.07132229464721E-2</v>
      </c>
      <c r="AT23" s="21">
        <f>EA_raw_policy_shocks!AF162</f>
        <v>2.1085917589860701E-2</v>
      </c>
      <c r="AU23" s="21">
        <f>EA_raw_policy_shocks!AG162</f>
        <v>-6.0384382391473097E-2</v>
      </c>
      <c r="AV23" s="21">
        <f>EA_raw_policy_shocks!AH162</f>
        <v>-2.72724050014229E-2</v>
      </c>
      <c r="AW23" s="21">
        <f>EA_raw_policy_shocks!AI162</f>
        <v>-2.30192811574986E-2</v>
      </c>
      <c r="AX23" s="21">
        <f>EA_raw_policy_shocks!AJ162</f>
        <v>-1.39461485114713E-2</v>
      </c>
      <c r="AY23" s="21">
        <f>EA_raw_policy_shocks!AK162</f>
        <v>-4.2683772686101101E-3</v>
      </c>
      <c r="AZ23" s="20">
        <f t="shared" si="3"/>
        <v>-7.70914537941432E-2</v>
      </c>
      <c r="BA23" s="22">
        <f t="shared" si="4"/>
        <v>41090</v>
      </c>
      <c r="BB23" s="20">
        <f t="shared" si="5"/>
        <v>-6.5737965993331593E-2</v>
      </c>
      <c r="BC23" s="20" t="e">
        <f>#REF!</f>
        <v>#REF!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</row>
    <row r="24" spans="1:69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6"/>
        <v>-2.3203721994958514E-4</v>
      </c>
      <c r="AJ24" s="20">
        <f t="shared" si="7"/>
        <v>3.20265587092416E-2</v>
      </c>
      <c r="AK24" s="20">
        <f t="shared" si="7"/>
        <v>6.4814402499502304E-3</v>
      </c>
      <c r="AL24" s="20">
        <f t="shared" si="7"/>
        <v>3.4489176814922399E-3</v>
      </c>
      <c r="AM24" s="20">
        <f t="shared" si="7"/>
        <v>4.5910132554727303E-3</v>
      </c>
      <c r="AN24" s="20">
        <f t="shared" si="7"/>
        <v>-3.0725839329270799E-2</v>
      </c>
      <c r="AR24" s="22">
        <f t="shared" si="1"/>
        <v>41182</v>
      </c>
      <c r="AS24" s="21">
        <f>EA_raw_policy_shocks!AE163</f>
        <v>3.4262740530691102E-2</v>
      </c>
      <c r="AT24" s="21">
        <f>EA_raw_policy_shocks!AF163</f>
        <v>4.77717188234319E-3</v>
      </c>
      <c r="AU24" s="21">
        <f>EA_raw_policy_shocks!AG163</f>
        <v>-4.2736347658989003E-2</v>
      </c>
      <c r="AV24" s="21">
        <f>EA_raw_policy_shocks!AH163</f>
        <v>-3.07163023404734E-2</v>
      </c>
      <c r="AW24" s="21">
        <f>EA_raw_policy_shocks!AI163</f>
        <v>-2.6152676973042799E-2</v>
      </c>
      <c r="AX24" s="21">
        <f>EA_raw_policy_shocks!AJ163</f>
        <v>-1.6579191087278702E-2</v>
      </c>
      <c r="AY24" s="21">
        <f>EA_raw_policy_shocks!AK163</f>
        <v>-6.8363228439774302E-3</v>
      </c>
      <c r="AZ24" s="20">
        <f t="shared" si="3"/>
        <v>-8.3980928490727053E-2</v>
      </c>
      <c r="BA24" s="22">
        <f t="shared" si="4"/>
        <v>41182</v>
      </c>
      <c r="BB24" s="20">
        <f t="shared" si="5"/>
        <v>-6.2188448409112598E-2</v>
      </c>
      <c r="BC24" s="20" t="e">
        <f>#REF!</f>
        <v>#REF!</v>
      </c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</row>
    <row r="25" spans="1:69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6"/>
        <v>-2.3127844056427722E-4</v>
      </c>
      <c r="AJ25" s="20">
        <f t="shared" si="7"/>
        <v>3.1910261213230401E-2</v>
      </c>
      <c r="AK25" s="20">
        <f t="shared" si="7"/>
        <v>6.3269531307641397E-3</v>
      </c>
      <c r="AL25" s="20">
        <f t="shared" si="7"/>
        <v>3.7031260556208401E-3</v>
      </c>
      <c r="AM25" s="20">
        <f t="shared" si="7"/>
        <v>4.9035772696326401E-3</v>
      </c>
      <c r="AN25" s="20">
        <f t="shared" si="7"/>
        <v>-2.9719448517229099E-2</v>
      </c>
      <c r="AR25" s="22">
        <f t="shared" si="1"/>
        <v>41274</v>
      </c>
      <c r="AS25" s="21">
        <f>EA_raw_policy_shocks!AE164</f>
        <v>4.4698334563775803E-2</v>
      </c>
      <c r="AT25" s="21">
        <f>EA_raw_policy_shocks!AF164</f>
        <v>3.9802394747924102E-3</v>
      </c>
      <c r="AU25" s="21">
        <f>EA_raw_policy_shocks!AG164</f>
        <v>-3.8862897000055199E-2</v>
      </c>
      <c r="AV25" s="21">
        <f>EA_raw_policy_shocks!AH164</f>
        <v>-2.0869598223992199E-2</v>
      </c>
      <c r="AW25" s="21">
        <f>EA_raw_policy_shocks!AI164</f>
        <v>-1.92594193150987E-2</v>
      </c>
      <c r="AX25" s="21">
        <f>EA_raw_policy_shocks!AJ164</f>
        <v>-1.20259105099648E-2</v>
      </c>
      <c r="AY25" s="21">
        <f>EA_raw_policy_shocks!AK164</f>
        <v>-3.6657880849835099E-3</v>
      </c>
      <c r="AZ25" s="20">
        <f t="shared" si="3"/>
        <v>-4.6005039095526196E-2</v>
      </c>
      <c r="BA25" s="22">
        <f t="shared" si="4"/>
        <v>41274</v>
      </c>
      <c r="BB25" s="20">
        <f t="shared" si="5"/>
        <v>-5.1752854376027897E-2</v>
      </c>
      <c r="BC25" s="20" t="e">
        <f>#REF!</f>
        <v>#REF!</v>
      </c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</row>
    <row r="26" spans="1:69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6"/>
        <v>-2.3030701030899703E-4</v>
      </c>
      <c r="AJ26" s="20">
        <f t="shared" si="7"/>
        <v>3.0699588803551E-2</v>
      </c>
      <c r="AK26" s="20">
        <f t="shared" si="7"/>
        <v>5.54241435408719E-3</v>
      </c>
      <c r="AL26" s="20">
        <f t="shared" si="7"/>
        <v>3.2869865447704401E-3</v>
      </c>
      <c r="AM26" s="20">
        <f t="shared" si="7"/>
        <v>4.6673967601496003E-3</v>
      </c>
      <c r="AN26" s="20">
        <f t="shared" si="7"/>
        <v>-2.9087161768215301E-2</v>
      </c>
      <c r="AR26" s="22">
        <f t="shared" si="1"/>
        <v>41364</v>
      </c>
      <c r="AS26" s="21">
        <f>EA_raw_policy_shocks!AE165</f>
        <v>0.15728698588575901</v>
      </c>
      <c r="AT26" s="21">
        <f>EA_raw_policy_shocks!AF165</f>
        <v>8.1740985996823605E-3</v>
      </c>
      <c r="AU26" s="21">
        <f>EA_raw_policy_shocks!AG165</f>
        <v>3.7572762620550599E-3</v>
      </c>
      <c r="AV26" s="21">
        <f>EA_raw_policy_shocks!AH165</f>
        <v>3.5668096554139499E-3</v>
      </c>
      <c r="AW26" s="21">
        <f>EA_raw_policy_shocks!AI165</f>
        <v>4.5865883919554403E-3</v>
      </c>
      <c r="AX26" s="21">
        <f>EA_raw_policy_shocks!AJ165</f>
        <v>6.5516773843056703E-3</v>
      </c>
      <c r="AY26" s="21">
        <f>EA_raw_policy_shocks!AK165</f>
        <v>8.7138567283362601E-3</v>
      </c>
      <c r="AZ26" s="20">
        <f t="shared" si="3"/>
        <v>0.19263729290750775</v>
      </c>
      <c r="BA26" s="22">
        <f t="shared" si="4"/>
        <v>41364</v>
      </c>
      <c r="BB26" s="20">
        <f t="shared" si="5"/>
        <v>6.0835796945955312E-2</v>
      </c>
      <c r="BC26" s="20" t="e">
        <f>#REF!</f>
        <v>#REF!</v>
      </c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</row>
    <row r="27" spans="1:69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6"/>
        <v>-2.2720239437250793E-4</v>
      </c>
      <c r="AJ27" s="20">
        <f t="shared" si="7"/>
        <v>3.0370643666843802E-2</v>
      </c>
      <c r="AK27" s="20">
        <f t="shared" si="7"/>
        <v>5.4801992191766402E-3</v>
      </c>
      <c r="AL27" s="20">
        <f t="shared" si="7"/>
        <v>3.3887588028136402E-3</v>
      </c>
      <c r="AM27" s="20">
        <f t="shared" si="7"/>
        <v>4.79814677698531E-3</v>
      </c>
      <c r="AN27" s="20">
        <f t="shared" si="7"/>
        <v>-2.8444946685579599E-2</v>
      </c>
      <c r="AR27" s="22">
        <f t="shared" si="1"/>
        <v>41455</v>
      </c>
      <c r="AS27" s="21">
        <f>EA_raw_policy_shocks!AE166</f>
        <v>3.7963655817452598E-2</v>
      </c>
      <c r="AT27" s="21">
        <f>EA_raw_policy_shocks!AF166</f>
        <v>4.4544502084085998E-3</v>
      </c>
      <c r="AU27" s="21">
        <f>EA_raw_policy_shocks!AG166</f>
        <v>-2.0497350476902799E-2</v>
      </c>
      <c r="AV27" s="21">
        <f>EA_raw_policy_shocks!AH166</f>
        <v>-7.5309164886310197E-3</v>
      </c>
      <c r="AW27" s="21">
        <f>EA_raw_policy_shocks!AI166</f>
        <v>-4.3997561971062102E-3</v>
      </c>
      <c r="AX27" s="21">
        <f>EA_raw_policy_shocks!AJ166</f>
        <v>-1.2446895943474801E-3</v>
      </c>
      <c r="AY27" s="21">
        <f>EA_raw_policy_shocks!AK166</f>
        <v>3.31000847882626E-3</v>
      </c>
      <c r="AZ27" s="20">
        <f t="shared" si="3"/>
        <v>1.2055401747699949E-2</v>
      </c>
      <c r="BA27" s="22">
        <f t="shared" si="4"/>
        <v>41455</v>
      </c>
      <c r="BB27" s="20">
        <f t="shared" si="5"/>
        <v>-5.8487533122351103E-2</v>
      </c>
      <c r="BC27" s="20" t="e">
        <f>#REF!</f>
        <v>#REF!</v>
      </c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1:69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6"/>
        <v>-2.2407981581868417E-4</v>
      </c>
      <c r="AJ28" s="20">
        <f t="shared" si="7"/>
        <v>2.9954446575608501E-2</v>
      </c>
      <c r="AK28" s="20">
        <f t="shared" si="7"/>
        <v>5.1339268852812403E-3</v>
      </c>
      <c r="AL28" s="20">
        <f t="shared" si="7"/>
        <v>3.0261791961416701E-3</v>
      </c>
      <c r="AM28" s="20">
        <f t="shared" si="7"/>
        <v>4.5222799819111198E-3</v>
      </c>
      <c r="AN28" s="20">
        <f t="shared" si="7"/>
        <v>-2.81449546860046E-2</v>
      </c>
      <c r="AR28" s="22">
        <f t="shared" si="1"/>
        <v>41547</v>
      </c>
      <c r="AS28" s="21">
        <f>EA_raw_policy_shocks!AE167</f>
        <v>-4.0571188181826E-2</v>
      </c>
      <c r="AT28" s="21">
        <f>EA_raw_policy_shocks!AF167</f>
        <v>5.1245830007523707E-3</v>
      </c>
      <c r="AU28" s="21">
        <f>EA_raw_policy_shocks!AG167</f>
        <v>-1.5637025084479301E-2</v>
      </c>
      <c r="AV28" s="21">
        <f>EA_raw_policy_shocks!AH167</f>
        <v>3.9178628616992096E-3</v>
      </c>
      <c r="AW28" s="21">
        <f>EA_raw_policy_shocks!AI167</f>
        <v>1.11676902193081E-2</v>
      </c>
      <c r="AX28" s="21">
        <f>EA_raw_policy_shocks!AJ167</f>
        <v>1.21369682913213E-2</v>
      </c>
      <c r="AY28" s="21">
        <f>EA_raw_policy_shocks!AK167</f>
        <v>1.4785376429422599E-2</v>
      </c>
      <c r="AZ28" s="20">
        <f t="shared" si="3"/>
        <v>-9.0757324638017275E-3</v>
      </c>
      <c r="BA28" s="22">
        <f t="shared" si="4"/>
        <v>41547</v>
      </c>
      <c r="BB28" s="20">
        <f t="shared" si="5"/>
        <v>-0.13702237712162971</v>
      </c>
      <c r="BC28" s="20" t="e">
        <f>#REF!</f>
        <v>#REF!</v>
      </c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</row>
    <row r="29" spans="1:69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6"/>
        <v>-2.2167940221380099E-4</v>
      </c>
      <c r="AJ29" s="20">
        <f t="shared" si="7"/>
        <v>2.9992445011295301E-2</v>
      </c>
      <c r="AK29" s="20">
        <f t="shared" si="7"/>
        <v>5.3028430677448599E-3</v>
      </c>
      <c r="AL29" s="20">
        <f t="shared" si="7"/>
        <v>3.2318513455420399E-3</v>
      </c>
      <c r="AM29" s="20">
        <f t="shared" si="7"/>
        <v>4.7339776624077904E-3</v>
      </c>
      <c r="AN29" s="20">
        <f t="shared" si="7"/>
        <v>-2.7700680426845301E-2</v>
      </c>
      <c r="AR29" s="22">
        <f t="shared" si="1"/>
        <v>41639</v>
      </c>
      <c r="AS29" s="21">
        <f>EA_raw_policy_shocks!AE168</f>
        <v>1.4003890940975599E-2</v>
      </c>
      <c r="AT29" s="21">
        <f>EA_raw_policy_shocks!AF168</f>
        <v>8.3890336928162095E-3</v>
      </c>
      <c r="AU29" s="21">
        <f>EA_raw_policy_shocks!AG168</f>
        <v>-2.23583666981222E-2</v>
      </c>
      <c r="AV29" s="21">
        <f>EA_raw_policy_shocks!AH168</f>
        <v>-3.1019157350617201E-3</v>
      </c>
      <c r="AW29" s="21">
        <f>EA_raw_policy_shocks!AI168</f>
        <v>-1.8822727247913499E-3</v>
      </c>
      <c r="AX29" s="21">
        <f>EA_raw_policy_shocks!AJ168</f>
        <v>1.27036390643817E-3</v>
      </c>
      <c r="AY29" s="21">
        <f>EA_raw_policy_shocks!AK168</f>
        <v>5.1537023896041298E-3</v>
      </c>
      <c r="AZ29" s="20">
        <f t="shared" si="3"/>
        <v>1.4744357718588386E-3</v>
      </c>
      <c r="BA29" s="22">
        <f t="shared" si="4"/>
        <v>41639</v>
      </c>
      <c r="BB29" s="20">
        <f t="shared" si="5"/>
        <v>-8.2447297998828106E-2</v>
      </c>
      <c r="BC29" s="20" t="e">
        <f>#REF!</f>
        <v>#REF!</v>
      </c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</row>
    <row r="30" spans="1:69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6"/>
        <v>-2.2106526129875843E-4</v>
      </c>
      <c r="AJ30" s="20">
        <f t="shared" si="7"/>
        <v>3.00834629081814E-2</v>
      </c>
      <c r="AK30" s="20">
        <f t="shared" si="7"/>
        <v>5.4777991856491603E-3</v>
      </c>
      <c r="AL30" s="20">
        <f t="shared" si="7"/>
        <v>3.5679555226097999E-3</v>
      </c>
      <c r="AM30" s="20">
        <f t="shared" si="7"/>
        <v>5.04913635235304E-3</v>
      </c>
      <c r="AN30" s="20">
        <f t="shared" si="7"/>
        <v>-2.70260067446348E-2</v>
      </c>
      <c r="AR30" s="22">
        <f t="shared" si="1"/>
        <v>41729</v>
      </c>
      <c r="AS30" s="21">
        <f>EA_raw_policy_shocks!AE169</f>
        <v>0.19223896400818999</v>
      </c>
      <c r="AT30" s="21">
        <f>EA_raw_policy_shocks!AF169</f>
        <v>1.35722815967387E-2</v>
      </c>
      <c r="AU30" s="21">
        <f>EA_raw_policy_shocks!AG169</f>
        <v>-2.4844831723749902E-2</v>
      </c>
      <c r="AV30" s="21">
        <f>EA_raw_policy_shocks!AH169</f>
        <v>-9.2004596934694895E-3</v>
      </c>
      <c r="AW30" s="21">
        <f>EA_raw_policy_shocks!AI169</f>
        <v>-9.7465322353347105E-3</v>
      </c>
      <c r="AX30" s="21">
        <f>EA_raw_policy_shocks!AJ169</f>
        <v>-5.5970197602268302E-3</v>
      </c>
      <c r="AY30" s="21">
        <f>EA_raw_policy_shocks!AK169</f>
        <v>-1.1193468719412601E-3</v>
      </c>
      <c r="AZ30" s="20">
        <f t="shared" si="3"/>
        <v>0.1553030553202065</v>
      </c>
      <c r="BA30" s="22">
        <f t="shared" si="4"/>
        <v>41729</v>
      </c>
      <c r="BB30" s="20">
        <f t="shared" si="5"/>
        <v>9.5787775068386288E-2</v>
      </c>
      <c r="BC30" s="20" t="e">
        <f>#REF!</f>
        <v>#REF!</v>
      </c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</row>
    <row r="31" spans="1:69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6"/>
        <v>-2.197514006373693E-4</v>
      </c>
      <c r="AJ31" s="20">
        <f t="shared" si="7"/>
        <v>3.0386908700408201E-2</v>
      </c>
      <c r="AK31" s="20">
        <f t="shared" si="7"/>
        <v>5.47473055656499E-3</v>
      </c>
      <c r="AL31" s="20">
        <f t="shared" si="7"/>
        <v>3.72608657157602E-3</v>
      </c>
      <c r="AM31" s="20">
        <f t="shared" si="7"/>
        <v>5.2137744586566699E-3</v>
      </c>
      <c r="AN31" s="20">
        <f t="shared" si="7"/>
        <v>-2.61998122354389E-2</v>
      </c>
      <c r="AR31" s="22">
        <f t="shared" si="1"/>
        <v>41820</v>
      </c>
      <c r="AS31" s="21">
        <f>EA_raw_policy_shocks!AE170</f>
        <v>2.55044885802873E-2</v>
      </c>
      <c r="AT31" s="21">
        <f>EA_raw_policy_shocks!AF170</f>
        <v>7.8395610422675698E-3</v>
      </c>
      <c r="AU31" s="21">
        <f>EA_raw_policy_shocks!AG170</f>
        <v>-3.8185206739476403E-2</v>
      </c>
      <c r="AV31" s="21">
        <f>EA_raw_policy_shocks!AH170</f>
        <v>-1.05152140473645E-2</v>
      </c>
      <c r="AW31" s="21">
        <f>EA_raw_policy_shocks!AI170</f>
        <v>-8.6164031832529197E-3</v>
      </c>
      <c r="AX31" s="21">
        <f>EA_raw_policy_shocks!AJ170</f>
        <v>-5.37688106431055E-3</v>
      </c>
      <c r="AY31" s="21">
        <f>EA_raw_policy_shocks!AK170</f>
        <v>-3.61741215124005E-3</v>
      </c>
      <c r="AZ31" s="20">
        <f t="shared" si="3"/>
        <v>-3.296706756308955E-2</v>
      </c>
      <c r="BA31" s="22">
        <f t="shared" si="4"/>
        <v>41820</v>
      </c>
      <c r="BB31" s="20">
        <f t="shared" si="5"/>
        <v>-7.0946700359516404E-2</v>
      </c>
      <c r="BC31" s="20" t="e">
        <f>#REF!</f>
        <v>#REF!</v>
      </c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</row>
    <row r="32" spans="1:69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6"/>
        <v>-2.1647173107369703E-4</v>
      </c>
      <c r="AJ32" s="20">
        <f t="shared" si="7"/>
        <v>2.9948427555726E-2</v>
      </c>
      <c r="AK32" s="20">
        <f t="shared" si="7"/>
        <v>5.5602837857327003E-3</v>
      </c>
      <c r="AL32" s="20">
        <f t="shared" si="7"/>
        <v>3.9753122035523997E-3</v>
      </c>
      <c r="AM32" s="20">
        <f t="shared" si="7"/>
        <v>5.2908688776165296E-3</v>
      </c>
      <c r="AN32" s="20">
        <f t="shared" si="7"/>
        <v>-2.5236748966661601E-2</v>
      </c>
      <c r="AR32" s="22">
        <f t="shared" si="1"/>
        <v>41912</v>
      </c>
      <c r="AS32" s="21">
        <f>EA_raw_policy_shocks!AE171</f>
        <v>-6.3580350718997203E-2</v>
      </c>
      <c r="AT32" s="21">
        <f>EA_raw_policy_shocks!AF171</f>
        <v>-2.5458436491730002E-4</v>
      </c>
      <c r="AU32" s="21">
        <f>EA_raw_policy_shocks!AG171</f>
        <v>-8.6823349569277401E-3</v>
      </c>
      <c r="AV32" s="21">
        <f>EA_raw_policy_shocks!AH171</f>
        <v>-1.50925334071883E-2</v>
      </c>
      <c r="AW32" s="21">
        <f>EA_raw_policy_shocks!AI171</f>
        <v>-1.4111521097672299E-2</v>
      </c>
      <c r="AX32" s="21">
        <f>EA_raw_policy_shocks!AJ171</f>
        <v>-6.9011777515587298E-3</v>
      </c>
      <c r="AY32" s="21">
        <f>EA_raw_policy_shocks!AK171</f>
        <v>-6.6609831184750298E-3</v>
      </c>
      <c r="AZ32" s="20">
        <f t="shared" si="3"/>
        <v>-0.11528348541573662</v>
      </c>
      <c r="BA32" s="22">
        <f t="shared" si="4"/>
        <v>41912</v>
      </c>
      <c r="BB32" s="20">
        <f t="shared" si="5"/>
        <v>-0.1600315396588009</v>
      </c>
      <c r="BC32" s="20" t="e">
        <f>#REF!</f>
        <v>#REF!</v>
      </c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1:69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6"/>
        <v>-2.1139863523195743E-4</v>
      </c>
      <c r="AJ33" s="20">
        <f t="shared" si="7"/>
        <v>2.9163307955082301E-2</v>
      </c>
      <c r="AK33" s="20">
        <f t="shared" si="7"/>
        <v>5.5080607276103404E-3</v>
      </c>
      <c r="AL33" s="20">
        <f t="shared" si="7"/>
        <v>4.1142351569156601E-3</v>
      </c>
      <c r="AM33" s="20">
        <f t="shared" si="7"/>
        <v>5.1434454814369701E-3</v>
      </c>
      <c r="AN33" s="20">
        <f t="shared" si="7"/>
        <v>-2.4290359889922401E-2</v>
      </c>
      <c r="AR33" s="22">
        <f t="shared" si="1"/>
        <v>42004</v>
      </c>
      <c r="AS33" s="21">
        <f>EA_raw_policy_shocks!AE172</f>
        <v>-1.0764960719680101E-2</v>
      </c>
      <c r="AT33" s="21">
        <f>EA_raw_policy_shocks!AF172</f>
        <v>-1.5616127471366501E-3</v>
      </c>
      <c r="AU33" s="21">
        <f>EA_raw_policy_shocks!AG172</f>
        <v>-1.0748253023652499E-2</v>
      </c>
      <c r="AV33" s="21">
        <f>EA_raw_policy_shocks!AH172</f>
        <v>-1.4370658176801301E-2</v>
      </c>
      <c r="AW33" s="21">
        <f>EA_raw_policy_shocks!AI172</f>
        <v>-1.05923622426933E-2</v>
      </c>
      <c r="AX33" s="21">
        <f>EA_raw_policy_shocks!AJ172</f>
        <v>-3.3746756952492299E-3</v>
      </c>
      <c r="AY33" s="21">
        <f>EA_raw_policy_shocks!AK172</f>
        <v>-4.6977779096592596E-3</v>
      </c>
      <c r="AZ33" s="20">
        <f t="shared" si="3"/>
        <v>-5.6110300514872334E-2</v>
      </c>
      <c r="BA33" s="22">
        <f t="shared" si="4"/>
        <v>42004</v>
      </c>
      <c r="BB33" s="20">
        <f t="shared" si="5"/>
        <v>-0.1072161496594838</v>
      </c>
      <c r="BC33" s="20" t="e">
        <f>#REF!</f>
        <v>#REF!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</row>
    <row r="34" spans="1:69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6"/>
        <v>-2.0525743900920494E-4</v>
      </c>
      <c r="AJ34" s="20">
        <f t="shared" si="7"/>
        <v>2.8308055452819201E-2</v>
      </c>
      <c r="AK34" s="20">
        <f t="shared" si="7"/>
        <v>5.3182076370728E-3</v>
      </c>
      <c r="AL34" s="20">
        <f t="shared" si="7"/>
        <v>4.1492840729517796E-3</v>
      </c>
      <c r="AM34" s="20">
        <f t="shared" si="7"/>
        <v>4.9332208985397499E-3</v>
      </c>
      <c r="AN34" s="20">
        <f t="shared" si="7"/>
        <v>-2.3383700586065901E-2</v>
      </c>
      <c r="AR34" s="22">
        <f t="shared" si="1"/>
        <v>42094</v>
      </c>
      <c r="AS34" s="21">
        <f>EA_raw_policy_shocks!AE173</f>
        <v>0.108182875796327</v>
      </c>
      <c r="AT34" s="21">
        <f>EA_raw_policy_shocks!AF173</f>
        <v>-3.51386521558556E-3</v>
      </c>
      <c r="AU34" s="21">
        <f>EA_raw_policy_shocks!AG173</f>
        <v>-1.20854187903921E-2</v>
      </c>
      <c r="AV34" s="21">
        <f>EA_raw_policy_shocks!AH173</f>
        <v>-7.7483124701273496E-3</v>
      </c>
      <c r="AW34" s="21">
        <f>EA_raw_policy_shocks!AI173</f>
        <v>-4.9668218344529899E-3</v>
      </c>
      <c r="AX34" s="21">
        <f>EA_raw_policy_shocks!AJ173</f>
        <v>-2.2145728177796198E-3</v>
      </c>
      <c r="AY34" s="21">
        <f>EA_raw_policy_shocks!AK173</f>
        <v>-3.9592887149284099E-3</v>
      </c>
      <c r="AZ34" s="20">
        <f t="shared" ref="AZ34:AZ65" si="8">SUM(AS34:AY34)</f>
        <v>7.3694595953060979E-2</v>
      </c>
      <c r="BA34" s="22">
        <f t="shared" ref="BA34:BA65" si="9">AR34</f>
        <v>42094</v>
      </c>
      <c r="BB34" s="20">
        <f t="shared" ref="BB34:BB65" si="10">AS34-$AS$2</f>
        <v>1.1731686856523302E-2</v>
      </c>
      <c r="BC34" s="20" t="e">
        <f>#REF!</f>
        <v>#REF!</v>
      </c>
    </row>
    <row r="35" spans="1:69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6"/>
        <v>-1.968802006184604E-4</v>
      </c>
      <c r="AJ35" s="20">
        <f t="shared" si="7"/>
        <v>2.7117033402279601E-2</v>
      </c>
      <c r="AK35" s="20">
        <f t="shared" si="7"/>
        <v>4.8857338493135602E-3</v>
      </c>
      <c r="AL35" s="20">
        <f t="shared" si="7"/>
        <v>3.8761434001388598E-3</v>
      </c>
      <c r="AM35" s="20">
        <f t="shared" si="7"/>
        <v>4.4783695587025099E-3</v>
      </c>
      <c r="AN35" s="20">
        <f t="shared" si="7"/>
        <v>-2.2757711382192999E-2</v>
      </c>
      <c r="AR35" s="22">
        <f t="shared" si="1"/>
        <v>42185</v>
      </c>
      <c r="AS35" s="21">
        <f>EA_raw_policy_shocks!AE174</f>
        <v>-9.7075869681915394E-2</v>
      </c>
      <c r="AT35" s="21">
        <f>EA_raw_policy_shocks!AF174</f>
        <v>-1.11539082179103E-2</v>
      </c>
      <c r="AU35" s="21">
        <f>EA_raw_policy_shocks!AG174</f>
        <v>6.52393516092452E-3</v>
      </c>
      <c r="AV35" s="21">
        <f>EA_raw_policy_shocks!AH174</f>
        <v>4.8617256572565104E-3</v>
      </c>
      <c r="AW35" s="21">
        <f>EA_raw_policy_shocks!AI174</f>
        <v>5.6627193241498598E-3</v>
      </c>
      <c r="AX35" s="21">
        <f>EA_raw_policy_shocks!AJ174</f>
        <v>6.1969126099586797E-3</v>
      </c>
      <c r="AY35" s="21">
        <f>EA_raw_policy_shocks!AK174</f>
        <v>4.6671708898842401E-3</v>
      </c>
      <c r="AZ35" s="20">
        <f t="shared" si="8"/>
        <v>-8.0317314257651901E-2</v>
      </c>
      <c r="BA35" s="22">
        <f t="shared" si="9"/>
        <v>42185</v>
      </c>
      <c r="BB35" s="20">
        <f t="shared" si="10"/>
        <v>-0.19352705862171909</v>
      </c>
      <c r="BC35" s="20" t="e">
        <f>#REF!</f>
        <v>#REF!</v>
      </c>
    </row>
    <row r="36" spans="1:69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6"/>
        <v>-1.8716123674901981E-4</v>
      </c>
      <c r="AJ36" s="20">
        <f t="shared" si="7"/>
        <v>2.6420921638337001E-2</v>
      </c>
      <c r="AK36" s="20">
        <f t="shared" si="7"/>
        <v>5.1901514828811496E-3</v>
      </c>
      <c r="AL36" s="20">
        <f t="shared" si="7"/>
        <v>4.2700544921503401E-3</v>
      </c>
      <c r="AM36" s="20">
        <f t="shared" si="7"/>
        <v>4.6431467633611901E-3</v>
      </c>
      <c r="AN36" s="20">
        <f t="shared" si="7"/>
        <v>-2.1883722925797301E-2</v>
      </c>
      <c r="AR36" s="22">
        <f t="shared" si="1"/>
        <v>42277</v>
      </c>
      <c r="AS36" s="21">
        <f>EA_raw_policy_shocks!AE175</f>
        <v>1.6967884957884399E-2</v>
      </c>
      <c r="AT36" s="21">
        <f>EA_raw_policy_shocks!AF175</f>
        <v>-1.1635814030966101E-2</v>
      </c>
      <c r="AU36" s="21">
        <f>EA_raw_policy_shocks!AG175</f>
        <v>-3.74424439511415E-3</v>
      </c>
      <c r="AV36" s="21">
        <f>EA_raw_policy_shocks!AH175</f>
        <v>-1.4612873290407899E-2</v>
      </c>
      <c r="AW36" s="21">
        <f>EA_raw_policy_shocks!AI175</f>
        <v>-1.37599926598345E-2</v>
      </c>
      <c r="AX36" s="21">
        <f>EA_raw_policy_shocks!AJ175</f>
        <v>-9.8231371263108203E-3</v>
      </c>
      <c r="AY36" s="21">
        <f>EA_raw_policy_shocks!AK175</f>
        <v>-7.8004764991598304E-3</v>
      </c>
      <c r="AZ36" s="20">
        <f t="shared" si="8"/>
        <v>-4.4408653043908904E-2</v>
      </c>
      <c r="BA36" s="22">
        <f t="shared" si="9"/>
        <v>42277</v>
      </c>
      <c r="BB36" s="20">
        <f t="shared" si="10"/>
        <v>-7.9483303981919301E-2</v>
      </c>
      <c r="BC36" s="20" t="e">
        <f>#REF!</f>
        <v>#REF!</v>
      </c>
    </row>
    <row r="37" spans="1:69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6"/>
        <v>-1.755158724973297E-4</v>
      </c>
      <c r="AJ37" s="20">
        <f t="shared" si="7"/>
        <v>2.5494506251333399E-2</v>
      </c>
      <c r="AK37" s="20">
        <f t="shared" si="7"/>
        <v>5.3236561107450299E-3</v>
      </c>
      <c r="AL37" s="20">
        <f t="shared" si="7"/>
        <v>4.4110300893240801E-3</v>
      </c>
      <c r="AM37" s="20">
        <f t="shared" si="7"/>
        <v>4.5960867997019098E-3</v>
      </c>
      <c r="AN37" s="20">
        <f t="shared" si="7"/>
        <v>-2.0947683541894201E-2</v>
      </c>
      <c r="AR37" s="22">
        <f t="shared" si="1"/>
        <v>42369</v>
      </c>
      <c r="AS37" s="21">
        <f>EA_raw_policy_shocks!AE176</f>
        <v>-2.0471259936383501E-2</v>
      </c>
      <c r="AT37" s="21">
        <f>EA_raw_policy_shocks!AF176</f>
        <v>-1.8742057577206799E-2</v>
      </c>
      <c r="AU37" s="21">
        <f>EA_raw_policy_shocks!AG176</f>
        <v>-7.0461312991627499E-3</v>
      </c>
      <c r="AV37" s="21">
        <f>EA_raw_policy_shocks!AH176</f>
        <v>-1.7607036554725598E-2</v>
      </c>
      <c r="AW37" s="21">
        <f>EA_raw_policy_shocks!AI176</f>
        <v>-1.1886343940906201E-2</v>
      </c>
      <c r="AX37" s="21">
        <f>EA_raw_policy_shocks!AJ176</f>
        <v>-6.7438471331182602E-3</v>
      </c>
      <c r="AY37" s="21">
        <f>EA_raw_policy_shocks!AK176</f>
        <v>-7.1289000375179901E-3</v>
      </c>
      <c r="AZ37" s="20">
        <f t="shared" si="8"/>
        <v>-8.9625576479021099E-2</v>
      </c>
      <c r="BA37" s="22">
        <f t="shared" si="9"/>
        <v>42369</v>
      </c>
      <c r="BB37" s="20">
        <f t="shared" si="10"/>
        <v>-0.1169224488761872</v>
      </c>
      <c r="BC37" s="20" t="e">
        <f>#REF!</f>
        <v>#REF!</v>
      </c>
    </row>
    <row r="38" spans="1:69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6"/>
        <v>-1.6118198520061189E-4</v>
      </c>
      <c r="AJ38" s="20">
        <f t="shared" si="7"/>
        <v>2.4634332011386199E-2</v>
      </c>
      <c r="AK38" s="20">
        <f t="shared" si="7"/>
        <v>5.8866995588768801E-3</v>
      </c>
      <c r="AL38" s="20">
        <f t="shared" si="7"/>
        <v>4.8586218124535502E-3</v>
      </c>
      <c r="AM38" s="20">
        <f t="shared" si="7"/>
        <v>4.6824500089526202E-3</v>
      </c>
      <c r="AN38" s="20">
        <f t="shared" si="7"/>
        <v>-1.9828844084490701E-2</v>
      </c>
      <c r="AR38" s="22">
        <f t="shared" si="1"/>
        <v>42460</v>
      </c>
      <c r="AS38" s="21">
        <f>EA_raw_policy_shocks!AE177</f>
        <v>-6.4005821002148999E-3</v>
      </c>
      <c r="AT38" s="21">
        <f>EA_raw_policy_shocks!AF177</f>
        <v>-2.7387680768059301E-2</v>
      </c>
      <c r="AU38" s="21">
        <f>EA_raw_policy_shocks!AG177</f>
        <v>-1.53255545333388E-2</v>
      </c>
      <c r="AV38" s="21">
        <f>EA_raw_policy_shocks!AH177</f>
        <v>-3.3798704229200997E-2</v>
      </c>
      <c r="AW38" s="21">
        <f>EA_raw_policy_shocks!AI177</f>
        <v>-2.31849183314362E-2</v>
      </c>
      <c r="AX38" s="21">
        <f>EA_raw_policy_shocks!AJ177</f>
        <v>-1.3461998739416701E-2</v>
      </c>
      <c r="AY38" s="21">
        <f>EA_raw_policy_shocks!AK177</f>
        <v>-1.2999210884015301E-2</v>
      </c>
      <c r="AZ38" s="20">
        <f t="shared" si="8"/>
        <v>-0.1325586495856822</v>
      </c>
      <c r="BA38" s="22">
        <f t="shared" si="9"/>
        <v>42460</v>
      </c>
      <c r="BB38" s="20">
        <f t="shared" si="10"/>
        <v>-0.10285177104001859</v>
      </c>
      <c r="BC38" s="20" t="e">
        <f>#REF!</f>
        <v>#REF!</v>
      </c>
    </row>
    <row r="39" spans="1:69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6"/>
        <v>-1.458666931494792E-4</v>
      </c>
      <c r="AJ39" s="20">
        <f t="shared" si="7"/>
        <v>2.2944654256473698E-2</v>
      </c>
      <c r="AK39" s="20">
        <f t="shared" si="7"/>
        <v>6.0357838948865697E-3</v>
      </c>
      <c r="AL39" s="20">
        <f t="shared" si="7"/>
        <v>5.1581831785218997E-3</v>
      </c>
      <c r="AM39" s="20">
        <f t="shared" si="7"/>
        <v>4.7608320373093696E-3</v>
      </c>
      <c r="AN39" s="20">
        <f t="shared" si="7"/>
        <v>-1.8555885612192499E-2</v>
      </c>
      <c r="AR39" s="22">
        <f t="shared" si="1"/>
        <v>42551</v>
      </c>
      <c r="AS39" s="21">
        <f>EA_raw_policy_shocks!AE178</f>
        <v>-6.06710361769544E-2</v>
      </c>
      <c r="AT39" s="21">
        <f>EA_raw_policy_shocks!AF178</f>
        <v>-2.8808632696272502E-2</v>
      </c>
      <c r="AU39" s="21">
        <f>EA_raw_policy_shocks!AG178</f>
        <v>1.10559601701707E-3</v>
      </c>
      <c r="AV39" s="21">
        <f>EA_raw_policy_shocks!AH178</f>
        <v>-2.4214055035818499E-2</v>
      </c>
      <c r="AW39" s="21">
        <f>EA_raw_policy_shocks!AI178</f>
        <v>-2.06514481388285E-2</v>
      </c>
      <c r="AX39" s="21">
        <f>EA_raw_policy_shocks!AJ178</f>
        <v>-1.7279196686262401E-2</v>
      </c>
      <c r="AY39" s="21">
        <f>EA_raw_policy_shocks!AK178</f>
        <v>-1.6370159369809598E-2</v>
      </c>
      <c r="AZ39" s="20">
        <f t="shared" si="8"/>
        <v>-0.16688893208692884</v>
      </c>
      <c r="BA39" s="22">
        <f t="shared" si="9"/>
        <v>42551</v>
      </c>
      <c r="BB39" s="20">
        <f t="shared" si="10"/>
        <v>-0.15712222511675811</v>
      </c>
      <c r="BC39" s="20" t="e">
        <f>#REF!</f>
        <v>#REF!</v>
      </c>
    </row>
    <row r="40" spans="1:69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6"/>
        <v>-1.3024268744237622E-4</v>
      </c>
      <c r="AJ40" s="20">
        <f t="shared" si="7"/>
        <v>2.12310758853195E-2</v>
      </c>
      <c r="AK40" s="20">
        <f t="shared" si="7"/>
        <v>6.0029483218704202E-3</v>
      </c>
      <c r="AL40" s="20">
        <f t="shared" si="7"/>
        <v>5.2300762882317997E-3</v>
      </c>
      <c r="AM40" s="20">
        <f t="shared" si="7"/>
        <v>4.7528273258157202E-3</v>
      </c>
      <c r="AN40" s="20">
        <f t="shared" si="7"/>
        <v>-1.7214482140781501E-2</v>
      </c>
      <c r="AR40" s="22">
        <f t="shared" si="1"/>
        <v>42643</v>
      </c>
      <c r="AS40" s="21">
        <f>EA_raw_policy_shocks!AE179</f>
        <v>-1.27691796903791E-2</v>
      </c>
      <c r="AT40" s="21">
        <f>EA_raw_policy_shocks!AF179</f>
        <v>-2.7761546013171701E-2</v>
      </c>
      <c r="AU40" s="21">
        <f>EA_raw_policy_shocks!AG179</f>
        <v>4.9282816702559198E-4</v>
      </c>
      <c r="AV40" s="21">
        <f>EA_raw_policy_shocks!AH179</f>
        <v>-2.09133975965962E-2</v>
      </c>
      <c r="AW40" s="21">
        <f>EA_raw_policy_shocks!AI179</f>
        <v>-1.8533305079843701E-2</v>
      </c>
      <c r="AX40" s="21">
        <f>EA_raw_policy_shocks!AJ179</f>
        <v>-1.7758136892195402E-2</v>
      </c>
      <c r="AY40" s="21">
        <f>EA_raw_policy_shocks!AK179</f>
        <v>-1.7242403661790601E-2</v>
      </c>
      <c r="AZ40" s="20">
        <f t="shared" si="8"/>
        <v>-0.11448514076695111</v>
      </c>
      <c r="BA40" s="22">
        <f t="shared" si="9"/>
        <v>42643</v>
      </c>
      <c r="BB40" s="20">
        <f t="shared" si="10"/>
        <v>-0.10922036863018281</v>
      </c>
      <c r="BC40" s="20" t="e">
        <f>#REF!</f>
        <v>#REF!</v>
      </c>
    </row>
    <row r="41" spans="1:69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6"/>
        <v>-1.1413485974444059E-4</v>
      </c>
      <c r="AJ41" s="20">
        <f t="shared" si="7"/>
        <v>1.92283263707793E-2</v>
      </c>
      <c r="AK41" s="20">
        <f t="shared" si="7"/>
        <v>5.6432498752201302E-3</v>
      </c>
      <c r="AL41" s="20">
        <f t="shared" si="7"/>
        <v>4.8684726537961904E-3</v>
      </c>
      <c r="AM41" s="20">
        <f t="shared" si="7"/>
        <v>4.3633354097849502E-3</v>
      </c>
      <c r="AN41" s="20">
        <f t="shared" si="7"/>
        <v>-1.6170528235226401E-2</v>
      </c>
      <c r="AR41" s="22">
        <f t="shared" si="1"/>
        <v>42735</v>
      </c>
      <c r="AS41" s="21">
        <f>EA_raw_policy_shocks!AE180</f>
        <v>-0.134419141387394</v>
      </c>
      <c r="AT41" s="21">
        <f>EA_raw_policy_shocks!AF180</f>
        <v>-3.0171885118435098E-2</v>
      </c>
      <c r="AU41" s="21">
        <f>EA_raw_policy_shocks!AG180</f>
        <v>1.5196702458072401E-2</v>
      </c>
      <c r="AV41" s="21">
        <f>EA_raw_policy_shocks!AH180</f>
        <v>-9.4659213761423E-3</v>
      </c>
      <c r="AW41" s="21">
        <f>EA_raw_policy_shocks!AI180</f>
        <v>-6.8075324106348202E-3</v>
      </c>
      <c r="AX41" s="21">
        <f>EA_raw_policy_shocks!AJ180</f>
        <v>-6.5305518919464298E-3</v>
      </c>
      <c r="AY41" s="21">
        <f>EA_raw_policy_shocks!AK180</f>
        <v>-6.8106987292137697E-3</v>
      </c>
      <c r="AZ41" s="20">
        <f t="shared" si="8"/>
        <v>-0.17900902845569402</v>
      </c>
      <c r="BA41" s="22">
        <f t="shared" si="9"/>
        <v>42735</v>
      </c>
      <c r="BB41" s="20">
        <f t="shared" si="10"/>
        <v>-0.2308703303271977</v>
      </c>
      <c r="BC41" s="20" t="e">
        <f>#REF!</f>
        <v>#REF!</v>
      </c>
    </row>
    <row r="42" spans="1:69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6"/>
        <v>-9.795870830836495E-5</v>
      </c>
      <c r="AJ42" s="20">
        <f t="shared" si="7"/>
        <v>1.7311533545405398E-2</v>
      </c>
      <c r="AK42" s="20">
        <f t="shared" si="7"/>
        <v>5.3417286647538999E-3</v>
      </c>
      <c r="AL42" s="20">
        <f t="shared" si="7"/>
        <v>4.5053696317909299E-3</v>
      </c>
      <c r="AM42" s="20">
        <f t="shared" si="7"/>
        <v>4.0056956505774002E-3</v>
      </c>
      <c r="AN42" s="20">
        <f t="shared" si="7"/>
        <v>-1.5423506670919599E-2</v>
      </c>
      <c r="AR42" s="22">
        <f t="shared" si="1"/>
        <v>42825</v>
      </c>
      <c r="AS42" s="21">
        <f>EA_raw_policy_shocks!AE181</f>
        <v>-7.4837433756771904E-2</v>
      </c>
      <c r="AT42" s="21">
        <f>EA_raw_policy_shocks!AF181</f>
        <v>-2.9200661002914602E-2</v>
      </c>
      <c r="AU42" s="21">
        <f>EA_raw_policy_shocks!AG181</f>
        <v>2.0314605479652598E-2</v>
      </c>
      <c r="AV42" s="21">
        <f>EA_raw_policy_shocks!AH181</f>
        <v>-4.3472473613882104E-3</v>
      </c>
      <c r="AW42" s="21">
        <f>EA_raw_policy_shocks!AI181</f>
        <v>-1.3756467265364099E-3</v>
      </c>
      <c r="AX42" s="21">
        <f>EA_raw_policy_shocks!AJ181</f>
        <v>-2.1733849708077901E-3</v>
      </c>
      <c r="AY42" s="21">
        <f>EA_raw_policy_shocks!AK181</f>
        <v>-1.1195265115654001E-3</v>
      </c>
      <c r="AZ42" s="20">
        <f t="shared" si="8"/>
        <v>-9.2739294850331722E-2</v>
      </c>
      <c r="BA42" s="22">
        <f t="shared" si="9"/>
        <v>42825</v>
      </c>
      <c r="BB42" s="20">
        <f t="shared" si="10"/>
        <v>-0.1712886226965756</v>
      </c>
      <c r="BC42" s="20" t="e">
        <f>#REF!</f>
        <v>#REF!</v>
      </c>
    </row>
    <row r="43" spans="1:69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6"/>
        <v>-8.218034737775238E-5</v>
      </c>
      <c r="AJ43" s="20">
        <f t="shared" si="7"/>
        <v>1.5065669743408099E-2</v>
      </c>
      <c r="AK43" s="20">
        <f t="shared" si="7"/>
        <v>4.7537894905857999E-3</v>
      </c>
      <c r="AL43" s="20">
        <f t="shared" si="7"/>
        <v>3.8260338455220399E-3</v>
      </c>
      <c r="AM43" s="20">
        <f t="shared" si="7"/>
        <v>3.4357930069006601E-3</v>
      </c>
      <c r="AN43" s="20">
        <f t="shared" si="7"/>
        <v>-1.5142689830749401E-2</v>
      </c>
      <c r="AR43" s="22">
        <f t="shared" si="1"/>
        <v>42916</v>
      </c>
      <c r="AS43" s="21">
        <f>EA_raw_policy_shocks!AE182</f>
        <v>-3.6314951559432498E-2</v>
      </c>
      <c r="AT43" s="21">
        <f>EA_raw_policy_shocks!AF182</f>
        <v>-2.8003440659505201E-2</v>
      </c>
      <c r="AU43" s="21">
        <f>EA_raw_policy_shocks!AG182</f>
        <v>4.0115338075498698E-2</v>
      </c>
      <c r="AV43" s="21">
        <f>EA_raw_policy_shocks!AH182</f>
        <v>1.24319817191076E-2</v>
      </c>
      <c r="AW43" s="21">
        <f>EA_raw_policy_shocks!AI182</f>
        <v>1.4255370366757E-2</v>
      </c>
      <c r="AX43" s="21">
        <f>EA_raw_policy_shocks!AJ182</f>
        <v>1.1403479423850799E-2</v>
      </c>
      <c r="AY43" s="21">
        <f>EA_raw_policy_shocks!AK182</f>
        <v>1.0379624284406801E-2</v>
      </c>
      <c r="AZ43" s="20">
        <f t="shared" si="8"/>
        <v>2.4267401650683196E-2</v>
      </c>
      <c r="BA43" s="22">
        <f t="shared" si="9"/>
        <v>42916</v>
      </c>
      <c r="BB43" s="20">
        <f t="shared" si="10"/>
        <v>-0.13276614049923618</v>
      </c>
      <c r="BC43" s="20" t="e">
        <f>#REF!</f>
        <v>#REF!</v>
      </c>
    </row>
    <row r="44" spans="1:69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6"/>
        <v>-6.5967766415987424E-5</v>
      </c>
      <c r="AJ44" s="20">
        <f t="shared" si="7"/>
        <v>1.35679149835254E-2</v>
      </c>
      <c r="AK44" s="20">
        <f t="shared" si="7"/>
        <v>5.0320325846397998E-3</v>
      </c>
      <c r="AL44" s="20">
        <f t="shared" si="7"/>
        <v>3.9271257480155697E-3</v>
      </c>
      <c r="AM44" s="20">
        <f t="shared" si="7"/>
        <v>3.53748770376416E-3</v>
      </c>
      <c r="AN44" s="20">
        <f t="shared" si="7"/>
        <v>-1.47465878732711E-2</v>
      </c>
      <c r="AR44" s="22">
        <f t="shared" si="1"/>
        <v>43008</v>
      </c>
      <c r="AS44" s="21">
        <f>EA_raw_policy_shocks!AE183</f>
        <v>-9.3588571568410904E-3</v>
      </c>
      <c r="AT44" s="21">
        <f>EA_raw_policy_shocks!AF183</f>
        <v>-2.93126421068521E-2</v>
      </c>
      <c r="AU44" s="21">
        <f>EA_raw_policy_shocks!AG183</f>
        <v>2.52826330861964E-2</v>
      </c>
      <c r="AV44" s="21">
        <f>EA_raw_policy_shocks!AH183</f>
        <v>-7.2890687468998901E-3</v>
      </c>
      <c r="AW44" s="21">
        <f>EA_raw_policy_shocks!AI183</f>
        <v>-3.96404034353489E-3</v>
      </c>
      <c r="AX44" s="21">
        <f>EA_raw_policy_shocks!AJ183</f>
        <v>-3.0433299193008499E-3</v>
      </c>
      <c r="AY44" s="21">
        <f>EA_raw_policy_shocks!AK183</f>
        <v>-1.22187752723945E-5</v>
      </c>
      <c r="AZ44" s="20">
        <f t="shared" si="8"/>
        <v>-2.7697523962504814E-2</v>
      </c>
      <c r="BA44" s="22">
        <f t="shared" si="9"/>
        <v>43008</v>
      </c>
      <c r="BB44" s="20">
        <f t="shared" si="10"/>
        <v>-0.10581004609664479</v>
      </c>
      <c r="BC44" s="20" t="e">
        <f>#REF!</f>
        <v>#REF!</v>
      </c>
    </row>
    <row r="45" spans="1:69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6"/>
        <v>-5.0091613972489601E-5</v>
      </c>
      <c r="AJ45" s="20">
        <f t="shared" si="7"/>
        <v>1.20380565777233E-2</v>
      </c>
      <c r="AK45" s="20">
        <f t="shared" si="7"/>
        <v>5.1462657770784404E-3</v>
      </c>
      <c r="AL45" s="20">
        <f t="shared" si="7"/>
        <v>3.93122782464949E-3</v>
      </c>
      <c r="AM45" s="20">
        <f t="shared" si="7"/>
        <v>3.5774118677167599E-3</v>
      </c>
      <c r="AN45" s="20">
        <f t="shared" si="7"/>
        <v>-1.43533781336468E-2</v>
      </c>
      <c r="AR45" s="22">
        <f t="shared" si="1"/>
        <v>43100</v>
      </c>
      <c r="AS45" s="21">
        <f>EA_raw_policy_shocks!AE184</f>
        <v>-8.4501801768829904E-2</v>
      </c>
      <c r="AT45" s="21">
        <f>EA_raw_policy_shocks!AF184</f>
        <v>-2.9828827944383601E-2</v>
      </c>
      <c r="AU45" s="21">
        <f>EA_raw_policy_shocks!AG184</f>
        <v>1.8505579284341499E-2</v>
      </c>
      <c r="AV45" s="21">
        <f>EA_raw_policy_shocks!AH184</f>
        <v>-7.4900913461892196E-3</v>
      </c>
      <c r="AW45" s="21">
        <f>EA_raw_policy_shocks!AI184</f>
        <v>-4.3480769213378604E-3</v>
      </c>
      <c r="AX45" s="21">
        <f>EA_raw_policy_shocks!AJ184</f>
        <v>-2.3477343403972002E-3</v>
      </c>
      <c r="AY45" s="21">
        <f>EA_raw_policy_shocks!AK184</f>
        <v>1.18413160422372E-3</v>
      </c>
      <c r="AZ45" s="20">
        <f t="shared" si="8"/>
        <v>-0.10882682143257257</v>
      </c>
      <c r="BA45" s="22">
        <f t="shared" si="9"/>
        <v>43100</v>
      </c>
      <c r="BB45" s="20">
        <f t="shared" si="10"/>
        <v>-0.1809529907086336</v>
      </c>
      <c r="BC45" s="20" t="e">
        <f>#REF!</f>
        <v>#REF!</v>
      </c>
    </row>
    <row r="46" spans="1:69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6"/>
        <v>-3.4752920691766237E-5</v>
      </c>
      <c r="AJ46" s="20">
        <f t="shared" si="7"/>
        <v>1.04488324236928E-2</v>
      </c>
      <c r="AK46" s="20">
        <f t="shared" si="7"/>
        <v>5.1823750580881596E-3</v>
      </c>
      <c r="AL46" s="20">
        <f t="shared" si="7"/>
        <v>3.8786460530237901E-3</v>
      </c>
      <c r="AM46" s="20">
        <f t="shared" si="7"/>
        <v>3.4723053931040499E-3</v>
      </c>
      <c r="AN46" s="20">
        <f t="shared" si="7"/>
        <v>-1.4284597017721799E-2</v>
      </c>
      <c r="AR46" s="22">
        <f t="shared" si="1"/>
        <v>43190</v>
      </c>
      <c r="AS46" s="21">
        <f>EA_raw_policy_shocks!AE185</f>
        <v>-0.107219788363194</v>
      </c>
      <c r="AT46" s="21">
        <f>EA_raw_policy_shocks!AF185</f>
        <v>-2.99007046119097E-2</v>
      </c>
      <c r="AU46" s="21">
        <f>EA_raw_policy_shocks!AG185</f>
        <v>2.10788553739132E-2</v>
      </c>
      <c r="AV46" s="21">
        <f>EA_raw_policy_shocks!AH185</f>
        <v>-7.2954694512221202E-3</v>
      </c>
      <c r="AW46" s="21">
        <f>EA_raw_policy_shocks!AI185</f>
        <v>-2.87897739027151E-3</v>
      </c>
      <c r="AX46" s="21">
        <f>EA_raw_policy_shocks!AJ185</f>
        <v>3.1316378205661299E-3</v>
      </c>
      <c r="AY46" s="21">
        <f>EA_raw_policy_shocks!AK185</f>
        <v>1.18387649649056E-2</v>
      </c>
      <c r="AZ46" s="20">
        <f t="shared" si="8"/>
        <v>-0.11124568165721238</v>
      </c>
      <c r="BA46" s="22">
        <f t="shared" si="9"/>
        <v>43190</v>
      </c>
      <c r="BB46" s="20">
        <f t="shared" si="10"/>
        <v>-0.20367097730299771</v>
      </c>
      <c r="BC46" s="20" t="e">
        <f>#REF!</f>
        <v>#REF!</v>
      </c>
    </row>
    <row r="47" spans="1:69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6"/>
        <v>-1.9490924014599605E-5</v>
      </c>
      <c r="AJ47" s="20">
        <f t="shared" si="7"/>
        <v>8.8723413687707905E-3</v>
      </c>
      <c r="AK47" s="20">
        <f t="shared" si="7"/>
        <v>5.2506621189607403E-3</v>
      </c>
      <c r="AL47" s="20">
        <f t="shared" si="7"/>
        <v>3.9733242112704997E-3</v>
      </c>
      <c r="AM47" s="20">
        <f t="shared" si="7"/>
        <v>3.6664146210618701E-3</v>
      </c>
      <c r="AN47" s="20">
        <f t="shared" si="7"/>
        <v>-1.4246800782580201E-2</v>
      </c>
      <c r="AR47" s="22">
        <f t="shared" si="1"/>
        <v>43281</v>
      </c>
      <c r="AS47" s="21">
        <f>EA_raw_policy_shocks!AE186</f>
        <v>-0.107752071638064</v>
      </c>
      <c r="AT47" s="21">
        <f>EA_raw_policy_shocks!AF186</f>
        <v>-3.1134193530650202E-2</v>
      </c>
      <c r="AU47" s="21">
        <f>EA_raw_policy_shocks!AG186</f>
        <v>2.0933929657608801E-2</v>
      </c>
      <c r="AV47" s="21">
        <f>EA_raw_policy_shocks!AH186</f>
        <v>-8.0863420557751899E-3</v>
      </c>
      <c r="AW47" s="21">
        <f>EA_raw_policy_shocks!AI186</f>
        <v>-3.3309312013625001E-3</v>
      </c>
      <c r="AX47" s="21">
        <f>EA_raw_policy_shocks!AJ186</f>
        <v>1.5649946552668201E-3</v>
      </c>
      <c r="AY47" s="21">
        <f>EA_raw_policy_shocks!AK186</f>
        <v>8.4400706848535706E-3</v>
      </c>
      <c r="AZ47" s="20">
        <f t="shared" si="8"/>
        <v>-0.11936454342812268</v>
      </c>
      <c r="BA47" s="22">
        <f t="shared" si="9"/>
        <v>43281</v>
      </c>
      <c r="BB47" s="20">
        <f t="shared" si="10"/>
        <v>-0.2042032605778677</v>
      </c>
      <c r="BC47" s="20" t="e">
        <f>#REF!</f>
        <v>#REF!</v>
      </c>
    </row>
    <row r="48" spans="1:69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6"/>
        <v>-4.9716910625459502E-6</v>
      </c>
      <c r="AJ48" s="20">
        <f t="shared" si="7"/>
        <v>7.1575754093888798E-3</v>
      </c>
      <c r="AK48" s="20">
        <f t="shared" si="7"/>
        <v>5.3091603172683499E-3</v>
      </c>
      <c r="AL48" s="20">
        <f t="shared" si="7"/>
        <v>4.1436437688391302E-3</v>
      </c>
      <c r="AM48" s="20">
        <f t="shared" si="7"/>
        <v>3.9272061797435099E-3</v>
      </c>
      <c r="AN48" s="20">
        <f t="shared" si="7"/>
        <v>-1.42170854449452E-2</v>
      </c>
      <c r="AR48" s="22">
        <f t="shared" si="1"/>
        <v>43373</v>
      </c>
      <c r="AS48" s="21">
        <f>EA_raw_policy_shocks!AE187</f>
        <v>-1.19356013539169E-2</v>
      </c>
      <c r="AT48" s="21">
        <f>EA_raw_policy_shocks!AF187</f>
        <v>-2.9324143825250799E-2</v>
      </c>
      <c r="AU48" s="21">
        <f>EA_raw_policy_shocks!AG187</f>
        <v>2.6504313760512599E-2</v>
      </c>
      <c r="AV48" s="21">
        <f>EA_raw_policy_shocks!AH187</f>
        <v>-7.7650974262498899E-3</v>
      </c>
      <c r="AW48" s="21">
        <f>EA_raw_policy_shocks!AI187</f>
        <v>-5.5817785638670701E-3</v>
      </c>
      <c r="AX48" s="21">
        <f>EA_raw_policy_shocks!AJ187</f>
        <v>-1.8822412486631701E-4</v>
      </c>
      <c r="AY48" s="21">
        <f>EA_raw_policy_shocks!AK187</f>
        <v>8.1335197235335496E-3</v>
      </c>
      <c r="AZ48" s="20">
        <f t="shared" si="8"/>
        <v>-2.0157011810104819E-2</v>
      </c>
      <c r="BA48" s="22">
        <f t="shared" si="9"/>
        <v>43373</v>
      </c>
      <c r="BB48" s="20">
        <f t="shared" si="10"/>
        <v>-0.1083867902937206</v>
      </c>
      <c r="BC48" s="20" t="e">
        <f>#REF!</f>
        <v>#REF!</v>
      </c>
    </row>
    <row r="49" spans="1:55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6"/>
        <v>9.1826584405625639E-6</v>
      </c>
      <c r="AJ49" s="20">
        <f t="shared" ref="AJ49:AN80" si="11">Z49</f>
        <v>5.3938345047299602E-3</v>
      </c>
      <c r="AK49" s="20">
        <f t="shared" si="11"/>
        <v>5.01002542956374E-3</v>
      </c>
      <c r="AL49" s="20">
        <f t="shared" si="11"/>
        <v>3.97258541888767E-3</v>
      </c>
      <c r="AM49" s="20">
        <f t="shared" si="11"/>
        <v>3.898386586898E-3</v>
      </c>
      <c r="AN49" s="20">
        <f t="shared" si="11"/>
        <v>-1.44325341275841E-2</v>
      </c>
      <c r="AR49" s="22">
        <f t="shared" si="1"/>
        <v>43465</v>
      </c>
      <c r="AS49" s="21">
        <f>EA_raw_policy_shocks!AE188</f>
        <v>-7.5711741494337195E-2</v>
      </c>
      <c r="AT49" s="21">
        <f>EA_raw_policy_shocks!AF188</f>
        <v>-2.9397396833651002E-2</v>
      </c>
      <c r="AU49" s="21">
        <f>EA_raw_policy_shocks!AG188</f>
        <v>2.77114046260847E-2</v>
      </c>
      <c r="AV49" s="21">
        <f>EA_raw_policy_shocks!AH188</f>
        <v>2.8598275504134502E-3</v>
      </c>
      <c r="AW49" s="21">
        <f>EA_raw_policy_shocks!AI188</f>
        <v>5.77244150583068E-3</v>
      </c>
      <c r="AX49" s="21">
        <f>EA_raw_policy_shocks!AJ188</f>
        <v>1.03952877856038E-2</v>
      </c>
      <c r="AY49" s="21">
        <f>EA_raw_policy_shocks!AK188</f>
        <v>1.6247528779456299E-2</v>
      </c>
      <c r="AZ49" s="20">
        <f t="shared" si="8"/>
        <v>-4.2122648080599276E-2</v>
      </c>
      <c r="BA49" s="22">
        <f t="shared" si="9"/>
        <v>43465</v>
      </c>
      <c r="BB49" s="20">
        <f t="shared" si="10"/>
        <v>-0.17216293043414088</v>
      </c>
      <c r="BC49" s="20" t="e">
        <f>#REF!</f>
        <v>#REF!</v>
      </c>
    </row>
    <row r="50" spans="1:55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6"/>
        <v>2.2769539131741487E-5</v>
      </c>
      <c r="AJ50" s="20">
        <f t="shared" si="11"/>
        <v>3.8890397026536401E-3</v>
      </c>
      <c r="AK50" s="20">
        <f t="shared" si="11"/>
        <v>4.9740812152698696E-3</v>
      </c>
      <c r="AL50" s="20">
        <f t="shared" si="11"/>
        <v>4.0647918898795102E-3</v>
      </c>
      <c r="AM50" s="20">
        <f t="shared" si="11"/>
        <v>4.2113050727765602E-3</v>
      </c>
      <c r="AN50" s="20">
        <f t="shared" si="11"/>
        <v>-1.4401996081236899E-2</v>
      </c>
      <c r="AR50" s="22">
        <f t="shared" si="1"/>
        <v>43555</v>
      </c>
      <c r="AS50" s="21">
        <f>EA_raw_policy_shocks!AE189</f>
        <v>1.0152421573098E-2</v>
      </c>
      <c r="AT50" s="21">
        <f>EA_raw_policy_shocks!AF189</f>
        <v>-2.8523469697036001E-2</v>
      </c>
      <c r="AU50" s="21">
        <f>EA_raw_policy_shocks!AG189</f>
        <v>2.8951104111535401E-2</v>
      </c>
      <c r="AV50" s="21">
        <f>EA_raw_policy_shocks!AH189</f>
        <v>-2.7804680765932701E-4</v>
      </c>
      <c r="AW50" s="21">
        <f>EA_raw_policy_shocks!AI189</f>
        <v>2.4186886295406301E-3</v>
      </c>
      <c r="AX50" s="21">
        <f>EA_raw_policy_shocks!AJ189</f>
        <v>2.80253047320675E-3</v>
      </c>
      <c r="AY50" s="21">
        <f>EA_raw_policy_shocks!AK189</f>
        <v>4.6515067127134201E-3</v>
      </c>
      <c r="AZ50" s="20">
        <f t="shared" si="8"/>
        <v>2.0174734995398874E-2</v>
      </c>
      <c r="BA50" s="22">
        <f t="shared" si="9"/>
        <v>43555</v>
      </c>
      <c r="BB50" s="20">
        <f t="shared" si="10"/>
        <v>-8.6298767366705706E-2</v>
      </c>
      <c r="BC50" s="20" t="e">
        <f>#REF!</f>
        <v>#REF!</v>
      </c>
    </row>
    <row r="51" spans="1:55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6"/>
        <v>3.6396213074738417E-5</v>
      </c>
      <c r="AJ51" s="20">
        <f t="shared" si="11"/>
        <v>2.6065352490611802E-3</v>
      </c>
      <c r="AK51" s="20">
        <f t="shared" si="11"/>
        <v>4.96908733329526E-3</v>
      </c>
      <c r="AL51" s="20">
        <f t="shared" si="11"/>
        <v>4.1259309385921396E-3</v>
      </c>
      <c r="AM51" s="20">
        <f t="shared" si="11"/>
        <v>4.3896716117597301E-3</v>
      </c>
      <c r="AN51" s="20">
        <f t="shared" si="11"/>
        <v>-1.4121457977789201E-2</v>
      </c>
      <c r="AR51" s="22">
        <f t="shared" si="1"/>
        <v>43646</v>
      </c>
      <c r="AS51" s="21">
        <f>EA_raw_policy_shocks!AE190</f>
        <v>-9.1399783458185793E-2</v>
      </c>
      <c r="AT51" s="21">
        <f>EA_raw_policy_shocks!AF190</f>
        <v>-3.0309063286067001E-2</v>
      </c>
      <c r="AU51" s="21">
        <f>EA_raw_policy_shocks!AG190</f>
        <v>2.2143108375322101E-2</v>
      </c>
      <c r="AV51" s="21">
        <f>EA_raw_policy_shocks!AH190</f>
        <v>-1.0784820112536701E-3</v>
      </c>
      <c r="AW51" s="21">
        <f>EA_raw_policy_shocks!AI190</f>
        <v>-5.3556015827892504E-4</v>
      </c>
      <c r="AX51" s="21">
        <f>EA_raw_policy_shocks!AJ190</f>
        <v>3.0291143546265601E-4</v>
      </c>
      <c r="AY51" s="21">
        <f>EA_raw_policy_shocks!AK190</f>
        <v>-7.1909080882855397E-4</v>
      </c>
      <c r="AZ51" s="20">
        <f t="shared" si="8"/>
        <v>-0.10159595991182918</v>
      </c>
      <c r="BA51" s="22">
        <f t="shared" si="9"/>
        <v>43646</v>
      </c>
      <c r="BB51" s="20">
        <f t="shared" si="10"/>
        <v>-0.18785097239798948</v>
      </c>
      <c r="BC51" s="20" t="e">
        <f>#REF!</f>
        <v>#REF!</v>
      </c>
    </row>
    <row r="52" spans="1:55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6"/>
        <v>5.168970791149723E-5</v>
      </c>
      <c r="AJ52" s="20">
        <f t="shared" si="11"/>
        <v>2.6258811367751902E-3</v>
      </c>
      <c r="AK52" s="20">
        <f t="shared" si="11"/>
        <v>6.0704962391078202E-3</v>
      </c>
      <c r="AL52" s="20">
        <f t="shared" si="11"/>
        <v>5.0607598737206702E-3</v>
      </c>
      <c r="AM52" s="20">
        <f t="shared" si="11"/>
        <v>5.1732502437173899E-3</v>
      </c>
      <c r="AN52" s="20">
        <f t="shared" si="11"/>
        <v>-1.3018910357087601E-2</v>
      </c>
      <c r="AR52" s="22">
        <f t="shared" si="1"/>
        <v>43738</v>
      </c>
      <c r="AS52" s="21">
        <f>EA_raw_policy_shocks!AE191</f>
        <v>-2.39129929677625E-2</v>
      </c>
      <c r="AT52" s="21">
        <f>EA_raw_policy_shocks!AF191</f>
        <v>-3.8378956823521597E-2</v>
      </c>
      <c r="AU52" s="21">
        <f>EA_raw_policy_shocks!AG191</f>
        <v>-2.3539833489270402E-2</v>
      </c>
      <c r="AV52" s="21">
        <f>EA_raw_policy_shocks!AH191</f>
        <v>-4.3930520956773897E-2</v>
      </c>
      <c r="AW52" s="21">
        <f>EA_raw_policy_shocks!AI191</f>
        <v>-3.4507523967439703E-2</v>
      </c>
      <c r="AX52" s="21">
        <f>EA_raw_policy_shocks!AJ191</f>
        <v>-2.7935853581979898E-2</v>
      </c>
      <c r="AY52" s="21">
        <f>EA_raw_policy_shocks!AK191</f>
        <v>-2.5535111377998201E-2</v>
      </c>
      <c r="AZ52" s="20">
        <f t="shared" si="8"/>
        <v>-0.21774079316474615</v>
      </c>
      <c r="BA52" s="22">
        <f t="shared" si="9"/>
        <v>43738</v>
      </c>
      <c r="BB52" s="20">
        <f t="shared" si="10"/>
        <v>-0.1203641819075662</v>
      </c>
      <c r="BC52" s="20" t="e">
        <f>#REF!</f>
        <v>#REF!</v>
      </c>
    </row>
    <row r="53" spans="1:55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6"/>
        <v>6.4907423233291289E-5</v>
      </c>
      <c r="AJ53" s="20">
        <f t="shared" si="11"/>
        <v>-6.5241463098608595E-5</v>
      </c>
      <c r="AK53" s="20">
        <f t="shared" si="11"/>
        <v>5.1897238566356299E-3</v>
      </c>
      <c r="AL53" s="20">
        <f t="shared" si="11"/>
        <v>4.3391479095378199E-3</v>
      </c>
      <c r="AM53" s="20">
        <f t="shared" si="11"/>
        <v>4.4545719918298501E-3</v>
      </c>
      <c r="AN53" s="20">
        <f t="shared" si="11"/>
        <v>-1.24489791874737E-2</v>
      </c>
      <c r="AR53" s="22">
        <f t="shared" si="1"/>
        <v>43830</v>
      </c>
      <c r="AS53" s="21">
        <f>EA_raw_policy_shocks!AE192</f>
        <v>1.9420439472474901E-2</v>
      </c>
      <c r="AT53" s="21">
        <f>EA_raw_policy_shocks!AF192</f>
        <v>-3.32504771951318E-2</v>
      </c>
      <c r="AU53" s="21">
        <f>EA_raw_policy_shocks!AG192</f>
        <v>5.4586351250559398E-2</v>
      </c>
      <c r="AV53" s="21">
        <f>EA_raw_policy_shocks!AH192</f>
        <v>9.4415989209323398E-3</v>
      </c>
      <c r="AW53" s="21">
        <f>EA_raw_policy_shocks!AI192</f>
        <v>7.6421779336978603E-3</v>
      </c>
      <c r="AX53" s="21">
        <f>EA_raw_policy_shocks!AJ192</f>
        <v>7.1607118733553301E-3</v>
      </c>
      <c r="AY53" s="21">
        <f>EA_raw_policy_shocks!AK192</f>
        <v>3.02127856938216E-3</v>
      </c>
      <c r="AZ53" s="20">
        <f t="shared" si="8"/>
        <v>6.8022080825270184E-2</v>
      </c>
      <c r="BA53" s="22">
        <f t="shared" si="9"/>
        <v>43830</v>
      </c>
      <c r="BB53" s="20">
        <f t="shared" si="10"/>
        <v>-7.7030749467328796E-2</v>
      </c>
      <c r="BC53" s="20" t="e">
        <f>#REF!</f>
        <v>#REF!</v>
      </c>
    </row>
    <row r="54" spans="1:55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6"/>
        <v>7.7926773628180586E-5</v>
      </c>
      <c r="AJ54" s="20">
        <f t="shared" si="11"/>
        <v>-2.8717634064534502E-3</v>
      </c>
      <c r="AK54" s="20">
        <f t="shared" si="11"/>
        <v>4.5476869814597897E-3</v>
      </c>
      <c r="AL54" s="20">
        <f t="shared" si="11"/>
        <v>3.8750761797601199E-3</v>
      </c>
      <c r="AM54" s="20">
        <f t="shared" si="11"/>
        <v>3.8704445219028801E-3</v>
      </c>
      <c r="AN54" s="20">
        <f t="shared" si="11"/>
        <v>-1.21783989840973E-2</v>
      </c>
      <c r="AR54" s="22">
        <f t="shared" si="1"/>
        <v>43921</v>
      </c>
      <c r="AS54" s="21">
        <f>EA_raw_policy_shocks!AE193</f>
        <v>0.35568685400422201</v>
      </c>
      <c r="AT54" s="21">
        <f>EA_raw_policy_shocks!AF193</f>
        <v>-2.86590910421467E-2</v>
      </c>
      <c r="AU54" s="21">
        <f>EA_raw_policy_shocks!AG193</f>
        <v>7.4670559908701306E-2</v>
      </c>
      <c r="AV54" s="21">
        <f>EA_raw_policy_shocks!AH193</f>
        <v>1.55194953052836E-2</v>
      </c>
      <c r="AW54" s="21">
        <f>EA_raw_policy_shocks!AI193</f>
        <v>1.12838716480738E-2</v>
      </c>
      <c r="AX54" s="21">
        <f>EA_raw_policy_shocks!AJ193</f>
        <v>1.12386560714441E-2</v>
      </c>
      <c r="AY54" s="21">
        <f>EA_raw_policy_shocks!AK193</f>
        <v>6.1051953172427901E-3</v>
      </c>
      <c r="AZ54" s="20">
        <f t="shared" si="8"/>
        <v>0.44584554121282094</v>
      </c>
      <c r="BA54" s="22">
        <f t="shared" si="9"/>
        <v>43921</v>
      </c>
      <c r="BB54" s="20">
        <f t="shared" si="10"/>
        <v>0.25923566506441831</v>
      </c>
      <c r="BC54" s="20" t="e">
        <f>#REF!</f>
        <v>#REF!</v>
      </c>
    </row>
    <row r="55" spans="1:55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6"/>
        <v>9.0484315166216146E-5</v>
      </c>
      <c r="AJ55" s="20">
        <f t="shared" si="11"/>
        <v>-5.7815009798178798E-3</v>
      </c>
      <c r="AK55" s="20">
        <f t="shared" si="11"/>
        <v>3.9898564462514897E-3</v>
      </c>
      <c r="AL55" s="20">
        <f t="shared" si="11"/>
        <v>3.6445991909994598E-3</v>
      </c>
      <c r="AM55" s="20">
        <f t="shared" si="11"/>
        <v>3.5782092467684301E-3</v>
      </c>
      <c r="AN55" s="20">
        <f t="shared" si="11"/>
        <v>-1.1898329338499899E-2</v>
      </c>
      <c r="AR55" s="22">
        <f t="shared" si="1"/>
        <v>44012</v>
      </c>
      <c r="AS55" s="21">
        <f>EA_raw_policy_shocks!AE194</f>
        <v>0.456731428167096</v>
      </c>
      <c r="AT55" s="21">
        <f>EA_raw_policy_shocks!AF194</f>
        <v>-2.6008054729420499E-2</v>
      </c>
      <c r="AU55" s="21">
        <f>EA_raw_policy_shocks!AG194</f>
        <v>8.4363128697910794E-2</v>
      </c>
      <c r="AV55" s="21">
        <f>EA_raw_policy_shocks!AH194</f>
        <v>1.9591444071004199E-2</v>
      </c>
      <c r="AW55" s="21">
        <f>EA_raw_policy_shocks!AI194</f>
        <v>1.06431918041549E-2</v>
      </c>
      <c r="AX55" s="21">
        <f>EA_raw_policy_shocks!AJ194</f>
        <v>6.0577342949558396E-3</v>
      </c>
      <c r="AY55" s="21">
        <f>EA_raw_policy_shocks!AK194</f>
        <v>1.7200101579208499E-3</v>
      </c>
      <c r="AZ55" s="20">
        <f t="shared" si="8"/>
        <v>0.55309888246362215</v>
      </c>
      <c r="BA55" s="22">
        <f t="shared" si="9"/>
        <v>44012</v>
      </c>
      <c r="BB55" s="20">
        <f t="shared" si="10"/>
        <v>0.3602802392272923</v>
      </c>
      <c r="BC55" s="20" t="e">
        <f>#REF!</f>
        <v>#REF!</v>
      </c>
    </row>
    <row r="56" spans="1:55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6"/>
        <v>1.0405104832688614E-4</v>
      </c>
      <c r="AJ56" s="20">
        <f t="shared" si="11"/>
        <v>-7.8249000713848105E-3</v>
      </c>
      <c r="AK56" s="20">
        <f t="shared" si="11"/>
        <v>3.7081849582509801E-3</v>
      </c>
      <c r="AL56" s="20">
        <f t="shared" si="11"/>
        <v>3.4824405420907901E-3</v>
      </c>
      <c r="AM56" s="20">
        <f t="shared" si="11"/>
        <v>3.3631315564885901E-3</v>
      </c>
      <c r="AN56" s="20">
        <f t="shared" si="11"/>
        <v>-1.1549229771412499E-2</v>
      </c>
      <c r="AR56" s="22">
        <f t="shared" si="1"/>
        <v>44104</v>
      </c>
      <c r="AS56" s="21">
        <f>EA_raw_policy_shocks!AE195</f>
        <v>0.13730080059474101</v>
      </c>
      <c r="AT56" s="21">
        <f>EA_raw_policy_shocks!AF195</f>
        <v>-3.0546063156849899E-2</v>
      </c>
      <c r="AU56" s="21">
        <f>EA_raw_policy_shocks!AG195</f>
        <v>5.5966523018930597E-2</v>
      </c>
      <c r="AV56" s="21">
        <f>EA_raw_policy_shocks!AH195</f>
        <v>1.02821646243793E-2</v>
      </c>
      <c r="AW56" s="21">
        <f>EA_raw_policy_shocks!AI195</f>
        <v>6.2814494103950198E-3</v>
      </c>
      <c r="AX56" s="21">
        <f>EA_raw_policy_shocks!AJ195</f>
        <v>2.9349246517141499E-3</v>
      </c>
      <c r="AY56" s="21">
        <f>EA_raw_policy_shocks!AK195</f>
        <v>-7.0188616425317398E-4</v>
      </c>
      <c r="AZ56" s="20">
        <f t="shared" si="8"/>
        <v>0.18151791297905701</v>
      </c>
      <c r="BA56" s="22">
        <f t="shared" si="9"/>
        <v>44104</v>
      </c>
      <c r="BB56" s="20">
        <f t="shared" si="10"/>
        <v>4.0849611654937307E-2</v>
      </c>
      <c r="BC56" s="20" t="e">
        <f>#REF!</f>
        <v>#REF!</v>
      </c>
    </row>
    <row r="57" spans="1:55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6"/>
        <v>1.1482098957415842E-4</v>
      </c>
      <c r="AJ57" s="20">
        <f t="shared" si="11"/>
        <v>-1.0738108616137301E-2</v>
      </c>
      <c r="AK57" s="20">
        <f t="shared" si="11"/>
        <v>3.13915351433102E-3</v>
      </c>
      <c r="AL57" s="20">
        <f t="shared" si="11"/>
        <v>3.1774319141142301E-3</v>
      </c>
      <c r="AM57" s="20">
        <f t="shared" si="11"/>
        <v>3.0510126508787E-3</v>
      </c>
      <c r="AN57" s="20">
        <f t="shared" si="11"/>
        <v>-1.1213214258298699E-2</v>
      </c>
      <c r="AR57" s="22">
        <f t="shared" si="1"/>
        <v>44196</v>
      </c>
      <c r="AS57" s="21">
        <f>EA_raw_policy_shocks!AE196</f>
        <v>0.60456779310347897</v>
      </c>
      <c r="AT57" s="21">
        <f>EA_raw_policy_shocks!AF196</f>
        <v>-2.1771558632661701E-2</v>
      </c>
      <c r="AU57" s="21">
        <f>EA_raw_policy_shocks!AG196</f>
        <v>9.3163240743911899E-2</v>
      </c>
      <c r="AV57" s="21">
        <f>EA_raw_policy_shocks!AH196</f>
        <v>2.0449340275215899E-2</v>
      </c>
      <c r="AW57" s="21">
        <f>EA_raw_policy_shocks!AI196</f>
        <v>9.2502667341203305E-3</v>
      </c>
      <c r="AX57" s="21">
        <f>EA_raw_policy_shocks!AJ196</f>
        <v>5.0012334113266202E-3</v>
      </c>
      <c r="AY57" s="21">
        <f>EA_raw_policy_shocks!AK196</f>
        <v>4.1784630114044302E-4</v>
      </c>
      <c r="AZ57" s="20">
        <f t="shared" si="8"/>
        <v>0.7110781619365325</v>
      </c>
      <c r="BA57" s="22">
        <f t="shared" si="9"/>
        <v>44196</v>
      </c>
      <c r="BB57" s="20">
        <f t="shared" si="10"/>
        <v>0.50811660416367532</v>
      </c>
      <c r="BC57" s="20" t="e">
        <f>#REF!</f>
        <v>#REF!</v>
      </c>
    </row>
    <row r="58" spans="1:55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6"/>
        <v>1.2719667577572771E-4</v>
      </c>
      <c r="AJ58" s="20">
        <f t="shared" si="11"/>
        <v>-1.29579330838458E-2</v>
      </c>
      <c r="AK58" s="20">
        <f t="shared" si="11"/>
        <v>2.7082019124824398E-3</v>
      </c>
      <c r="AL58" s="20">
        <f t="shared" si="11"/>
        <v>2.9511457226849501E-3</v>
      </c>
      <c r="AM58" s="20">
        <f t="shared" si="11"/>
        <v>2.8218811890523502E-3</v>
      </c>
      <c r="AN58" s="20">
        <f t="shared" si="11"/>
        <v>-1.08147448696027E-2</v>
      </c>
      <c r="AR58" s="22">
        <f t="shared" si="1"/>
        <v>44286</v>
      </c>
      <c r="AS58" s="21">
        <f>EA_raw_policy_shocks!AE197</f>
        <v>0.27683441484750798</v>
      </c>
      <c r="AT58" s="21">
        <f>EA_raw_policy_shocks!AF197</f>
        <v>-2.9325358925578998E-2</v>
      </c>
      <c r="AU58" s="21">
        <f>EA_raw_policy_shocks!AG197</f>
        <v>6.6452063522724494E-2</v>
      </c>
      <c r="AV58" s="21">
        <f>EA_raw_policy_shocks!AH197</f>
        <v>1.467848270858E-2</v>
      </c>
      <c r="AW58" s="21">
        <f>EA_raw_policy_shocks!AI197</f>
        <v>6.7423586298131404E-3</v>
      </c>
      <c r="AX58" s="21">
        <f>EA_raw_policy_shocks!AJ197</f>
        <v>2.1018131059766599E-3</v>
      </c>
      <c r="AY58" s="21">
        <f>EA_raw_policy_shocks!AK197</f>
        <v>-2.1042248003265299E-3</v>
      </c>
      <c r="AZ58" s="20">
        <f t="shared" si="8"/>
        <v>0.33537954908869683</v>
      </c>
      <c r="BA58" s="22">
        <f t="shared" si="9"/>
        <v>44286</v>
      </c>
      <c r="BB58" s="20">
        <f t="shared" si="10"/>
        <v>0.18038322590770428</v>
      </c>
      <c r="BC58" s="20" t="e">
        <f>#REF!</f>
        <v>#REF!</v>
      </c>
    </row>
    <row r="59" spans="1:55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6"/>
        <v>1.4395470810141484E-4</v>
      </c>
      <c r="AJ59" s="20">
        <f t="shared" si="11"/>
        <v>-1.33903823218761E-2</v>
      </c>
      <c r="AK59" s="20">
        <f t="shared" si="11"/>
        <v>3.1116866988645199E-3</v>
      </c>
      <c r="AL59" s="20">
        <f t="shared" si="11"/>
        <v>3.10232255209541E-3</v>
      </c>
      <c r="AM59" s="20">
        <f t="shared" si="11"/>
        <v>2.6936741936989198E-3</v>
      </c>
      <c r="AN59" s="20">
        <f t="shared" si="11"/>
        <v>-1.0336928406884299E-2</v>
      </c>
      <c r="AR59" s="22">
        <f t="shared" si="1"/>
        <v>44377</v>
      </c>
      <c r="AS59" s="21">
        <f>EA_raw_policy_shocks!AE198</f>
        <v>-0.61552417197781795</v>
      </c>
      <c r="AT59" s="21">
        <f>EA_raw_policy_shocks!AF198</f>
        <v>-4.76256743154964E-2</v>
      </c>
      <c r="AU59" s="21">
        <f>EA_raw_policy_shocks!AG198</f>
        <v>4.8624010077449901E-3</v>
      </c>
      <c r="AV59" s="21">
        <f>EA_raw_policy_shocks!AH198</f>
        <v>-1.608339763355E-2</v>
      </c>
      <c r="AW59" s="21">
        <f>EA_raw_policy_shocks!AI198</f>
        <v>-8.3615966837928598E-3</v>
      </c>
      <c r="AX59" s="21">
        <f>EA_raw_policy_shocks!AJ198</f>
        <v>-2.67149782507763E-3</v>
      </c>
      <c r="AY59" s="21">
        <f>EA_raw_policy_shocks!AK198</f>
        <v>-4.2298956760952501E-3</v>
      </c>
      <c r="AZ59" s="20">
        <f t="shared" si="8"/>
        <v>-0.68963383310408499</v>
      </c>
      <c r="BA59" s="22">
        <f t="shared" si="9"/>
        <v>44377</v>
      </c>
      <c r="BB59" s="20">
        <f t="shared" si="10"/>
        <v>-0.71197536091762159</v>
      </c>
      <c r="BC59" s="20" t="e">
        <f>#REF!</f>
        <v>#REF!</v>
      </c>
    </row>
    <row r="60" spans="1:55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6"/>
        <v>1.6052685947097426E-4</v>
      </c>
      <c r="AJ60" s="20">
        <f t="shared" si="11"/>
        <v>-1.38210643108371E-2</v>
      </c>
      <c r="AK60" s="20">
        <f t="shared" si="11"/>
        <v>3.58274069842678E-3</v>
      </c>
      <c r="AL60" s="20">
        <f t="shared" si="11"/>
        <v>3.4277465903231798E-3</v>
      </c>
      <c r="AM60" s="20">
        <f t="shared" si="11"/>
        <v>2.6921184858918999E-3</v>
      </c>
      <c r="AN60" s="20">
        <f t="shared" si="11"/>
        <v>-9.7144856867292795E-3</v>
      </c>
      <c r="AR60" s="22">
        <f t="shared" si="1"/>
        <v>44469</v>
      </c>
      <c r="AS60" s="21">
        <f>EA_raw_policy_shocks!AE199</f>
        <v>-0.58280872735737099</v>
      </c>
      <c r="AT60" s="21">
        <f>EA_raw_policy_shocks!AF199</f>
        <v>-4.7492523598296602E-2</v>
      </c>
      <c r="AU60" s="21">
        <f>EA_raw_policy_shocks!AG199</f>
        <v>4.8529480606391E-4</v>
      </c>
      <c r="AV60" s="21">
        <f>EA_raw_policy_shocks!AH199</f>
        <v>-2.2048315115871801E-2</v>
      </c>
      <c r="AW60" s="21">
        <f>EA_raw_policy_shocks!AI199</f>
        <v>-1.4181472723486599E-2</v>
      </c>
      <c r="AX60" s="21">
        <f>EA_raw_policy_shocks!AJ199</f>
        <v>-7.7335268809444E-3</v>
      </c>
      <c r="AY60" s="21">
        <f>EA_raw_policy_shocks!AK199</f>
        <v>-8.3601297421749803E-3</v>
      </c>
      <c r="AZ60" s="20">
        <f t="shared" si="8"/>
        <v>-0.68213940061208134</v>
      </c>
      <c r="BA60" s="22">
        <f t="shared" si="9"/>
        <v>44469</v>
      </c>
      <c r="BB60" s="20">
        <f t="shared" si="10"/>
        <v>-0.67925991629717464</v>
      </c>
      <c r="BC60" s="20" t="e">
        <f>#REF!</f>
        <v>#REF!</v>
      </c>
    </row>
    <row r="61" spans="1:55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6"/>
        <v>1.7373507917268021E-4</v>
      </c>
      <c r="AJ61" s="20">
        <f t="shared" si="11"/>
        <v>-1.55139753816202E-2</v>
      </c>
      <c r="AK61" s="20">
        <f t="shared" si="11"/>
        <v>3.21203166480099E-3</v>
      </c>
      <c r="AL61" s="20">
        <f t="shared" si="11"/>
        <v>3.1899158327242101E-3</v>
      </c>
      <c r="AM61" s="20">
        <f t="shared" si="11"/>
        <v>1.94199382883564E-3</v>
      </c>
      <c r="AN61" s="20">
        <f t="shared" si="11"/>
        <v>-9.8792719779305892E-3</v>
      </c>
      <c r="AR61" s="22">
        <f t="shared" si="1"/>
        <v>44561</v>
      </c>
      <c r="AS61" s="21">
        <f>EA_raw_policy_shocks!AE200</f>
        <v>-8.1428375423277299E-2</v>
      </c>
      <c r="AT61" s="21">
        <f>EA_raw_policy_shocks!AF200</f>
        <v>-3.6033904726246804E-2</v>
      </c>
      <c r="AU61" s="21">
        <f>EA_raw_policy_shocks!AG200</f>
        <v>4.2665785720923499E-2</v>
      </c>
      <c r="AV61" s="21">
        <f>EA_raw_policy_shocks!AH200</f>
        <v>3.6869667424496901E-3</v>
      </c>
      <c r="AW61" s="21">
        <f>EA_raw_policy_shocks!AI200</f>
        <v>3.0756579729126102E-3</v>
      </c>
      <c r="AX61" s="21">
        <f>EA_raw_policy_shocks!AJ200</f>
        <v>1.58741409330138E-2</v>
      </c>
      <c r="AY61" s="21">
        <f>EA_raw_policy_shocks!AK200</f>
        <v>2.0046239154081599E-2</v>
      </c>
      <c r="AZ61" s="20">
        <f t="shared" si="8"/>
        <v>-3.211348962614291E-2</v>
      </c>
      <c r="BA61" s="22">
        <f t="shared" si="9"/>
        <v>44561</v>
      </c>
      <c r="BB61" s="20">
        <f t="shared" si="10"/>
        <v>-0.177879564363081</v>
      </c>
      <c r="BC61" s="20" t="e">
        <f>#REF!</f>
        <v>#REF!</v>
      </c>
    </row>
    <row r="62" spans="1:55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6"/>
        <v>1.8744868809410098E-4</v>
      </c>
      <c r="AJ62" s="20">
        <f t="shared" si="11"/>
        <v>-1.72449014266495E-2</v>
      </c>
      <c r="AK62" s="20">
        <f t="shared" si="11"/>
        <v>2.3269112621182499E-3</v>
      </c>
      <c r="AL62" s="20">
        <f t="shared" si="11"/>
        <v>2.6735153207280101E-3</v>
      </c>
      <c r="AM62" s="20">
        <f t="shared" si="11"/>
        <v>1.4638102340480601E-3</v>
      </c>
      <c r="AN62" s="20">
        <f t="shared" si="11"/>
        <v>-9.7292478884680698E-3</v>
      </c>
      <c r="AR62" s="22">
        <f t="shared" si="1"/>
        <v>44651</v>
      </c>
      <c r="AS62" s="21">
        <f>EA_raw_policy_shocks!AE201</f>
        <v>-0.180294826625224</v>
      </c>
      <c r="AT62" s="21">
        <f>EA_raw_policy_shocks!AF201</f>
        <v>-3.9758879672796801E-2</v>
      </c>
      <c r="AU62" s="21">
        <f>EA_raw_policy_shocks!AG201</f>
        <v>5.2681811839186E-2</v>
      </c>
      <c r="AV62" s="21">
        <f>EA_raw_policy_shocks!AH201</f>
        <v>2.8103068076763001E-2</v>
      </c>
      <c r="AW62" s="21">
        <f>EA_raw_policy_shocks!AI201</f>
        <v>2.90171835943774E-2</v>
      </c>
      <c r="AX62" s="21">
        <f>EA_raw_policy_shocks!AJ201</f>
        <v>2.51710399954568E-2</v>
      </c>
      <c r="AY62" s="21">
        <f>EA_raw_policy_shocks!AK201</f>
        <v>-1.01388104392184E-3</v>
      </c>
      <c r="AZ62" s="20">
        <f t="shared" si="8"/>
        <v>-8.6094483836159461E-2</v>
      </c>
      <c r="BA62" s="22">
        <f t="shared" si="9"/>
        <v>44651</v>
      </c>
      <c r="BB62" s="20">
        <f t="shared" si="10"/>
        <v>-0.2767460155650277</v>
      </c>
      <c r="BC62" s="20" t="e">
        <f>#REF!</f>
        <v>#REF!</v>
      </c>
    </row>
    <row r="63" spans="1:55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6"/>
        <v>1.9222698868894754E-4</v>
      </c>
      <c r="AJ63" s="20">
        <f t="shared" si="11"/>
        <v>-1.7614286350942001E-2</v>
      </c>
      <c r="AK63" s="20">
        <f t="shared" si="11"/>
        <v>2.1518813365872802E-3</v>
      </c>
      <c r="AL63" s="20">
        <f t="shared" si="11"/>
        <v>2.7591346880795299E-3</v>
      </c>
      <c r="AM63" s="20">
        <f t="shared" si="11"/>
        <v>1.66980380953418E-3</v>
      </c>
      <c r="AN63" s="20">
        <f t="shared" si="11"/>
        <v>-8.8641516466592095E-3</v>
      </c>
      <c r="AR63" s="22">
        <f t="shared" si="1"/>
        <v>44742</v>
      </c>
      <c r="AS63" s="21">
        <f>EA_raw_policy_shocks!AE202</f>
        <v>-0.27700679784152099</v>
      </c>
      <c r="AT63" s="21">
        <f>EA_raw_policy_shocks!AF202</f>
        <v>-3.8603894882791798E-3</v>
      </c>
      <c r="AU63" s="21">
        <f>EA_raw_policy_shocks!AG202</f>
        <v>2.6336959553901401E-2</v>
      </c>
      <c r="AV63" s="21">
        <f>EA_raw_policy_shocks!AH202</f>
        <v>2.1267732258220502E-2</v>
      </c>
      <c r="AW63" s="21">
        <f>EA_raw_policy_shocks!AI202</f>
        <v>1.33048182679361E-2</v>
      </c>
      <c r="AX63" s="21">
        <f>EA_raw_policy_shocks!AJ202</f>
        <v>-1.5836364406484098E-2</v>
      </c>
      <c r="AY63" s="21">
        <f>EA_raw_policy_shocks!AK202</f>
        <v>-2.1435597286218699E-2</v>
      </c>
      <c r="AZ63" s="20">
        <f t="shared" si="8"/>
        <v>-0.25722963894244494</v>
      </c>
      <c r="BA63" s="22">
        <f t="shared" si="9"/>
        <v>44742</v>
      </c>
      <c r="BB63" s="20">
        <f t="shared" si="10"/>
        <v>-0.37345798678132469</v>
      </c>
      <c r="BC63" s="20" t="e">
        <f>#REF!</f>
        <v>#REF!</v>
      </c>
    </row>
    <row r="64" spans="1:55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6"/>
        <v>1.9152519254216335E-4</v>
      </c>
      <c r="AJ64" s="20">
        <f t="shared" si="11"/>
        <v>-1.70713043067705E-2</v>
      </c>
      <c r="AK64" s="20">
        <f t="shared" si="11"/>
        <v>2.44571442604701E-3</v>
      </c>
      <c r="AL64" s="20">
        <f t="shared" si="11"/>
        <v>3.2205011891717201E-3</v>
      </c>
      <c r="AM64" s="20">
        <f t="shared" si="11"/>
        <v>2.2430340400836301E-3</v>
      </c>
      <c r="AN64" s="20">
        <f t="shared" si="11"/>
        <v>-7.58189771477013E-3</v>
      </c>
      <c r="AR64" s="22">
        <f t="shared" si="1"/>
        <v>44834</v>
      </c>
      <c r="AS64" s="21">
        <f>EA_raw_policy_shocks!AE203</f>
        <v>-0.12965352514070599</v>
      </c>
      <c r="AT64" s="21">
        <f>EA_raw_policy_shocks!AF203</f>
        <v>1.0765074211023201E-3</v>
      </c>
      <c r="AU64" s="21">
        <f>EA_raw_policy_shocks!AG203</f>
        <v>5.2720792029694501E-3</v>
      </c>
      <c r="AV64" s="21">
        <f>EA_raw_policy_shocks!AH203</f>
        <v>-1.53635458013301E-3</v>
      </c>
      <c r="AW64" s="21">
        <f>EA_raw_policy_shocks!AI203</f>
        <v>-3.2880902326557701E-2</v>
      </c>
      <c r="AX64" s="21">
        <f>EA_raw_policy_shocks!AJ203</f>
        <v>-3.9884905814782802E-2</v>
      </c>
      <c r="AY64" s="21">
        <f>EA_raw_policy_shocks!AK203</f>
        <v>-2.6642828251115001E-2</v>
      </c>
      <c r="AZ64" s="20">
        <f t="shared" si="8"/>
        <v>-0.22424992948922273</v>
      </c>
      <c r="BA64" s="22">
        <f t="shared" si="9"/>
        <v>44834</v>
      </c>
      <c r="BB64" s="20">
        <f t="shared" si="10"/>
        <v>-0.22610471408050969</v>
      </c>
      <c r="BC64" s="20" t="e">
        <f>#REF!</f>
        <v>#REF!</v>
      </c>
    </row>
    <row r="65" spans="1:55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6"/>
        <v>1.8785989174076732E-4</v>
      </c>
      <c r="AJ65" s="20">
        <f t="shared" si="11"/>
        <v>-1.62713508630618E-2</v>
      </c>
      <c r="AK65" s="20">
        <f t="shared" si="11"/>
        <v>2.83340253586228E-3</v>
      </c>
      <c r="AL65" s="20">
        <f t="shared" si="11"/>
        <v>3.7093053210535101E-3</v>
      </c>
      <c r="AM65" s="20">
        <f t="shared" si="11"/>
        <v>2.8612251922410701E-3</v>
      </c>
      <c r="AN65" s="20">
        <f t="shared" si="11"/>
        <v>-6.2897723345223203E-3</v>
      </c>
      <c r="AR65" s="22">
        <f t="shared" ref="AR65:AR128" si="12">A65</f>
        <v>44926</v>
      </c>
      <c r="AS65" s="21">
        <f>EA_raw_policy_shocks!AE204</f>
        <v>0.32616262065462498</v>
      </c>
      <c r="AT65" s="21">
        <f>EA_raw_policy_shocks!AF204</f>
        <v>2.1359851850288403E-3</v>
      </c>
      <c r="AU65" s="21">
        <f>EA_raw_policy_shocks!AG204</f>
        <v>-1.3968889125636401E-2</v>
      </c>
      <c r="AV65" s="21">
        <f>EA_raw_policy_shocks!AH204</f>
        <v>-4.4615092538914103E-2</v>
      </c>
      <c r="AW65" s="21">
        <f>EA_raw_policy_shocks!AI204</f>
        <v>-5.2902083991186802E-2</v>
      </c>
      <c r="AX65" s="21">
        <f>EA_raw_policy_shocks!AJ204</f>
        <v>-4.1837236730957898E-2</v>
      </c>
      <c r="AY65" s="21">
        <f>EA_raw_policy_shocks!AK204</f>
        <v>-2.19594934636449E-2</v>
      </c>
      <c r="AZ65" s="20">
        <f t="shared" si="8"/>
        <v>0.15301580998931374</v>
      </c>
      <c r="BA65" s="22">
        <f t="shared" si="9"/>
        <v>44926</v>
      </c>
      <c r="BB65" s="20">
        <f t="shared" si="10"/>
        <v>0.22971143171482128</v>
      </c>
      <c r="BC65" s="20" t="e">
        <f>#REF!</f>
        <v>#REF!</v>
      </c>
    </row>
    <row r="66" spans="1:55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3">K66+Y66-Y66/100</f>
        <v>3.0428474170765808E-2</v>
      </c>
      <c r="AI66" s="20">
        <f t="shared" si="6"/>
        <v>1.8438791070308911E-4</v>
      </c>
      <c r="AJ66" s="20">
        <f t="shared" si="11"/>
        <v>-1.5367550138201101E-2</v>
      </c>
      <c r="AK66" s="20">
        <f t="shared" si="11"/>
        <v>3.2064891442251599E-3</v>
      </c>
      <c r="AL66" s="20">
        <f t="shared" si="11"/>
        <v>4.1694681408799197E-3</v>
      </c>
      <c r="AM66" s="20">
        <f t="shared" si="11"/>
        <v>3.4393591582970698E-3</v>
      </c>
      <c r="AN66" s="20">
        <f t="shared" si="11"/>
        <v>-4.9738461573967099E-3</v>
      </c>
      <c r="AR66" s="22">
        <f t="shared" si="12"/>
        <v>45016</v>
      </c>
      <c r="AS66" s="21">
        <f>EA_raw_policy_shocks!AE205</f>
        <v>0.27718526576288499</v>
      </c>
      <c r="AT66" s="21">
        <f>EA_raw_policy_shocks!AF205</f>
        <v>-5.0280465967055005E-3</v>
      </c>
      <c r="AU66" s="21">
        <f>EA_raw_policy_shocks!AG205</f>
        <v>-5.7384550346055899E-2</v>
      </c>
      <c r="AV66" s="21">
        <f>EA_raw_policy_shocks!AH205</f>
        <v>-6.2868283828858298E-2</v>
      </c>
      <c r="AW66" s="21">
        <f>EA_raw_policy_shocks!AI205</f>
        <v>-5.3595260096418101E-2</v>
      </c>
      <c r="AX66" s="21">
        <f>EA_raw_policy_shocks!AJ205</f>
        <v>-3.5280115529635898E-2</v>
      </c>
      <c r="AY66" s="21">
        <f>EA_raw_policy_shocks!AK205</f>
        <v>-2.3093562391265102E-2</v>
      </c>
      <c r="AZ66" s="20">
        <f t="shared" ref="AZ66:AZ97" si="14">SUM(AS66:AY66)</f>
        <v>3.9935446973946201E-2</v>
      </c>
      <c r="BA66" s="22">
        <f t="shared" ref="BA66:BA97" si="15">AR66</f>
        <v>45016</v>
      </c>
      <c r="BB66" s="20">
        <f t="shared" ref="BB66:BB97" si="16">AS66-$AS$2</f>
        <v>0.18073407682308129</v>
      </c>
      <c r="BC66" s="20" t="e">
        <f>#REF!</f>
        <v>#REF!</v>
      </c>
    </row>
    <row r="67" spans="1:55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3"/>
        <v>2.5744168300528534E-2</v>
      </c>
      <c r="AI67" s="20">
        <f t="shared" si="6"/>
        <v>1.8235411155628317E-4</v>
      </c>
      <c r="AJ67" s="20">
        <f t="shared" si="11"/>
        <v>-1.43581702974349E-2</v>
      </c>
      <c r="AK67" s="20">
        <f t="shared" si="11"/>
        <v>3.6549378746197898E-3</v>
      </c>
      <c r="AL67" s="20">
        <f t="shared" si="11"/>
        <v>4.6994938634803401E-3</v>
      </c>
      <c r="AM67" s="20">
        <f t="shared" si="11"/>
        <v>4.1872814137588997E-3</v>
      </c>
      <c r="AN67" s="20">
        <f t="shared" si="11"/>
        <v>-3.6745680801697398E-3</v>
      </c>
      <c r="AR67" s="22">
        <f t="shared" si="12"/>
        <v>45107</v>
      </c>
      <c r="AS67" s="21">
        <f>EA_raw_policy_shocks!AE206</f>
        <v>0.11606287503146499</v>
      </c>
      <c r="AT67" s="21">
        <f>EA_raw_policy_shocks!AF206</f>
        <v>-1.46908057720995E-2</v>
      </c>
      <c r="AU67" s="21">
        <f>EA_raw_policy_shocks!AG206</f>
        <v>-7.8409203154198595E-2</v>
      </c>
      <c r="AV67" s="21">
        <f>EA_raw_policy_shocks!AH206</f>
        <v>-6.6645298940104195E-2</v>
      </c>
      <c r="AW67" s="21">
        <f>EA_raw_policy_shocks!AI206</f>
        <v>-5.0080235150073198E-2</v>
      </c>
      <c r="AX67" s="21">
        <f>EA_raw_policy_shocks!AJ206</f>
        <v>-4.3001643614882998E-2</v>
      </c>
      <c r="AY67" s="21">
        <f>EA_raw_policy_shocks!AK206</f>
        <v>-2.2733494487186302E-2</v>
      </c>
      <c r="AZ67" s="20">
        <f t="shared" si="14"/>
        <v>-0.15949780608707981</v>
      </c>
      <c r="BA67" s="22">
        <f t="shared" si="15"/>
        <v>45107</v>
      </c>
      <c r="BB67" s="20">
        <f t="shared" si="16"/>
        <v>1.9611686091661293E-2</v>
      </c>
      <c r="BC67" s="20" t="e">
        <f>#REF!</f>
        <v>#REF!</v>
      </c>
    </row>
    <row r="68" spans="1:55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3"/>
        <v>2.0435416370320602E-2</v>
      </c>
      <c r="AI68" s="20">
        <f t="shared" si="6"/>
        <v>1.800510013901386E-4</v>
      </c>
      <c r="AJ68" s="20">
        <f t="shared" si="11"/>
        <v>-1.32916332118426E-2</v>
      </c>
      <c r="AK68" s="20">
        <f t="shared" si="11"/>
        <v>4.1458764800328396E-3</v>
      </c>
      <c r="AL68" s="20">
        <f t="shared" si="11"/>
        <v>5.3638686439372299E-3</v>
      </c>
      <c r="AM68" s="20">
        <f t="shared" si="11"/>
        <v>4.8900830367459803E-3</v>
      </c>
      <c r="AN68" s="20">
        <f t="shared" si="11"/>
        <v>-2.51601475423912E-3</v>
      </c>
      <c r="AR68" s="22">
        <f t="shared" si="12"/>
        <v>45199</v>
      </c>
      <c r="AS68" s="21">
        <f>EA_raw_policy_shocks!AE207</f>
        <v>4.90885450996945E-2</v>
      </c>
      <c r="AT68" s="21">
        <f>EA_raw_policy_shocks!AF207</f>
        <v>-1.35501999506067E-2</v>
      </c>
      <c r="AU68" s="21">
        <f>EA_raw_policy_shocks!AG207</f>
        <v>-8.3239813602110399E-2</v>
      </c>
      <c r="AV68" s="21">
        <f>EA_raw_policy_shocks!AH207</f>
        <v>-6.3828982599684503E-2</v>
      </c>
      <c r="AW68" s="21">
        <f>EA_raw_policy_shocks!AI207</f>
        <v>-6.1864418279370302E-2</v>
      </c>
      <c r="AX68" s="21">
        <f>EA_raw_policy_shocks!AJ207</f>
        <v>-3.9097168547977901E-2</v>
      </c>
      <c r="AY68" s="21">
        <f>EA_raw_policy_shocks!AK207</f>
        <v>-1.87290330742063E-2</v>
      </c>
      <c r="AZ68" s="20">
        <f t="shared" si="14"/>
        <v>-0.23122107095426159</v>
      </c>
      <c r="BA68" s="22">
        <f t="shared" si="15"/>
        <v>45199</v>
      </c>
      <c r="BB68" s="20">
        <f t="shared" si="16"/>
        <v>-4.73626438401092E-2</v>
      </c>
      <c r="BC68" s="20" t="e">
        <f>#REF!</f>
        <v>#REF!</v>
      </c>
    </row>
    <row r="69" spans="1:55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3"/>
        <v>1.1072723818808954E-2</v>
      </c>
      <c r="AI69" s="20">
        <f t="shared" si="6"/>
        <v>1.7612155507445841E-4</v>
      </c>
      <c r="AJ69" s="20">
        <f t="shared" si="11"/>
        <v>-1.2363427451444999E-2</v>
      </c>
      <c r="AK69" s="20">
        <f t="shared" si="11"/>
        <v>4.6653709010913104E-3</v>
      </c>
      <c r="AL69" s="20">
        <f t="shared" si="11"/>
        <v>5.8659853215958704E-3</v>
      </c>
      <c r="AM69" s="20">
        <f t="shared" si="11"/>
        <v>5.3797783209130704E-3</v>
      </c>
      <c r="AN69" s="20">
        <f t="shared" si="11"/>
        <v>-1.65420583642106E-3</v>
      </c>
      <c r="AR69" s="22">
        <f t="shared" si="12"/>
        <v>45291</v>
      </c>
      <c r="AS69" s="21">
        <f>EA_raw_policy_shocks!AE208</f>
        <v>0.14700481340163499</v>
      </c>
      <c r="AT69" s="21">
        <f>EA_raw_policy_shocks!AF208</f>
        <v>-7.982532505910531E-3</v>
      </c>
      <c r="AU69" s="21">
        <f>EA_raw_policy_shocks!AG208</f>
        <v>-7.4904484061566801E-2</v>
      </c>
      <c r="AV69" s="21">
        <f>EA_raw_policy_shocks!AH208</f>
        <v>-7.6300412987508198E-2</v>
      </c>
      <c r="AW69" s="21">
        <f>EA_raw_policy_shocks!AI208</f>
        <v>-5.0682243253360702E-2</v>
      </c>
      <c r="AX69" s="21">
        <f>EA_raw_policy_shocks!AJ208</f>
        <v>-2.8610128022510301E-2</v>
      </c>
      <c r="AY69" s="21">
        <f>EA_raw_policy_shocks!AK208</f>
        <v>-1.10597019922163E-2</v>
      </c>
      <c r="AZ69" s="20">
        <f t="shared" si="14"/>
        <v>-0.10253468942143784</v>
      </c>
      <c r="BA69" s="22">
        <f t="shared" si="15"/>
        <v>45291</v>
      </c>
      <c r="BB69" s="20">
        <f t="shared" si="16"/>
        <v>5.0553624461831287E-2</v>
      </c>
      <c r="BC69" s="20" t="e">
        <f>#REF!</f>
        <v>#REF!</v>
      </c>
    </row>
    <row r="70" spans="1:55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3"/>
        <v>1.0914399198346782E-2</v>
      </c>
      <c r="AI70" s="20">
        <f t="shared" si="6"/>
        <v>1.7503246839704949E-4</v>
      </c>
      <c r="AJ70" s="20">
        <f t="shared" si="11"/>
        <v>-1.1155835807319299E-2</v>
      </c>
      <c r="AK70" s="20">
        <f t="shared" si="11"/>
        <v>5.0931270200615898E-3</v>
      </c>
      <c r="AL70" s="20">
        <f t="shared" si="11"/>
        <v>6.2035352906386603E-3</v>
      </c>
      <c r="AM70" s="20">
        <f t="shared" si="11"/>
        <v>5.6863914670079998E-3</v>
      </c>
      <c r="AN70" s="20">
        <f t="shared" si="11"/>
        <v>-1.03811708956902E-3</v>
      </c>
      <c r="AR70" s="22">
        <f t="shared" si="12"/>
        <v>45382</v>
      </c>
      <c r="AS70" s="21">
        <f>EA_raw_policy_shocks!AE209</f>
        <v>-7.6242866783434907E-2</v>
      </c>
      <c r="AT70" s="21">
        <f>EA_raw_policy_shocks!AF209</f>
        <v>-2.05823084211142E-2</v>
      </c>
      <c r="AU70" s="21">
        <f>EA_raw_policy_shocks!AG209</f>
        <v>-0.100367425629142</v>
      </c>
      <c r="AV70" s="21">
        <f>EA_raw_policy_shocks!AH209</f>
        <v>-6.1642026363530097E-2</v>
      </c>
      <c r="AW70" s="21">
        <f>EA_raw_policy_shocks!AI209</f>
        <v>-3.6833541375859702E-2</v>
      </c>
      <c r="AX70" s="21">
        <f>EA_raw_policy_shocks!AJ209</f>
        <v>-1.7709160694553298E-2</v>
      </c>
      <c r="AY70" s="21">
        <f>EA_raw_policy_shocks!AK209</f>
        <v>-7.1330824376016604E-3</v>
      </c>
      <c r="AZ70" s="20">
        <f t="shared" si="14"/>
        <v>-0.32051041170523586</v>
      </c>
      <c r="BA70" s="22">
        <f t="shared" si="15"/>
        <v>45382</v>
      </c>
      <c r="BB70" s="20">
        <f t="shared" si="16"/>
        <v>-0.17269405572323859</v>
      </c>
      <c r="BC70" s="20" t="e">
        <f>#REF!</f>
        <v>#REF!</v>
      </c>
    </row>
    <row r="71" spans="1:55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3"/>
        <v>6.2593921731477781E-3</v>
      </c>
      <c r="AI71" s="20">
        <f t="shared" si="6"/>
        <v>1.7365187582378316E-4</v>
      </c>
      <c r="AJ71" s="20">
        <f t="shared" si="11"/>
        <v>-1.0340022343080501E-2</v>
      </c>
      <c r="AK71" s="20">
        <f t="shared" si="11"/>
        <v>5.2652475192704797E-3</v>
      </c>
      <c r="AL71" s="20">
        <f t="shared" si="11"/>
        <v>6.3157783134481999E-3</v>
      </c>
      <c r="AM71" s="20">
        <f t="shared" si="11"/>
        <v>5.7942629652973903E-3</v>
      </c>
      <c r="AN71" s="20">
        <f t="shared" si="11"/>
        <v>-6.5596401986889297E-4</v>
      </c>
      <c r="AR71" s="22">
        <f t="shared" si="12"/>
        <v>45473</v>
      </c>
      <c r="AS71" s="21">
        <f>EA_raw_policy_shocks!AE210</f>
        <v>3.7578746089476797E-2</v>
      </c>
      <c r="AT71" s="21">
        <f>EA_raw_policy_shocks!AF210</f>
        <v>-1.76742799179378E-2</v>
      </c>
      <c r="AU71" s="21">
        <f>EA_raw_policy_shocks!AG210</f>
        <v>-6.75865468322258E-2</v>
      </c>
      <c r="AV71" s="21">
        <f>EA_raw_policy_shocks!AH210</f>
        <v>-4.0001519028127902E-2</v>
      </c>
      <c r="AW71" s="21">
        <f>EA_raw_policy_shocks!AI210</f>
        <v>-2.0410623828833602E-2</v>
      </c>
      <c r="AX71" s="21">
        <f>EA_raw_policy_shocks!AJ210</f>
        <v>-9.5734508633400894E-3</v>
      </c>
      <c r="AY71" s="21">
        <f>EA_raw_policy_shocks!AK210</f>
        <v>-2.89660427307219E-3</v>
      </c>
      <c r="AZ71" s="20">
        <f t="shared" si="14"/>
        <v>-0.12056427865406058</v>
      </c>
      <c r="BA71" s="22">
        <f t="shared" si="15"/>
        <v>45473</v>
      </c>
      <c r="BB71" s="20">
        <f t="shared" si="16"/>
        <v>-5.8872442850326903E-2</v>
      </c>
      <c r="BC71" s="20" t="e">
        <f>#REF!</f>
        <v>#REF!</v>
      </c>
    </row>
    <row r="72" spans="1:55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3"/>
        <v>4.2758498223453081E-3</v>
      </c>
      <c r="AI72" s="20">
        <f t="shared" si="6"/>
        <v>1.7023076489996832E-4</v>
      </c>
      <c r="AJ72" s="20">
        <f t="shared" si="11"/>
        <v>-9.8451278593092405E-3</v>
      </c>
      <c r="AK72" s="20">
        <f t="shared" si="11"/>
        <v>5.2481036899365502E-3</v>
      </c>
      <c r="AL72" s="20">
        <f t="shared" si="11"/>
        <v>6.2609270838898104E-3</v>
      </c>
      <c r="AM72" s="20">
        <f t="shared" si="11"/>
        <v>5.7501412834559604E-3</v>
      </c>
      <c r="AN72" s="20">
        <f t="shared" si="11"/>
        <v>-4.6160782164461601E-4</v>
      </c>
      <c r="AR72" s="22">
        <f t="shared" si="12"/>
        <v>45565</v>
      </c>
      <c r="AS72" s="21">
        <f>EA_raw_policy_shocks!AE211</f>
        <v>0</v>
      </c>
      <c r="AT72" s="21">
        <f>EA_raw_policy_shocks!AF211</f>
        <v>0</v>
      </c>
      <c r="AU72" s="21">
        <f>EA_raw_policy_shocks!AG211</f>
        <v>0</v>
      </c>
      <c r="AV72" s="21">
        <f>EA_raw_policy_shocks!AH211</f>
        <v>0</v>
      </c>
      <c r="AW72" s="21">
        <f>EA_raw_policy_shocks!AI211</f>
        <v>0</v>
      </c>
      <c r="AX72" s="21">
        <f>EA_raw_policy_shocks!AJ211</f>
        <v>0</v>
      </c>
      <c r="AY72" s="21">
        <f>EA_raw_policy_shocks!AK211</f>
        <v>0</v>
      </c>
      <c r="AZ72" s="20">
        <f t="shared" si="14"/>
        <v>0</v>
      </c>
      <c r="BA72" s="22">
        <f t="shared" si="15"/>
        <v>45565</v>
      </c>
      <c r="BB72" s="20">
        <f t="shared" si="16"/>
        <v>-9.64511889398037E-2</v>
      </c>
      <c r="BC72" s="20" t="e">
        <f>#REF!</f>
        <v>#REF!</v>
      </c>
    </row>
    <row r="73" spans="1:55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3"/>
        <v>3.355208226828727E-3</v>
      </c>
      <c r="AI73" s="20">
        <f t="shared" ref="AI73:AI132" si="17">Y73/1010</f>
        <v>1.6606789246398514E-4</v>
      </c>
      <c r="AJ73" s="20">
        <f t="shared" si="11"/>
        <v>-9.4828572560601201E-3</v>
      </c>
      <c r="AK73" s="20">
        <f t="shared" si="11"/>
        <v>5.1560635575098601E-3</v>
      </c>
      <c r="AL73" s="20">
        <f t="shared" si="11"/>
        <v>6.13935002491405E-3</v>
      </c>
      <c r="AM73" s="20">
        <f t="shared" si="11"/>
        <v>5.6440903990928604E-3</v>
      </c>
      <c r="AN73" s="20">
        <f t="shared" si="11"/>
        <v>-3.49795890286497E-4</v>
      </c>
      <c r="AR73" s="22">
        <f t="shared" si="12"/>
        <v>45657</v>
      </c>
      <c r="AS73" s="21">
        <f>EA_raw_policy_shocks!AE212</f>
        <v>0</v>
      </c>
      <c r="AT73" s="21">
        <f>EA_raw_policy_shocks!AF212</f>
        <v>0</v>
      </c>
      <c r="AU73" s="21">
        <f>EA_raw_policy_shocks!AG212</f>
        <v>0</v>
      </c>
      <c r="AV73" s="21">
        <f>EA_raw_policy_shocks!AH212</f>
        <v>0</v>
      </c>
      <c r="AW73" s="21">
        <f>EA_raw_policy_shocks!AI212</f>
        <v>0</v>
      </c>
      <c r="AX73" s="21">
        <f>EA_raw_policy_shocks!AJ212</f>
        <v>0</v>
      </c>
      <c r="AY73" s="21">
        <f>EA_raw_policy_shocks!AK212</f>
        <v>0</v>
      </c>
      <c r="AZ73" s="20">
        <f t="shared" si="14"/>
        <v>0</v>
      </c>
      <c r="BA73" s="22">
        <f t="shared" si="15"/>
        <v>45657</v>
      </c>
      <c r="BB73" s="20">
        <f t="shared" si="16"/>
        <v>-9.64511889398037E-2</v>
      </c>
      <c r="BC73" s="20" t="e">
        <f>#REF!</f>
        <v>#REF!</v>
      </c>
    </row>
    <row r="74" spans="1:55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3"/>
        <v>2.8697334987516938E-3</v>
      </c>
      <c r="AI74" s="20">
        <f t="shared" si="17"/>
        <v>1.6166968101805049E-4</v>
      </c>
      <c r="AJ74" s="20">
        <f t="shared" si="11"/>
        <v>-9.1789857900148597E-3</v>
      </c>
      <c r="AK74" s="20">
        <f t="shared" si="11"/>
        <v>5.03441352548428E-3</v>
      </c>
      <c r="AL74" s="20">
        <f t="shared" si="11"/>
        <v>5.9910603594559497E-3</v>
      </c>
      <c r="AM74" s="20">
        <f t="shared" si="11"/>
        <v>5.5121683993464201E-3</v>
      </c>
      <c r="AN74" s="20">
        <f t="shared" si="11"/>
        <v>-2.7809486853325101E-4</v>
      </c>
      <c r="AR74" s="22">
        <f t="shared" si="12"/>
        <v>45747</v>
      </c>
      <c r="AS74" s="21">
        <f>EA_raw_policy_shocks!AE213</f>
        <v>0</v>
      </c>
      <c r="AT74" s="21">
        <f>EA_raw_policy_shocks!AF213</f>
        <v>0</v>
      </c>
      <c r="AU74" s="21">
        <f>EA_raw_policy_shocks!AG213</f>
        <v>0</v>
      </c>
      <c r="AV74" s="21">
        <f>EA_raw_policy_shocks!AH213</f>
        <v>0</v>
      </c>
      <c r="AW74" s="21">
        <f>EA_raw_policy_shocks!AI213</f>
        <v>0</v>
      </c>
      <c r="AX74" s="21">
        <f>EA_raw_policy_shocks!AJ213</f>
        <v>0</v>
      </c>
      <c r="AY74" s="21">
        <f>EA_raw_policy_shocks!AK213</f>
        <v>0</v>
      </c>
      <c r="AZ74" s="20">
        <f t="shared" si="14"/>
        <v>0</v>
      </c>
      <c r="BA74" s="22">
        <f t="shared" si="15"/>
        <v>45747</v>
      </c>
      <c r="BB74" s="20">
        <f t="shared" si="16"/>
        <v>-9.64511889398037E-2</v>
      </c>
      <c r="BC74" s="20" t="e">
        <f>#REF!</f>
        <v>#REF!</v>
      </c>
    </row>
    <row r="75" spans="1:55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3"/>
        <v>2.5707507560848442E-3</v>
      </c>
      <c r="AI75" s="20">
        <f t="shared" si="17"/>
        <v>1.5723574704704554E-4</v>
      </c>
      <c r="AJ75" s="20">
        <f t="shared" si="11"/>
        <v>-8.9035076894727894E-3</v>
      </c>
      <c r="AK75" s="20">
        <f t="shared" si="11"/>
        <v>4.9017030363529496E-3</v>
      </c>
      <c r="AL75" s="20">
        <f t="shared" si="11"/>
        <v>5.8326935149510799E-3</v>
      </c>
      <c r="AM75" s="20">
        <f t="shared" si="11"/>
        <v>5.3696097328303997E-3</v>
      </c>
      <c r="AN75" s="20">
        <f t="shared" si="11"/>
        <v>-2.2821539849005E-4</v>
      </c>
      <c r="AR75" s="22">
        <f t="shared" si="12"/>
        <v>45838</v>
      </c>
      <c r="AS75" s="21">
        <f>EA_raw_policy_shocks!AE214</f>
        <v>0</v>
      </c>
      <c r="AT75" s="21">
        <f>EA_raw_policy_shocks!AF214</f>
        <v>0</v>
      </c>
      <c r="AU75" s="21">
        <f>EA_raw_policy_shocks!AG214</f>
        <v>0</v>
      </c>
      <c r="AV75" s="21">
        <f>EA_raw_policy_shocks!AH214</f>
        <v>0</v>
      </c>
      <c r="AW75" s="21">
        <f>EA_raw_policy_shocks!AI214</f>
        <v>0</v>
      </c>
      <c r="AX75" s="21">
        <f>EA_raw_policy_shocks!AJ214</f>
        <v>0</v>
      </c>
      <c r="AY75" s="21">
        <f>EA_raw_policy_shocks!AK214</f>
        <v>0</v>
      </c>
      <c r="AZ75" s="20">
        <f t="shared" si="14"/>
        <v>0</v>
      </c>
      <c r="BA75" s="22">
        <f t="shared" si="15"/>
        <v>45838</v>
      </c>
      <c r="BB75" s="20">
        <f t="shared" si="16"/>
        <v>-9.64511889398037E-2</v>
      </c>
      <c r="BC75" s="20" t="e">
        <f>#REF!</f>
        <v>#REF!</v>
      </c>
    </row>
    <row r="76" spans="1:55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3"/>
        <v>2.357226449770604E-3</v>
      </c>
      <c r="AI76" s="20">
        <f t="shared" si="17"/>
        <v>1.5284585841399999E-4</v>
      </c>
      <c r="AJ76" s="20">
        <f t="shared" si="11"/>
        <v>-8.6438689712031707E-3</v>
      </c>
      <c r="AK76" s="20">
        <f t="shared" si="11"/>
        <v>4.7658504865655199E-3</v>
      </c>
      <c r="AL76" s="20">
        <f t="shared" si="11"/>
        <v>5.6716018018709803E-3</v>
      </c>
      <c r="AM76" s="20">
        <f t="shared" si="11"/>
        <v>5.22337201716016E-3</v>
      </c>
      <c r="AN76" s="20">
        <f t="shared" si="11"/>
        <v>-1.91384795344973E-4</v>
      </c>
      <c r="AR76" s="22">
        <f t="shared" si="12"/>
        <v>45930</v>
      </c>
      <c r="AS76" s="21">
        <f>EA_raw_policy_shocks!AE215</f>
        <v>0</v>
      </c>
      <c r="AT76" s="21">
        <f>EA_raw_policy_shocks!AF215</f>
        <v>0</v>
      </c>
      <c r="AU76" s="21">
        <f>EA_raw_policy_shocks!AG215</f>
        <v>0</v>
      </c>
      <c r="AV76" s="21">
        <f>EA_raw_policy_shocks!AH215</f>
        <v>0</v>
      </c>
      <c r="AW76" s="21">
        <f>EA_raw_policy_shocks!AI215</f>
        <v>0</v>
      </c>
      <c r="AX76" s="21">
        <f>EA_raw_policy_shocks!AJ215</f>
        <v>0</v>
      </c>
      <c r="AY76" s="21">
        <f>EA_raw_policy_shocks!AK215</f>
        <v>0</v>
      </c>
      <c r="AZ76" s="20">
        <f t="shared" si="14"/>
        <v>0</v>
      </c>
      <c r="BA76" s="22">
        <f t="shared" si="15"/>
        <v>45930</v>
      </c>
      <c r="BB76" s="20">
        <f t="shared" si="16"/>
        <v>-9.64511889398037E-2</v>
      </c>
      <c r="BC76" s="20" t="e">
        <f>#REF!</f>
        <v>#REF!</v>
      </c>
    </row>
    <row r="77" spans="1:55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3"/>
        <v>2.1865112440150394E-3</v>
      </c>
      <c r="AI77" s="20">
        <f t="shared" si="17"/>
        <v>1.485323231617782E-4</v>
      </c>
      <c r="AJ77" s="20">
        <f t="shared" si="11"/>
        <v>-8.3945523587480794E-3</v>
      </c>
      <c r="AK77" s="20">
        <f t="shared" si="11"/>
        <v>4.6303826626958797E-3</v>
      </c>
      <c r="AL77" s="20">
        <f t="shared" si="11"/>
        <v>5.5112365405118801E-3</v>
      </c>
      <c r="AM77" s="20">
        <f t="shared" si="11"/>
        <v>5.07693278126719E-3</v>
      </c>
      <c r="AN77" s="20">
        <f t="shared" si="11"/>
        <v>-1.6286450980062999E-4</v>
      </c>
      <c r="AR77" s="22">
        <f t="shared" si="12"/>
        <v>46022</v>
      </c>
      <c r="AS77" s="21">
        <f>EA_raw_policy_shocks!AE216</f>
        <v>0</v>
      </c>
      <c r="AT77" s="21">
        <f>EA_raw_policy_shocks!AF216</f>
        <v>0</v>
      </c>
      <c r="AU77" s="21">
        <f>EA_raw_policy_shocks!AG216</f>
        <v>0</v>
      </c>
      <c r="AV77" s="21">
        <f>EA_raw_policy_shocks!AH216</f>
        <v>0</v>
      </c>
      <c r="AW77" s="21">
        <f>EA_raw_policy_shocks!AI216</f>
        <v>0</v>
      </c>
      <c r="AX77" s="21">
        <f>EA_raw_policy_shocks!AJ216</f>
        <v>0</v>
      </c>
      <c r="AY77" s="21">
        <f>EA_raw_policy_shocks!AK216</f>
        <v>0</v>
      </c>
      <c r="AZ77" s="20">
        <f t="shared" si="14"/>
        <v>0</v>
      </c>
      <c r="BA77" s="22">
        <f t="shared" si="15"/>
        <v>46022</v>
      </c>
      <c r="BB77" s="20">
        <f t="shared" si="16"/>
        <v>-9.64511889398037E-2</v>
      </c>
      <c r="BC77" s="20" t="e">
        <f>#REF!</f>
        <v>#REF!</v>
      </c>
    </row>
    <row r="78" spans="1:55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3"/>
        <v>2.0396445948323867E-3</v>
      </c>
      <c r="AI78" s="20">
        <f t="shared" si="17"/>
        <v>1.4430824861689208E-4</v>
      </c>
      <c r="AJ78" s="20">
        <f t="shared" si="11"/>
        <v>-8.1529747804620599E-3</v>
      </c>
      <c r="AK78" s="20">
        <f t="shared" si="11"/>
        <v>4.4969395141203298E-3</v>
      </c>
      <c r="AL78" s="20">
        <f t="shared" si="11"/>
        <v>5.3532856398197303E-3</v>
      </c>
      <c r="AM78" s="20">
        <f t="shared" si="11"/>
        <v>4.9321421407011396E-3</v>
      </c>
      <c r="AN78" s="20">
        <f t="shared" si="11"/>
        <v>-1.39830865553136E-4</v>
      </c>
      <c r="AR78" s="22">
        <f t="shared" si="12"/>
        <v>46112</v>
      </c>
      <c r="AS78" s="21">
        <f>EA_raw_policy_shocks!AE217</f>
        <v>0</v>
      </c>
      <c r="AT78" s="21">
        <f>EA_raw_policy_shocks!AF217</f>
        <v>0</v>
      </c>
      <c r="AU78" s="21">
        <f>EA_raw_policy_shocks!AG217</f>
        <v>0</v>
      </c>
      <c r="AV78" s="21">
        <f>EA_raw_policy_shocks!AH217</f>
        <v>0</v>
      </c>
      <c r="AW78" s="21">
        <f>EA_raw_policy_shocks!AI217</f>
        <v>0</v>
      </c>
      <c r="AX78" s="21">
        <f>EA_raw_policy_shocks!AJ217</f>
        <v>0</v>
      </c>
      <c r="AY78" s="21">
        <f>EA_raw_policy_shocks!AK217</f>
        <v>0</v>
      </c>
      <c r="AZ78" s="20">
        <f t="shared" si="14"/>
        <v>0</v>
      </c>
      <c r="BA78" s="22">
        <f t="shared" si="15"/>
        <v>46112</v>
      </c>
      <c r="BB78" s="20">
        <f t="shared" si="16"/>
        <v>-9.64511889398037E-2</v>
      </c>
      <c r="BC78" s="20" t="e">
        <f>#REF!</f>
        <v>#REF!</v>
      </c>
    </row>
    <row r="79" spans="1:55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3"/>
        <v>1.9076670491174688E-3</v>
      </c>
      <c r="AI79" s="20">
        <f t="shared" si="17"/>
        <v>1.4017873012302475E-4</v>
      </c>
      <c r="AJ79" s="20">
        <f t="shared" si="11"/>
        <v>-7.9178410508196004E-3</v>
      </c>
      <c r="AK79" s="20">
        <f t="shared" si="11"/>
        <v>4.3663069762667197E-3</v>
      </c>
      <c r="AL79" s="20">
        <f t="shared" si="11"/>
        <v>5.1985938922083303E-3</v>
      </c>
      <c r="AM79" s="20">
        <f t="shared" si="11"/>
        <v>4.7899992227762303E-3</v>
      </c>
      <c r="AN79" s="20">
        <f t="shared" si="11"/>
        <v>-1.20524938396204E-4</v>
      </c>
      <c r="AR79" s="22">
        <f t="shared" si="12"/>
        <v>46203</v>
      </c>
      <c r="AS79" s="21">
        <f>EA_raw_policy_shocks!AE218</f>
        <v>0</v>
      </c>
      <c r="AT79" s="21">
        <f>EA_raw_policy_shocks!AF218</f>
        <v>0</v>
      </c>
      <c r="AU79" s="21">
        <f>EA_raw_policy_shocks!AG218</f>
        <v>0</v>
      </c>
      <c r="AV79" s="21">
        <f>EA_raw_policy_shocks!AH218</f>
        <v>0</v>
      </c>
      <c r="AW79" s="21">
        <f>EA_raw_policy_shocks!AI218</f>
        <v>0</v>
      </c>
      <c r="AX79" s="21">
        <f>EA_raw_policy_shocks!AJ218</f>
        <v>0</v>
      </c>
      <c r="AY79" s="21">
        <f>EA_raw_policy_shocks!AK218</f>
        <v>0</v>
      </c>
      <c r="AZ79" s="20">
        <f t="shared" si="14"/>
        <v>0</v>
      </c>
      <c r="BA79" s="22">
        <f t="shared" si="15"/>
        <v>46203</v>
      </c>
      <c r="BB79" s="20">
        <f t="shared" si="16"/>
        <v>-9.64511889398037E-2</v>
      </c>
      <c r="BC79" s="20" t="e">
        <f>#REF!</f>
        <v>#REF!</v>
      </c>
    </row>
    <row r="80" spans="1:55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3"/>
        <v>1.7860805982201954E-3</v>
      </c>
      <c r="AI80" s="20">
        <f t="shared" si="17"/>
        <v>1.3614538507790097E-4</v>
      </c>
      <c r="AJ80" s="20">
        <f t="shared" si="11"/>
        <v>-7.6884617488559501E-3</v>
      </c>
      <c r="AK80" s="20">
        <f t="shared" si="11"/>
        <v>4.2388585542285596E-3</v>
      </c>
      <c r="AL80" s="20">
        <f t="shared" si="11"/>
        <v>5.0475783340830898E-3</v>
      </c>
      <c r="AM80" s="20">
        <f t="shared" si="11"/>
        <v>4.6510372519126203E-3</v>
      </c>
      <c r="AN80" s="20">
        <f t="shared" si="11"/>
        <v>-1.0385245762245499E-4</v>
      </c>
      <c r="AR80" s="22">
        <f t="shared" si="12"/>
        <v>46295</v>
      </c>
      <c r="AS80" s="21">
        <f>EA_raw_policy_shocks!AE219</f>
        <v>0</v>
      </c>
      <c r="AT80" s="21">
        <f>EA_raw_policy_shocks!AF219</f>
        <v>0</v>
      </c>
      <c r="AU80" s="21">
        <f>EA_raw_policy_shocks!AG219</f>
        <v>0</v>
      </c>
      <c r="AV80" s="21">
        <f>EA_raw_policy_shocks!AH219</f>
        <v>0</v>
      </c>
      <c r="AW80" s="21">
        <f>EA_raw_policy_shocks!AI219</f>
        <v>0</v>
      </c>
      <c r="AX80" s="21">
        <f>EA_raw_policy_shocks!AJ219</f>
        <v>0</v>
      </c>
      <c r="AY80" s="21">
        <f>EA_raw_policy_shocks!AK219</f>
        <v>0</v>
      </c>
      <c r="AZ80" s="20">
        <f t="shared" si="14"/>
        <v>0</v>
      </c>
      <c r="BA80" s="22">
        <f t="shared" si="15"/>
        <v>46295</v>
      </c>
      <c r="BB80" s="20">
        <f t="shared" si="16"/>
        <v>-9.64511889398037E-2</v>
      </c>
      <c r="BC80" s="20" t="e">
        <f>#REF!</f>
        <v>#REF!</v>
      </c>
    </row>
    <row r="81" spans="1:55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3"/>
        <v>1.6725133799310801E-3</v>
      </c>
      <c r="AI81" s="20">
        <f t="shared" si="17"/>
        <v>1.3220825545157724E-4</v>
      </c>
      <c r="AJ81" s="20">
        <f t="shared" ref="AJ81:AN112" si="18">Z81</f>
        <v>-7.4644556615321902E-3</v>
      </c>
      <c r="AK81" s="20">
        <f t="shared" si="18"/>
        <v>4.1147545303932198E-3</v>
      </c>
      <c r="AL81" s="20">
        <f t="shared" si="18"/>
        <v>4.9004258033003003E-3</v>
      </c>
      <c r="AM81" s="20">
        <f t="shared" si="18"/>
        <v>4.51552460862814E-3</v>
      </c>
      <c r="AN81" s="20">
        <f t="shared" si="18"/>
        <v>-8.91309964168307E-5</v>
      </c>
      <c r="AR81" s="22">
        <f t="shared" si="12"/>
        <v>46387</v>
      </c>
      <c r="AS81" s="21">
        <f>EA_raw_policy_shocks!AE220</f>
        <v>0</v>
      </c>
      <c r="AT81" s="21">
        <f>EA_raw_policy_shocks!AF220</f>
        <v>0</v>
      </c>
      <c r="AU81" s="21">
        <f>EA_raw_policy_shocks!AG220</f>
        <v>0</v>
      </c>
      <c r="AV81" s="21">
        <f>EA_raw_policy_shocks!AH220</f>
        <v>0</v>
      </c>
      <c r="AW81" s="21">
        <f>EA_raw_policy_shocks!AI220</f>
        <v>0</v>
      </c>
      <c r="AX81" s="21">
        <f>EA_raw_policy_shocks!AJ220</f>
        <v>0</v>
      </c>
      <c r="AY81" s="21">
        <f>EA_raw_policy_shocks!AK220</f>
        <v>0</v>
      </c>
      <c r="AZ81" s="20">
        <f t="shared" si="14"/>
        <v>0</v>
      </c>
      <c r="BA81" s="22">
        <f t="shared" si="15"/>
        <v>46387</v>
      </c>
      <c r="BB81" s="20">
        <f t="shared" si="16"/>
        <v>-9.64511889398037E-2</v>
      </c>
      <c r="BC81" s="20" t="e">
        <f>#REF!</f>
        <v>#REF!</v>
      </c>
    </row>
    <row r="82" spans="1:55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3"/>
        <v>1.5656754737548937E-3</v>
      </c>
      <c r="AI82" s="20">
        <f t="shared" si="17"/>
        <v>1.2836664404070297E-4</v>
      </c>
      <c r="AJ82" s="20">
        <f t="shared" si="18"/>
        <v>-7.2456100711493204E-3</v>
      </c>
      <c r="AK82" s="20">
        <f t="shared" si="18"/>
        <v>3.9940384501946299E-3</v>
      </c>
      <c r="AL82" s="20">
        <f t="shared" si="18"/>
        <v>4.7571932675571898E-3</v>
      </c>
      <c r="AM82" s="20">
        <f t="shared" si="18"/>
        <v>4.3835742013165202E-3</v>
      </c>
      <c r="AN82" s="20">
        <f t="shared" si="18"/>
        <v>-7.59326436394758E-5</v>
      </c>
      <c r="AR82" s="22">
        <f t="shared" si="12"/>
        <v>46477</v>
      </c>
      <c r="AS82" s="21">
        <f>EA_raw_policy_shocks!AE221</f>
        <v>0</v>
      </c>
      <c r="AT82" s="21">
        <f>EA_raw_policy_shocks!AF221</f>
        <v>0</v>
      </c>
      <c r="AU82" s="21">
        <f>EA_raw_policy_shocks!AG221</f>
        <v>0</v>
      </c>
      <c r="AV82" s="21">
        <f>EA_raw_policy_shocks!AH221</f>
        <v>0</v>
      </c>
      <c r="AW82" s="21">
        <f>EA_raw_policy_shocks!AI221</f>
        <v>0</v>
      </c>
      <c r="AX82" s="21">
        <f>EA_raw_policy_shocks!AJ221</f>
        <v>0</v>
      </c>
      <c r="AY82" s="21">
        <f>EA_raw_policy_shocks!AK221</f>
        <v>0</v>
      </c>
      <c r="AZ82" s="20">
        <f t="shared" si="14"/>
        <v>0</v>
      </c>
      <c r="BA82" s="22">
        <f t="shared" si="15"/>
        <v>46477</v>
      </c>
      <c r="BB82" s="20">
        <f t="shared" si="16"/>
        <v>-9.64511889398037E-2</v>
      </c>
      <c r="BC82" s="20" t="e">
        <f>#REF!</f>
        <v>#REF!</v>
      </c>
    </row>
    <row r="83" spans="1:55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3"/>
        <v>1.4648559735609449E-3</v>
      </c>
      <c r="AI83" s="20">
        <f t="shared" si="17"/>
        <v>1.2461950185465941E-4</v>
      </c>
      <c r="AJ83" s="20">
        <f t="shared" si="18"/>
        <v>-7.0318089942733499E-3</v>
      </c>
      <c r="AK83" s="20">
        <f t="shared" si="18"/>
        <v>3.8766877256346502E-3</v>
      </c>
      <c r="AL83" s="20">
        <f t="shared" si="18"/>
        <v>4.61786252083928E-3</v>
      </c>
      <c r="AM83" s="20">
        <f t="shared" si="18"/>
        <v>4.2552059054789997E-3</v>
      </c>
      <c r="AN83" s="20">
        <f t="shared" si="18"/>
        <v>-6.3987502951778894E-5</v>
      </c>
      <c r="AR83" s="22">
        <f t="shared" si="12"/>
        <v>46568</v>
      </c>
      <c r="AS83" s="21">
        <f>EA_raw_policy_shocks!AE222</f>
        <v>0</v>
      </c>
      <c r="AT83" s="21">
        <f>EA_raw_policy_shocks!AF222</f>
        <v>0</v>
      </c>
      <c r="AU83" s="21">
        <f>EA_raw_policy_shocks!AG222</f>
        <v>0</v>
      </c>
      <c r="AV83" s="21">
        <f>EA_raw_policy_shocks!AH222</f>
        <v>0</v>
      </c>
      <c r="AW83" s="21">
        <f>EA_raw_policy_shocks!AI222</f>
        <v>0</v>
      </c>
      <c r="AX83" s="21">
        <f>EA_raw_policy_shocks!AJ222</f>
        <v>0</v>
      </c>
      <c r="AY83" s="21">
        <f>EA_raw_policy_shocks!AK222</f>
        <v>0</v>
      </c>
      <c r="AZ83" s="20">
        <f t="shared" si="14"/>
        <v>0</v>
      </c>
      <c r="BA83" s="22">
        <f t="shared" si="15"/>
        <v>46568</v>
      </c>
      <c r="BB83" s="20">
        <f t="shared" si="16"/>
        <v>-9.64511889398037E-2</v>
      </c>
      <c r="BC83" s="20" t="e">
        <f>#REF!</f>
        <v>#REF!</v>
      </c>
    </row>
    <row r="84" spans="1:55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3"/>
        <v>1.369660867524931E-3</v>
      </c>
      <c r="AI84" s="20">
        <f t="shared" si="17"/>
        <v>1.2096561611109505E-4</v>
      </c>
      <c r="AJ84" s="20">
        <f t="shared" si="18"/>
        <v>-6.8229928212537498E-3</v>
      </c>
      <c r="AK84" s="20">
        <f t="shared" si="18"/>
        <v>3.7626421985459402E-3</v>
      </c>
      <c r="AL84" s="20">
        <f t="shared" si="18"/>
        <v>4.4823719436370901E-3</v>
      </c>
      <c r="AM84" s="20">
        <f t="shared" si="18"/>
        <v>4.1303839365847096E-3</v>
      </c>
      <c r="AN84" s="20">
        <f t="shared" si="18"/>
        <v>-5.3123940613186697E-5</v>
      </c>
      <c r="AR84" s="22">
        <f t="shared" si="12"/>
        <v>46660</v>
      </c>
      <c r="AS84" s="21">
        <f>EA_raw_policy_shocks!AE223</f>
        <v>0</v>
      </c>
      <c r="AT84" s="21">
        <f>EA_raw_policy_shocks!AF223</f>
        <v>0</v>
      </c>
      <c r="AU84" s="21">
        <f>EA_raw_policy_shocks!AG223</f>
        <v>0</v>
      </c>
      <c r="AV84" s="21">
        <f>EA_raw_policy_shocks!AH223</f>
        <v>0</v>
      </c>
      <c r="AW84" s="21">
        <f>EA_raw_policy_shocks!AI223</f>
        <v>0</v>
      </c>
      <c r="AX84" s="21">
        <f>EA_raw_policy_shocks!AJ223</f>
        <v>0</v>
      </c>
      <c r="AY84" s="21">
        <f>EA_raw_policy_shocks!AK223</f>
        <v>0</v>
      </c>
      <c r="AZ84" s="20">
        <f t="shared" si="14"/>
        <v>0</v>
      </c>
      <c r="BA84" s="22">
        <f t="shared" si="15"/>
        <v>46660</v>
      </c>
      <c r="BB84" s="20">
        <f t="shared" si="16"/>
        <v>-9.64511889398037E-2</v>
      </c>
      <c r="BC84" s="20" t="e">
        <f>#REF!</f>
        <v>#REF!</v>
      </c>
    </row>
    <row r="85" spans="1:55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3"/>
        <v>1.2798667592296932E-3</v>
      </c>
      <c r="AI85" s="20">
        <f t="shared" si="17"/>
        <v>1.1740370367735743E-4</v>
      </c>
      <c r="AJ85" s="20">
        <f t="shared" si="18"/>
        <v>-6.6191338470189499E-3</v>
      </c>
      <c r="AK85" s="20">
        <f t="shared" si="18"/>
        <v>3.65182117789686E-3</v>
      </c>
      <c r="AL85" s="20">
        <f t="shared" si="18"/>
        <v>4.3506357980893596E-3</v>
      </c>
      <c r="AM85" s="20">
        <f t="shared" si="18"/>
        <v>4.0090400523773396E-3</v>
      </c>
      <c r="AN85" s="20">
        <f t="shared" si="18"/>
        <v>-4.3230929203108498E-5</v>
      </c>
      <c r="AR85" s="22">
        <f t="shared" si="12"/>
        <v>46752</v>
      </c>
      <c r="AS85" s="21">
        <f>EA_raw_policy_shocks!AE224</f>
        <v>0</v>
      </c>
      <c r="AT85" s="21">
        <f>EA_raw_policy_shocks!AF224</f>
        <v>0</v>
      </c>
      <c r="AU85" s="21">
        <f>EA_raw_policy_shocks!AG224</f>
        <v>0</v>
      </c>
      <c r="AV85" s="21">
        <f>EA_raw_policy_shocks!AH224</f>
        <v>0</v>
      </c>
      <c r="AW85" s="21">
        <f>EA_raw_policy_shocks!AI224</f>
        <v>0</v>
      </c>
      <c r="AX85" s="21">
        <f>EA_raw_policy_shocks!AJ224</f>
        <v>0</v>
      </c>
      <c r="AY85" s="21">
        <f>EA_raw_policy_shocks!AK224</f>
        <v>0</v>
      </c>
      <c r="AZ85" s="20">
        <f t="shared" si="14"/>
        <v>0</v>
      </c>
      <c r="BA85" s="22">
        <f t="shared" si="15"/>
        <v>46752</v>
      </c>
      <c r="BB85" s="20">
        <f t="shared" si="16"/>
        <v>-9.64511889398037E-2</v>
      </c>
      <c r="BC85" s="20" t="e">
        <f>#REF!</f>
        <v>#REF!</v>
      </c>
    </row>
    <row r="86" spans="1:55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3"/>
        <v>1.1953354087424577E-3</v>
      </c>
      <c r="AI86" s="20">
        <f t="shared" si="17"/>
        <v>1.1393245662639011E-4</v>
      </c>
      <c r="AJ86" s="20">
        <f t="shared" si="18"/>
        <v>-6.4202206695784803E-3</v>
      </c>
      <c r="AK86" s="20">
        <f t="shared" si="18"/>
        <v>3.5441339290231901E-3</v>
      </c>
      <c r="AL86" s="20">
        <f t="shared" si="18"/>
        <v>4.2225562352893303E-3</v>
      </c>
      <c r="AM86" s="20">
        <f t="shared" si="18"/>
        <v>3.8910882637965801E-3</v>
      </c>
      <c r="AN86" s="20">
        <f t="shared" si="18"/>
        <v>-3.4233990042764597E-5</v>
      </c>
      <c r="AR86" s="22">
        <f t="shared" si="12"/>
        <v>46843</v>
      </c>
      <c r="AS86" s="21">
        <f>EA_raw_policy_shocks!AE225</f>
        <v>0</v>
      </c>
      <c r="AT86" s="21">
        <f>EA_raw_policy_shocks!AF225</f>
        <v>0</v>
      </c>
      <c r="AU86" s="21">
        <f>EA_raw_policy_shocks!AG225</f>
        <v>0</v>
      </c>
      <c r="AV86" s="21">
        <f>EA_raw_policy_shocks!AH225</f>
        <v>0</v>
      </c>
      <c r="AW86" s="21">
        <f>EA_raw_policy_shocks!AI225</f>
        <v>0</v>
      </c>
      <c r="AX86" s="21">
        <f>EA_raw_policy_shocks!AJ225</f>
        <v>0</v>
      </c>
      <c r="AY86" s="21">
        <f>EA_raw_policy_shocks!AK225</f>
        <v>0</v>
      </c>
      <c r="AZ86" s="20">
        <f t="shared" si="14"/>
        <v>0</v>
      </c>
      <c r="BA86" s="22">
        <f t="shared" si="15"/>
        <v>46843</v>
      </c>
      <c r="BB86" s="20">
        <f t="shared" si="16"/>
        <v>-9.64511889398037E-2</v>
      </c>
      <c r="BC86" s="20" t="e">
        <f>#REF!</f>
        <v>#REF!</v>
      </c>
    </row>
    <row r="87" spans="1:55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3"/>
        <v>1.1159629023758748E-3</v>
      </c>
      <c r="AI87" s="20">
        <f t="shared" si="17"/>
        <v>1.1055056227654653E-4</v>
      </c>
      <c r="AJ87" s="20">
        <f t="shared" si="18"/>
        <v>-6.2262479864960696E-3</v>
      </c>
      <c r="AK87" s="20">
        <f t="shared" si="18"/>
        <v>3.4394861859077201E-3</v>
      </c>
      <c r="AL87" s="20">
        <f t="shared" si="18"/>
        <v>4.0980307912885598E-3</v>
      </c>
      <c r="AM87" s="20">
        <f t="shared" si="18"/>
        <v>3.77643420848006E-3</v>
      </c>
      <c r="AN87" s="20">
        <f t="shared" si="18"/>
        <v>-2.60797631712605E-5</v>
      </c>
      <c r="AR87" s="22">
        <f t="shared" si="12"/>
        <v>46934</v>
      </c>
      <c r="AS87" s="21">
        <f>EA_raw_policy_shocks!AE226</f>
        <v>0</v>
      </c>
      <c r="AT87" s="21">
        <f>EA_raw_policy_shocks!AF226</f>
        <v>0</v>
      </c>
      <c r="AU87" s="21">
        <f>EA_raw_policy_shocks!AG226</f>
        <v>0</v>
      </c>
      <c r="AV87" s="21">
        <f>EA_raw_policy_shocks!AH226</f>
        <v>0</v>
      </c>
      <c r="AW87" s="21">
        <f>EA_raw_policy_shocks!AI226</f>
        <v>0</v>
      </c>
      <c r="AX87" s="21">
        <f>EA_raw_policy_shocks!AJ226</f>
        <v>0</v>
      </c>
      <c r="AY87" s="21">
        <f>EA_raw_policy_shocks!AK226</f>
        <v>0</v>
      </c>
      <c r="AZ87" s="20">
        <f t="shared" si="14"/>
        <v>0</v>
      </c>
      <c r="BA87" s="22">
        <f t="shared" si="15"/>
        <v>46934</v>
      </c>
      <c r="BB87" s="20">
        <f t="shared" si="16"/>
        <v>-9.64511889398037E-2</v>
      </c>
      <c r="BC87" s="20" t="e">
        <f>#REF!</f>
        <v>#REF!</v>
      </c>
    </row>
    <row r="88" spans="1:55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3"/>
        <v>1.0416498027738163E-3</v>
      </c>
      <c r="AI88" s="20">
        <f t="shared" si="17"/>
        <v>1.0725670933754257E-4</v>
      </c>
      <c r="AJ88" s="20">
        <f t="shared" si="18"/>
        <v>-6.0372099007444096E-3</v>
      </c>
      <c r="AK88" s="20">
        <f t="shared" si="18"/>
        <v>3.3377841383685999E-3</v>
      </c>
      <c r="AL88" s="20">
        <f t="shared" si="18"/>
        <v>3.9769569865510902E-3</v>
      </c>
      <c r="AM88" s="20">
        <f t="shared" si="18"/>
        <v>3.6649810574162999E-3</v>
      </c>
      <c r="AN88" s="20">
        <f t="shared" si="18"/>
        <v>-1.8726190931239701E-5</v>
      </c>
      <c r="AR88" s="22">
        <f t="shared" si="12"/>
        <v>47026</v>
      </c>
      <c r="AS88" s="21">
        <f>EA_raw_policy_shocks!AE227</f>
        <v>0</v>
      </c>
      <c r="AT88" s="21">
        <f>EA_raw_policy_shocks!AF227</f>
        <v>0</v>
      </c>
      <c r="AU88" s="21">
        <f>EA_raw_policy_shocks!AG227</f>
        <v>0</v>
      </c>
      <c r="AV88" s="21">
        <f>EA_raw_policy_shocks!AH227</f>
        <v>0</v>
      </c>
      <c r="AW88" s="21">
        <f>EA_raw_policy_shocks!AI227</f>
        <v>0</v>
      </c>
      <c r="AX88" s="21">
        <f>EA_raw_policy_shocks!AJ227</f>
        <v>0</v>
      </c>
      <c r="AY88" s="21">
        <f>EA_raw_policy_shocks!AK227</f>
        <v>0</v>
      </c>
      <c r="AZ88" s="20">
        <f t="shared" si="14"/>
        <v>0</v>
      </c>
      <c r="BA88" s="22">
        <f t="shared" si="15"/>
        <v>47026</v>
      </c>
      <c r="BB88" s="20">
        <f t="shared" si="16"/>
        <v>-9.64511889398037E-2</v>
      </c>
      <c r="BC88" s="20" t="e">
        <f>#REF!</f>
        <v>#REF!</v>
      </c>
    </row>
    <row r="89" spans="1:55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3"/>
        <v>9.7228450093249808E-4</v>
      </c>
      <c r="AI89" s="20">
        <f t="shared" si="17"/>
        <v>1.0404958664420792E-4</v>
      </c>
      <c r="AJ89" s="20">
        <f t="shared" si="18"/>
        <v>-5.8530956068447697E-3</v>
      </c>
      <c r="AK89" s="20">
        <f t="shared" si="18"/>
        <v>3.2389367745633202E-3</v>
      </c>
      <c r="AL89" s="20">
        <f t="shared" si="18"/>
        <v>3.8592350297017501E-3</v>
      </c>
      <c r="AM89" s="20">
        <f t="shared" si="18"/>
        <v>3.5566331296532599E-3</v>
      </c>
      <c r="AN89" s="20">
        <f t="shared" si="18"/>
        <v>-1.2136411720042799E-5</v>
      </c>
      <c r="AR89" s="22">
        <f t="shared" si="12"/>
        <v>47118</v>
      </c>
      <c r="AS89" s="21">
        <f>EA_raw_policy_shocks!AE228</f>
        <v>0</v>
      </c>
      <c r="AT89" s="21">
        <f>EA_raw_policy_shocks!AF228</f>
        <v>0</v>
      </c>
      <c r="AU89" s="21">
        <f>EA_raw_policy_shocks!AG228</f>
        <v>0</v>
      </c>
      <c r="AV89" s="21">
        <f>EA_raw_policy_shocks!AH228</f>
        <v>0</v>
      </c>
      <c r="AW89" s="21">
        <f>EA_raw_policy_shocks!AI228</f>
        <v>0</v>
      </c>
      <c r="AX89" s="21">
        <f>EA_raw_policy_shocks!AJ228</f>
        <v>0</v>
      </c>
      <c r="AY89" s="21">
        <f>EA_raw_policy_shocks!AK228</f>
        <v>0</v>
      </c>
      <c r="AZ89" s="20">
        <f t="shared" si="14"/>
        <v>0</v>
      </c>
      <c r="BA89" s="22">
        <f t="shared" si="15"/>
        <v>47118</v>
      </c>
      <c r="BB89" s="20">
        <f t="shared" si="16"/>
        <v>-9.64511889398037E-2</v>
      </c>
      <c r="BC89" s="20" t="e">
        <f>#REF!</f>
        <v>#REF!</v>
      </c>
    </row>
    <row r="90" spans="1:55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3"/>
        <v>9.0773501357799898E-4</v>
      </c>
      <c r="AI90" s="20">
        <f t="shared" si="17"/>
        <v>1.0092787828366337E-4</v>
      </c>
      <c r="AJ90" s="20">
        <f t="shared" si="18"/>
        <v>-5.6738867330152704E-3</v>
      </c>
      <c r="AK90" s="20">
        <f t="shared" si="18"/>
        <v>3.14285714508866E-3</v>
      </c>
      <c r="AL90" s="20">
        <f t="shared" si="18"/>
        <v>3.7447692775360798E-3</v>
      </c>
      <c r="AM90" s="20">
        <f t="shared" si="18"/>
        <v>3.4512979841583298E-3</v>
      </c>
      <c r="AN90" s="20">
        <f t="shared" si="18"/>
        <v>-6.2751181917342004E-6</v>
      </c>
      <c r="AR90" s="22">
        <f t="shared" si="12"/>
        <v>47208</v>
      </c>
      <c r="AS90" s="21">
        <f>EA_raw_policy_shocks!AE229</f>
        <v>0</v>
      </c>
      <c r="AT90" s="21">
        <f>EA_raw_policy_shocks!AF229</f>
        <v>0</v>
      </c>
      <c r="AU90" s="21">
        <f>EA_raw_policy_shocks!AG229</f>
        <v>0</v>
      </c>
      <c r="AV90" s="21">
        <f>EA_raw_policy_shocks!AH229</f>
        <v>0</v>
      </c>
      <c r="AW90" s="21">
        <f>EA_raw_policy_shocks!AI229</f>
        <v>0</v>
      </c>
      <c r="AX90" s="21">
        <f>EA_raw_policy_shocks!AJ229</f>
        <v>0</v>
      </c>
      <c r="AY90" s="21">
        <f>EA_raw_policy_shocks!AK229</f>
        <v>0</v>
      </c>
      <c r="AZ90" s="20">
        <f t="shared" si="14"/>
        <v>0</v>
      </c>
      <c r="BA90" s="22">
        <f t="shared" si="15"/>
        <v>47208</v>
      </c>
      <c r="BB90" s="20">
        <f t="shared" si="16"/>
        <v>-9.64511889398037E-2</v>
      </c>
      <c r="BC90" s="20" t="e">
        <f>#REF!</f>
        <v>#REF!</v>
      </c>
    </row>
    <row r="91" spans="1:55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3"/>
        <v>8.4784616088361174E-4</v>
      </c>
      <c r="AI91" s="20">
        <f t="shared" si="17"/>
        <v>9.7890257394582874E-5</v>
      </c>
      <c r="AJ91" s="20">
        <f t="shared" si="18"/>
        <v>-5.4995558482873099E-3</v>
      </c>
      <c r="AK91" s="20">
        <f t="shared" si="18"/>
        <v>3.0494629226884801E-3</v>
      </c>
      <c r="AL91" s="20">
        <f t="shared" si="18"/>
        <v>3.6334688825023702E-3</v>
      </c>
      <c r="AM91" s="20">
        <f t="shared" si="18"/>
        <v>3.3488875036624599E-3</v>
      </c>
      <c r="AN91" s="20">
        <f t="shared" si="18"/>
        <v>-1.10654627683004E-6</v>
      </c>
      <c r="AR91" s="22">
        <f t="shared" si="12"/>
        <v>47299</v>
      </c>
      <c r="AS91" s="21">
        <f>EA_raw_policy_shocks!AE230</f>
        <v>0</v>
      </c>
      <c r="AT91" s="21">
        <f>EA_raw_policy_shocks!AF230</f>
        <v>0</v>
      </c>
      <c r="AU91" s="21">
        <f>EA_raw_policy_shocks!AG230</f>
        <v>0</v>
      </c>
      <c r="AV91" s="21">
        <f>EA_raw_policy_shocks!AH230</f>
        <v>0</v>
      </c>
      <c r="AW91" s="21">
        <f>EA_raw_policy_shocks!AI230</f>
        <v>0</v>
      </c>
      <c r="AX91" s="21">
        <f>EA_raw_policy_shocks!AJ230</f>
        <v>0</v>
      </c>
      <c r="AY91" s="21">
        <f>EA_raw_policy_shocks!AK230</f>
        <v>0</v>
      </c>
      <c r="AZ91" s="20">
        <f t="shared" si="14"/>
        <v>0</v>
      </c>
      <c r="BA91" s="22">
        <f t="shared" si="15"/>
        <v>47299</v>
      </c>
      <c r="BB91" s="20">
        <f t="shared" si="16"/>
        <v>-9.64511889398037E-2</v>
      </c>
      <c r="BC91" s="20" t="e">
        <f>#REF!</f>
        <v>#REF!</v>
      </c>
    </row>
    <row r="92" spans="1:55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3"/>
        <v>7.9244009866114072E-4</v>
      </c>
      <c r="AI92" s="20">
        <f t="shared" si="17"/>
        <v>9.4935380001846828E-5</v>
      </c>
      <c r="AJ92" s="20">
        <f t="shared" si="18"/>
        <v>-5.3300657926746899E-3</v>
      </c>
      <c r="AK92" s="20">
        <f t="shared" si="18"/>
        <v>2.9586765126321502E-3</v>
      </c>
      <c r="AL92" s="20">
        <f t="shared" si="18"/>
        <v>3.5252479251734999E-3</v>
      </c>
      <c r="AM92" s="20">
        <f t="shared" si="18"/>
        <v>3.24931832182961E-3</v>
      </c>
      <c r="AN92" s="20">
        <f t="shared" si="18"/>
        <v>3.40647088314938E-6</v>
      </c>
      <c r="AR92" s="22">
        <f t="shared" si="12"/>
        <v>47391</v>
      </c>
      <c r="AS92" s="21">
        <f>EA_raw_policy_shocks!AE231</f>
        <v>0</v>
      </c>
      <c r="AT92" s="21">
        <f>EA_raw_policy_shocks!AF231</f>
        <v>0</v>
      </c>
      <c r="AU92" s="21">
        <f>EA_raw_policy_shocks!AG231</f>
        <v>0</v>
      </c>
      <c r="AV92" s="21">
        <f>EA_raw_policy_shocks!AH231</f>
        <v>0</v>
      </c>
      <c r="AW92" s="21">
        <f>EA_raw_policy_shocks!AI231</f>
        <v>0</v>
      </c>
      <c r="AX92" s="21">
        <f>EA_raw_policy_shocks!AJ231</f>
        <v>0</v>
      </c>
      <c r="AY92" s="21">
        <f>EA_raw_policy_shocks!AK231</f>
        <v>0</v>
      </c>
      <c r="AZ92" s="20">
        <f t="shared" si="14"/>
        <v>0</v>
      </c>
      <c r="BA92" s="22">
        <f t="shared" si="15"/>
        <v>47391</v>
      </c>
      <c r="BB92" s="20">
        <f t="shared" si="16"/>
        <v>-9.64511889398037E-2</v>
      </c>
      <c r="BC92" s="20" t="e">
        <f>#REF!</f>
        <v>#REF!</v>
      </c>
    </row>
    <row r="93" spans="1:55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3"/>
        <v>7.41318841077227E-4</v>
      </c>
      <c r="AI93" s="20">
        <f t="shared" si="17"/>
        <v>9.2061879661116435E-5</v>
      </c>
      <c r="AJ93" s="20">
        <f t="shared" si="18"/>
        <v>-5.1653695844255899E-3</v>
      </c>
      <c r="AK93" s="20">
        <f t="shared" si="18"/>
        <v>2.8704248834943102E-3</v>
      </c>
      <c r="AL93" s="20">
        <f t="shared" si="18"/>
        <v>3.4200252287064298E-3</v>
      </c>
      <c r="AM93" s="20">
        <f t="shared" si="18"/>
        <v>3.1525118344255501E-3</v>
      </c>
      <c r="AN93" s="20">
        <f t="shared" si="18"/>
        <v>7.3027711211537301E-6</v>
      </c>
      <c r="AR93" s="22">
        <f t="shared" si="12"/>
        <v>47483</v>
      </c>
      <c r="AS93" s="21">
        <f>EA_raw_policy_shocks!AE232</f>
        <v>0</v>
      </c>
      <c r="AT93" s="21">
        <f>EA_raw_policy_shocks!AF232</f>
        <v>0</v>
      </c>
      <c r="AU93" s="21">
        <f>EA_raw_policy_shocks!AG232</f>
        <v>0</v>
      </c>
      <c r="AV93" s="21">
        <f>EA_raw_policy_shocks!AH232</f>
        <v>0</v>
      </c>
      <c r="AW93" s="21">
        <f>EA_raw_policy_shocks!AI232</f>
        <v>0</v>
      </c>
      <c r="AX93" s="21">
        <f>EA_raw_policy_shocks!AJ232</f>
        <v>0</v>
      </c>
      <c r="AY93" s="21">
        <f>EA_raw_policy_shocks!AK232</f>
        <v>0</v>
      </c>
      <c r="AZ93" s="20">
        <f t="shared" si="14"/>
        <v>0</v>
      </c>
      <c r="BA93" s="22">
        <f t="shared" si="15"/>
        <v>47483</v>
      </c>
      <c r="BB93" s="20">
        <f t="shared" si="16"/>
        <v>-9.64511889398037E-2</v>
      </c>
      <c r="BC93" s="20" t="e">
        <f>#REF!</f>
        <v>#REF!</v>
      </c>
    </row>
    <row r="94" spans="1:55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3"/>
        <v>6.9426786086503099E-4</v>
      </c>
      <c r="AI94" s="20">
        <f t="shared" si="17"/>
        <v>8.9268363318798413E-5</v>
      </c>
      <c r="AJ94" s="20">
        <f t="shared" si="18"/>
        <v>-5.0054107272101602E-3</v>
      </c>
      <c r="AK94" s="20">
        <f t="shared" si="18"/>
        <v>2.7846392378849602E-3</v>
      </c>
      <c r="AL94" s="20">
        <f t="shared" si="18"/>
        <v>3.31772399193575E-3</v>
      </c>
      <c r="AM94" s="20">
        <f t="shared" si="18"/>
        <v>3.05839395702278E-3</v>
      </c>
      <c r="AN94" s="20">
        <f t="shared" si="18"/>
        <v>1.06227174390127E-5</v>
      </c>
      <c r="AR94" s="22">
        <f t="shared" si="12"/>
        <v>47573</v>
      </c>
      <c r="AS94" s="21">
        <f>EA_raw_policy_shocks!AE233</f>
        <v>0</v>
      </c>
      <c r="AT94" s="21">
        <f>EA_raw_policy_shocks!AF233</f>
        <v>0</v>
      </c>
      <c r="AU94" s="21">
        <f>EA_raw_policy_shocks!AG233</f>
        <v>0</v>
      </c>
      <c r="AV94" s="21">
        <f>EA_raw_policy_shocks!AH233</f>
        <v>0</v>
      </c>
      <c r="AW94" s="21">
        <f>EA_raw_policy_shocks!AI233</f>
        <v>0</v>
      </c>
      <c r="AX94" s="21">
        <f>EA_raw_policy_shocks!AJ233</f>
        <v>0</v>
      </c>
      <c r="AY94" s="21">
        <f>EA_raw_policy_shocks!AK233</f>
        <v>0</v>
      </c>
      <c r="AZ94" s="20">
        <f t="shared" si="14"/>
        <v>0</v>
      </c>
      <c r="BA94" s="22">
        <f t="shared" si="15"/>
        <v>47573</v>
      </c>
      <c r="BB94" s="20">
        <f t="shared" si="16"/>
        <v>-9.64511889398037E-2</v>
      </c>
      <c r="BC94" s="20" t="e">
        <f>#REF!</f>
        <v>#REF!</v>
      </c>
    </row>
    <row r="95" spans="1:55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3"/>
        <v>6.510601553611356E-4</v>
      </c>
      <c r="AI95" s="20">
        <f t="shared" si="17"/>
        <v>8.6553408545303961E-5</v>
      </c>
      <c r="AJ95" s="20">
        <f t="shared" si="18"/>
        <v>-4.8501237883580199E-3</v>
      </c>
      <c r="AK95" s="20">
        <f t="shared" si="18"/>
        <v>2.7012545997573399E-3</v>
      </c>
      <c r="AL95" s="20">
        <f t="shared" si="18"/>
        <v>3.2182713312733902E-3</v>
      </c>
      <c r="AM95" s="20">
        <f t="shared" si="18"/>
        <v>2.9668947423733198E-3</v>
      </c>
      <c r="AN95" s="20">
        <f t="shared" si="18"/>
        <v>1.34078157909556E-5</v>
      </c>
      <c r="AR95" s="22">
        <f t="shared" si="12"/>
        <v>47664</v>
      </c>
      <c r="AS95" s="21">
        <f>EA_raw_policy_shocks!AE234</f>
        <v>0</v>
      </c>
      <c r="AT95" s="21">
        <f>EA_raw_policy_shocks!AF234</f>
        <v>0</v>
      </c>
      <c r="AU95" s="21">
        <f>EA_raw_policy_shocks!AG234</f>
        <v>0</v>
      </c>
      <c r="AV95" s="21">
        <f>EA_raw_policy_shocks!AH234</f>
        <v>0</v>
      </c>
      <c r="AW95" s="21">
        <f>EA_raw_policy_shocks!AI234</f>
        <v>0</v>
      </c>
      <c r="AX95" s="21">
        <f>EA_raw_policy_shocks!AJ234</f>
        <v>0</v>
      </c>
      <c r="AY95" s="21">
        <f>EA_raw_policy_shocks!AK234</f>
        <v>0</v>
      </c>
      <c r="AZ95" s="20">
        <f t="shared" si="14"/>
        <v>0</v>
      </c>
      <c r="BA95" s="22">
        <f t="shared" si="15"/>
        <v>47664</v>
      </c>
      <c r="BB95" s="20">
        <f t="shared" si="16"/>
        <v>-9.64511889398037E-2</v>
      </c>
      <c r="BC95" s="20" t="e">
        <f>#REF!</f>
        <v>#REF!</v>
      </c>
    </row>
    <row r="96" spans="1:55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3"/>
        <v>6.1146037884959924E-4</v>
      </c>
      <c r="AI96" s="20">
        <f t="shared" si="17"/>
        <v>8.3915562148346927E-5</v>
      </c>
      <c r="AJ96" s="20">
        <f t="shared" si="18"/>
        <v>-4.6994351514450996E-3</v>
      </c>
      <c r="AK96" s="20">
        <f t="shared" si="18"/>
        <v>2.6202093715621501E-3</v>
      </c>
      <c r="AL96" s="20">
        <f t="shared" si="18"/>
        <v>3.1215977924325899E-3</v>
      </c>
      <c r="AM96" s="20">
        <f t="shared" si="18"/>
        <v>2.8779479306573199E-3</v>
      </c>
      <c r="AN96" s="20">
        <f t="shared" si="18"/>
        <v>1.57002181477849E-5</v>
      </c>
      <c r="AR96" s="22">
        <f t="shared" si="12"/>
        <v>47756</v>
      </c>
      <c r="AS96" s="21">
        <f>EA_raw_policy_shocks!AE235</f>
        <v>0</v>
      </c>
      <c r="AT96" s="21">
        <f>EA_raw_policy_shocks!AF235</f>
        <v>0</v>
      </c>
      <c r="AU96" s="21">
        <f>EA_raw_policy_shocks!AG235</f>
        <v>0</v>
      </c>
      <c r="AV96" s="21">
        <f>EA_raw_policy_shocks!AH235</f>
        <v>0</v>
      </c>
      <c r="AW96" s="21">
        <f>EA_raw_policy_shocks!AI235</f>
        <v>0</v>
      </c>
      <c r="AX96" s="21">
        <f>EA_raw_policy_shocks!AJ235</f>
        <v>0</v>
      </c>
      <c r="AY96" s="21">
        <f>EA_raw_policy_shocks!AK235</f>
        <v>0</v>
      </c>
      <c r="AZ96" s="20">
        <f t="shared" si="14"/>
        <v>0</v>
      </c>
      <c r="BA96" s="22">
        <f t="shared" si="15"/>
        <v>47756</v>
      </c>
      <c r="BB96" s="20">
        <f t="shared" si="16"/>
        <v>-9.64511889398037E-2</v>
      </c>
      <c r="BC96" s="20" t="e">
        <f>#REF!</f>
        <v>#REF!</v>
      </c>
    </row>
    <row r="97" spans="1:55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3"/>
        <v>5.7522878771874906E-4</v>
      </c>
      <c r="AI97" s="20">
        <f t="shared" si="17"/>
        <v>8.1353340077223372E-5</v>
      </c>
      <c r="AJ97" s="20">
        <f t="shared" si="18"/>
        <v>-4.5532638744183399E-3</v>
      </c>
      <c r="AK97" s="20">
        <f t="shared" si="18"/>
        <v>2.5414448956428901E-3</v>
      </c>
      <c r="AL97" s="20">
        <f t="shared" si="18"/>
        <v>3.0276368691017899E-3</v>
      </c>
      <c r="AM97" s="20">
        <f t="shared" si="18"/>
        <v>2.7914904825232499E-3</v>
      </c>
      <c r="AN97" s="20">
        <f t="shared" si="18"/>
        <v>1.7542188324171001E-5</v>
      </c>
      <c r="AR97" s="22">
        <f t="shared" si="12"/>
        <v>47848</v>
      </c>
      <c r="AS97" s="21">
        <f>EA_raw_policy_shocks!AE236</f>
        <v>0</v>
      </c>
      <c r="AT97" s="21">
        <f>EA_raw_policy_shocks!AF236</f>
        <v>0</v>
      </c>
      <c r="AU97" s="21">
        <f>EA_raw_policy_shocks!AG236</f>
        <v>0</v>
      </c>
      <c r="AV97" s="21">
        <f>EA_raw_policy_shocks!AH236</f>
        <v>0</v>
      </c>
      <c r="AW97" s="21">
        <f>EA_raw_policy_shocks!AI236</f>
        <v>0</v>
      </c>
      <c r="AX97" s="21">
        <f>EA_raw_policy_shocks!AJ236</f>
        <v>0</v>
      </c>
      <c r="AY97" s="21">
        <f>EA_raw_policy_shocks!AK236</f>
        <v>0</v>
      </c>
      <c r="AZ97" s="20">
        <f t="shared" si="14"/>
        <v>0</v>
      </c>
      <c r="BA97" s="22">
        <f t="shared" si="15"/>
        <v>47848</v>
      </c>
      <c r="BB97" s="20">
        <f t="shared" si="16"/>
        <v>-9.64511889398037E-2</v>
      </c>
      <c r="BC97" s="20" t="e">
        <f>#REF!</f>
        <v>#REF!</v>
      </c>
    </row>
    <row r="98" spans="1:55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3"/>
        <v>5.4212484523436053E-4</v>
      </c>
      <c r="AI98" s="20">
        <f t="shared" si="17"/>
        <v>7.8865228474598911E-5</v>
      </c>
      <c r="AJ98" s="20">
        <f t="shared" si="18"/>
        <v>-4.4115226008889499E-3</v>
      </c>
      <c r="AK98" s="20">
        <f t="shared" si="18"/>
        <v>2.4649050397451602E-3</v>
      </c>
      <c r="AL98" s="20">
        <f t="shared" si="18"/>
        <v>2.9363245532376598E-3</v>
      </c>
      <c r="AM98" s="20">
        <f t="shared" si="18"/>
        <v>2.7074621257616701E-3</v>
      </c>
      <c r="AN98" s="20">
        <f t="shared" si="18"/>
        <v>1.89755805068969E-5</v>
      </c>
      <c r="AR98" s="22">
        <f t="shared" si="12"/>
        <v>47938</v>
      </c>
      <c r="AS98" s="21">
        <f>EA_raw_policy_shocks!AE237</f>
        <v>0</v>
      </c>
      <c r="AT98" s="21">
        <f>EA_raw_policy_shocks!AF237</f>
        <v>0</v>
      </c>
      <c r="AU98" s="21">
        <f>EA_raw_policy_shocks!AG237</f>
        <v>0</v>
      </c>
      <c r="AV98" s="21">
        <f>EA_raw_policy_shocks!AH237</f>
        <v>0</v>
      </c>
      <c r="AW98" s="21">
        <f>EA_raw_policy_shocks!AI237</f>
        <v>0</v>
      </c>
      <c r="AX98" s="21">
        <f>EA_raw_policy_shocks!AJ237</f>
        <v>0</v>
      </c>
      <c r="AY98" s="21">
        <f>EA_raw_policy_shocks!AK237</f>
        <v>0</v>
      </c>
      <c r="AZ98" s="20">
        <f t="shared" ref="AZ98:AZ129" si="19">SUM(AS98:AY98)</f>
        <v>0</v>
      </c>
      <c r="BA98" s="22">
        <f t="shared" ref="BA98:BA132" si="20">AR98</f>
        <v>47938</v>
      </c>
      <c r="BB98" s="20">
        <f t="shared" ref="BB98:BB132" si="21">AS98-$AS$2</f>
        <v>-9.64511889398037E-2</v>
      </c>
      <c r="BC98" s="20" t="e">
        <f>#REF!</f>
        <v>#REF!</v>
      </c>
    </row>
    <row r="99" spans="1:55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3"/>
        <v>5.1191040468916192E-4</v>
      </c>
      <c r="AI99" s="20">
        <f t="shared" si="17"/>
        <v>7.6449685707271887E-5</v>
      </c>
      <c r="AJ99" s="20">
        <f t="shared" si="18"/>
        <v>-4.2741184865802096E-3</v>
      </c>
      <c r="AK99" s="20">
        <f t="shared" si="18"/>
        <v>2.3905358193187999E-3</v>
      </c>
      <c r="AL99" s="20">
        <f t="shared" si="18"/>
        <v>2.8475989296117199E-3</v>
      </c>
      <c r="AM99" s="20">
        <f t="shared" si="18"/>
        <v>2.6258049351524002E-3</v>
      </c>
      <c r="AN99" s="20">
        <f t="shared" si="18"/>
        <v>2.0041362702727299E-5</v>
      </c>
      <c r="AR99" s="22">
        <f t="shared" si="12"/>
        <v>48029</v>
      </c>
      <c r="AS99" s="21">
        <f>EA_raw_policy_shocks!AE238</f>
        <v>0</v>
      </c>
      <c r="AT99" s="21">
        <f>EA_raw_policy_shocks!AF238</f>
        <v>0</v>
      </c>
      <c r="AU99" s="21">
        <f>EA_raw_policy_shocks!AG238</f>
        <v>0</v>
      </c>
      <c r="AV99" s="21">
        <f>EA_raw_policy_shocks!AH238</f>
        <v>0</v>
      </c>
      <c r="AW99" s="21">
        <f>EA_raw_policy_shocks!AI238</f>
        <v>0</v>
      </c>
      <c r="AX99" s="21">
        <f>EA_raw_policy_shocks!AJ238</f>
        <v>0</v>
      </c>
      <c r="AY99" s="21">
        <f>EA_raw_policy_shocks!AK238</f>
        <v>0</v>
      </c>
      <c r="AZ99" s="20">
        <f t="shared" si="19"/>
        <v>0</v>
      </c>
      <c r="BA99" s="22">
        <f t="shared" si="20"/>
        <v>48029</v>
      </c>
      <c r="BB99" s="20">
        <f t="shared" si="21"/>
        <v>-9.64511889398037E-2</v>
      </c>
      <c r="BC99" s="20" t="e">
        <f>#REF!</f>
        <v>#REF!</v>
      </c>
    </row>
    <row r="100" spans="1:55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3"/>
        <v>4.8435243311466291E-4</v>
      </c>
      <c r="AI100" s="20">
        <f t="shared" si="17"/>
        <v>7.4105145195351086E-5</v>
      </c>
      <c r="AJ100" s="20">
        <f t="shared" si="18"/>
        <v>-4.1409541135739502E-3</v>
      </c>
      <c r="AK100" s="20">
        <f t="shared" si="18"/>
        <v>2.3182850630965E-3</v>
      </c>
      <c r="AL100" s="20">
        <f t="shared" si="18"/>
        <v>2.7613998213160602E-3</v>
      </c>
      <c r="AM100" s="20">
        <f t="shared" si="18"/>
        <v>2.5464629555660401E-3</v>
      </c>
      <c r="AN100" s="20">
        <f t="shared" si="18"/>
        <v>2.0779199538800598E-5</v>
      </c>
      <c r="AR100" s="22">
        <f t="shared" si="12"/>
        <v>48121</v>
      </c>
      <c r="AS100" s="21">
        <f>EA_raw_policy_shocks!AE239</f>
        <v>0</v>
      </c>
      <c r="AT100" s="21">
        <f>EA_raw_policy_shocks!AF239</f>
        <v>0</v>
      </c>
      <c r="AU100" s="21">
        <f>EA_raw_policy_shocks!AG239</f>
        <v>0</v>
      </c>
      <c r="AV100" s="21">
        <f>EA_raw_policy_shocks!AH239</f>
        <v>0</v>
      </c>
      <c r="AW100" s="21">
        <f>EA_raw_policy_shocks!AI239</f>
        <v>0</v>
      </c>
      <c r="AX100" s="21">
        <f>EA_raw_policy_shocks!AJ239</f>
        <v>0</v>
      </c>
      <c r="AY100" s="21">
        <f>EA_raw_policy_shocks!AK239</f>
        <v>0</v>
      </c>
      <c r="AZ100" s="20">
        <f t="shared" si="19"/>
        <v>0</v>
      </c>
      <c r="BA100" s="22">
        <f t="shared" si="20"/>
        <v>48121</v>
      </c>
      <c r="BB100" s="20">
        <f t="shared" si="21"/>
        <v>-9.64511889398037E-2</v>
      </c>
      <c r="BC100" s="20" t="e">
        <f>#REF!</f>
        <v>#REF!</v>
      </c>
    </row>
    <row r="101" spans="1:55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3"/>
        <v>4.5922527438449533E-4</v>
      </c>
      <c r="AI101" s="20">
        <f t="shared" si="17"/>
        <v>7.1830018865863077E-5</v>
      </c>
      <c r="AJ101" s="20">
        <f t="shared" si="18"/>
        <v>-4.0119283723716297E-3</v>
      </c>
      <c r="AK101" s="20">
        <f t="shared" si="18"/>
        <v>2.2481021239029102E-3</v>
      </c>
      <c r="AL101" s="20">
        <f t="shared" si="18"/>
        <v>2.6776684885154701E-3</v>
      </c>
      <c r="AM101" s="20">
        <f t="shared" si="18"/>
        <v>2.46938187249412E-3</v>
      </c>
      <c r="AN101" s="20">
        <f t="shared" si="18"/>
        <v>2.1227104607390799E-5</v>
      </c>
      <c r="AR101" s="22">
        <f t="shared" si="12"/>
        <v>48213</v>
      </c>
      <c r="AS101" s="21">
        <f>EA_raw_policy_shocks!AE240</f>
        <v>0</v>
      </c>
      <c r="AT101" s="21">
        <f>EA_raw_policy_shocks!AF240</f>
        <v>0</v>
      </c>
      <c r="AU101" s="21">
        <f>EA_raw_policy_shocks!AG240</f>
        <v>0</v>
      </c>
      <c r="AV101" s="21">
        <f>EA_raw_policy_shocks!AH240</f>
        <v>0</v>
      </c>
      <c r="AW101" s="21">
        <f>EA_raw_policy_shocks!AI240</f>
        <v>0</v>
      </c>
      <c r="AX101" s="21">
        <f>EA_raw_policy_shocks!AJ240</f>
        <v>0</v>
      </c>
      <c r="AY101" s="21">
        <f>EA_raw_policy_shocks!AK240</f>
        <v>0</v>
      </c>
      <c r="AZ101" s="20">
        <f t="shared" si="19"/>
        <v>0</v>
      </c>
      <c r="BA101" s="22">
        <f t="shared" si="20"/>
        <v>48213</v>
      </c>
      <c r="BB101" s="20">
        <f t="shared" si="21"/>
        <v>-9.64511889398037E-2</v>
      </c>
      <c r="BC101" s="20" t="e">
        <f>#REF!</f>
        <v>#REF!</v>
      </c>
    </row>
    <row r="102" spans="1:55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3"/>
        <v>4.3631246651143539E-4</v>
      </c>
      <c r="AI102" s="20">
        <f t="shared" si="17"/>
        <v>6.9622701064254655E-5</v>
      </c>
      <c r="AJ102" s="20">
        <f t="shared" si="18"/>
        <v>-3.8869372980254698E-3</v>
      </c>
      <c r="AK102" s="20">
        <f t="shared" si="18"/>
        <v>2.17993763425017E-3</v>
      </c>
      <c r="AL102" s="20">
        <f t="shared" si="18"/>
        <v>2.5963473781587202E-3</v>
      </c>
      <c r="AM102" s="20">
        <f t="shared" si="18"/>
        <v>2.39450873276148E-3</v>
      </c>
      <c r="AN102" s="20">
        <f t="shared" si="18"/>
        <v>2.1421162288426299E-5</v>
      </c>
      <c r="AR102" s="22">
        <f t="shared" si="12"/>
        <v>48304</v>
      </c>
      <c r="AS102" s="21">
        <f>EA_raw_policy_shocks!AE241</f>
        <v>0</v>
      </c>
      <c r="AT102" s="21">
        <f>EA_raw_policy_shocks!AF241</f>
        <v>0</v>
      </c>
      <c r="AU102" s="21">
        <f>EA_raw_policy_shocks!AG241</f>
        <v>0</v>
      </c>
      <c r="AV102" s="21">
        <f>EA_raw_policy_shocks!AH241</f>
        <v>0</v>
      </c>
      <c r="AW102" s="21">
        <f>EA_raw_policy_shocks!AI241</f>
        <v>0</v>
      </c>
      <c r="AX102" s="21">
        <f>EA_raw_policy_shocks!AJ241</f>
        <v>0</v>
      </c>
      <c r="AY102" s="21">
        <f>EA_raw_policy_shocks!AK241</f>
        <v>0</v>
      </c>
      <c r="AZ102" s="20">
        <f t="shared" si="19"/>
        <v>0</v>
      </c>
      <c r="BA102" s="22">
        <f t="shared" si="20"/>
        <v>48304</v>
      </c>
      <c r="BB102" s="20">
        <f t="shared" si="21"/>
        <v>-9.64511889398037E-2</v>
      </c>
      <c r="BC102" s="20" t="e">
        <f>#REF!</f>
        <v>#REF!</v>
      </c>
    </row>
    <row r="103" spans="1:55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3"/>
        <v>4.1540814486756839E-4</v>
      </c>
      <c r="AI103" s="20">
        <f t="shared" si="17"/>
        <v>6.7481572774537516E-5</v>
      </c>
      <c r="AJ103" s="20">
        <f t="shared" si="18"/>
        <v>-3.7658748508029301E-3</v>
      </c>
      <c r="AK103" s="20">
        <f t="shared" si="18"/>
        <v>2.1137433031892501E-3</v>
      </c>
      <c r="AL103" s="20">
        <f t="shared" si="18"/>
        <v>2.51737992253975E-3</v>
      </c>
      <c r="AM103" s="20">
        <f t="shared" si="18"/>
        <v>2.3217917116680198E-3</v>
      </c>
      <c r="AN103" s="20">
        <f t="shared" si="18"/>
        <v>2.1395317362227201E-5</v>
      </c>
      <c r="AR103" s="22">
        <f t="shared" si="12"/>
        <v>48395</v>
      </c>
      <c r="AS103" s="21">
        <f>EA_raw_policy_shocks!AE242</f>
        <v>0</v>
      </c>
      <c r="AT103" s="21">
        <f>EA_raw_policy_shocks!AF242</f>
        <v>0</v>
      </c>
      <c r="AU103" s="21">
        <f>EA_raw_policy_shocks!AG242</f>
        <v>0</v>
      </c>
      <c r="AV103" s="21">
        <f>EA_raw_policy_shocks!AH242</f>
        <v>0</v>
      </c>
      <c r="AW103" s="21">
        <f>EA_raw_policy_shocks!AI242</f>
        <v>0</v>
      </c>
      <c r="AX103" s="21">
        <f>EA_raw_policy_shocks!AJ242</f>
        <v>0</v>
      </c>
      <c r="AY103" s="21">
        <f>EA_raw_policy_shocks!AK242</f>
        <v>0</v>
      </c>
      <c r="AZ103" s="20">
        <f t="shared" si="19"/>
        <v>0</v>
      </c>
      <c r="BA103" s="22">
        <f t="shared" si="20"/>
        <v>48395</v>
      </c>
      <c r="BB103" s="20">
        <f t="shared" si="21"/>
        <v>-9.64511889398037E-2</v>
      </c>
      <c r="BC103" s="20" t="e">
        <f>#REF!</f>
        <v>#REF!</v>
      </c>
    </row>
    <row r="104" spans="1:55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3"/>
        <v>3.9631806840302608E-4</v>
      </c>
      <c r="AI104" s="20">
        <f t="shared" si="17"/>
        <v>6.5405006014452081E-5</v>
      </c>
      <c r="AJ104" s="20">
        <f t="shared" si="18"/>
        <v>-3.6486336354446501E-3</v>
      </c>
      <c r="AK104" s="20">
        <f t="shared" si="18"/>
        <v>2.0494717535734998E-3</v>
      </c>
      <c r="AL104" s="20">
        <f t="shared" si="18"/>
        <v>2.4407103813794901E-3</v>
      </c>
      <c r="AM104" s="20">
        <f t="shared" si="18"/>
        <v>2.2511799247393301E-3</v>
      </c>
      <c r="AN104" s="20">
        <f t="shared" si="18"/>
        <v>2.1181227705113699E-5</v>
      </c>
      <c r="AR104" s="22">
        <f t="shared" si="12"/>
        <v>48487</v>
      </c>
      <c r="AS104" s="21">
        <f>EA_raw_policy_shocks!AE243</f>
        <v>0</v>
      </c>
      <c r="AT104" s="21">
        <f>EA_raw_policy_shocks!AF243</f>
        <v>0</v>
      </c>
      <c r="AU104" s="21">
        <f>EA_raw_policy_shocks!AG243</f>
        <v>0</v>
      </c>
      <c r="AV104" s="21">
        <f>EA_raw_policy_shocks!AH243</f>
        <v>0</v>
      </c>
      <c r="AW104" s="21">
        <f>EA_raw_policy_shocks!AI243</f>
        <v>0</v>
      </c>
      <c r="AX104" s="21">
        <f>EA_raw_policy_shocks!AJ243</f>
        <v>0</v>
      </c>
      <c r="AY104" s="21">
        <f>EA_raw_policy_shocks!AK243</f>
        <v>0</v>
      </c>
      <c r="AZ104" s="20">
        <f t="shared" si="19"/>
        <v>0</v>
      </c>
      <c r="BA104" s="22">
        <f t="shared" si="20"/>
        <v>48487</v>
      </c>
      <c r="BB104" s="20">
        <f t="shared" si="21"/>
        <v>-9.64511889398037E-2</v>
      </c>
      <c r="BC104" s="20" t="e">
        <f>#REF!</f>
        <v>#REF!</v>
      </c>
    </row>
    <row r="105" spans="1:55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3"/>
        <v>3.7886030924487544E-4</v>
      </c>
      <c r="AI105" s="20">
        <f t="shared" si="17"/>
        <v>6.3391368290100297E-5</v>
      </c>
      <c r="AJ105" s="20">
        <f t="shared" si="18"/>
        <v>-3.5351055565846501E-3</v>
      </c>
      <c r="AK105" s="20">
        <f t="shared" si="18"/>
        <v>1.9870763931617501E-3</v>
      </c>
      <c r="AL105" s="20">
        <f t="shared" si="18"/>
        <v>2.3662837237203799E-3</v>
      </c>
      <c r="AM105" s="20">
        <f t="shared" si="18"/>
        <v>2.1826232800670098E-3</v>
      </c>
      <c r="AN105" s="20">
        <f t="shared" si="18"/>
        <v>2.0808173961661599E-5</v>
      </c>
      <c r="AR105" s="22">
        <f t="shared" si="12"/>
        <v>48579</v>
      </c>
      <c r="AS105" s="21">
        <f>EA_raw_policy_shocks!AE244</f>
        <v>0</v>
      </c>
      <c r="AT105" s="21">
        <f>EA_raw_policy_shocks!AF244</f>
        <v>0</v>
      </c>
      <c r="AU105" s="21">
        <f>EA_raw_policy_shocks!AG244</f>
        <v>0</v>
      </c>
      <c r="AV105" s="21">
        <f>EA_raw_policy_shocks!AH244</f>
        <v>0</v>
      </c>
      <c r="AW105" s="21">
        <f>EA_raw_policy_shocks!AI244</f>
        <v>0</v>
      </c>
      <c r="AX105" s="21">
        <f>EA_raw_policy_shocks!AJ244</f>
        <v>0</v>
      </c>
      <c r="AY105" s="21">
        <f>EA_raw_policy_shocks!AK244</f>
        <v>0</v>
      </c>
      <c r="AZ105" s="20">
        <f t="shared" si="19"/>
        <v>0</v>
      </c>
      <c r="BA105" s="22">
        <f t="shared" si="20"/>
        <v>48579</v>
      </c>
      <c r="BB105" s="20">
        <f t="shared" si="21"/>
        <v>-9.64511889398037E-2</v>
      </c>
      <c r="BC105" s="20" t="e">
        <f>#REF!</f>
        <v>#REF!</v>
      </c>
    </row>
    <row r="106" spans="1:55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3"/>
        <v>3.6286564841511747E-4</v>
      </c>
      <c r="AI106" s="20">
        <f t="shared" si="17"/>
        <v>6.1439027012522867E-5</v>
      </c>
      <c r="AJ106" s="20">
        <f t="shared" si="18"/>
        <v>-3.4251824082565099E-3</v>
      </c>
      <c r="AK106" s="20">
        <f t="shared" si="18"/>
        <v>1.9265113174071701E-3</v>
      </c>
      <c r="AL106" s="20">
        <f t="shared" si="18"/>
        <v>2.2940455441489102E-3</v>
      </c>
      <c r="AM106" s="20">
        <f t="shared" si="18"/>
        <v>2.1160723661539601E-3</v>
      </c>
      <c r="AN106" s="20">
        <f t="shared" si="18"/>
        <v>2.0303019399037198E-5</v>
      </c>
      <c r="AR106" s="22">
        <f t="shared" si="12"/>
        <v>48669</v>
      </c>
      <c r="AS106" s="21">
        <f>EA_raw_policy_shocks!AE245</f>
        <v>0</v>
      </c>
      <c r="AT106" s="21">
        <f>EA_raw_policy_shocks!AF245</f>
        <v>0</v>
      </c>
      <c r="AU106" s="21">
        <f>EA_raw_policy_shocks!AG245</f>
        <v>0</v>
      </c>
      <c r="AV106" s="21">
        <f>EA_raw_policy_shocks!AH245</f>
        <v>0</v>
      </c>
      <c r="AW106" s="21">
        <f>EA_raw_policy_shocks!AI245</f>
        <v>0</v>
      </c>
      <c r="AX106" s="21">
        <f>EA_raw_policy_shocks!AJ245</f>
        <v>0</v>
      </c>
      <c r="AY106" s="21">
        <f>EA_raw_policy_shocks!AK245</f>
        <v>0</v>
      </c>
      <c r="AZ106" s="20">
        <f t="shared" si="19"/>
        <v>0</v>
      </c>
      <c r="BA106" s="22">
        <f t="shared" si="20"/>
        <v>48669</v>
      </c>
      <c r="BB106" s="20">
        <f t="shared" si="21"/>
        <v>-9.64511889398037E-2</v>
      </c>
      <c r="BC106" s="20" t="e">
        <f>#REF!</f>
        <v>#REF!</v>
      </c>
    </row>
    <row r="107" spans="1:55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3"/>
        <v>3.4817771987239636E-4</v>
      </c>
      <c r="AI107" s="20">
        <f t="shared" si="17"/>
        <v>5.9546353796614058E-5</v>
      </c>
      <c r="AJ107" s="20">
        <f t="shared" si="18"/>
        <v>-3.31875639890677E-3</v>
      </c>
      <c r="AK107" s="20">
        <f t="shared" si="18"/>
        <v>1.86773123880268E-3</v>
      </c>
      <c r="AL107" s="20">
        <f t="shared" si="18"/>
        <v>2.2239420077951799E-3</v>
      </c>
      <c r="AM107" s="20">
        <f t="shared" si="18"/>
        <v>2.0514783708902502E-3</v>
      </c>
      <c r="AN107" s="20">
        <f t="shared" si="18"/>
        <v>1.9690212060829901E-5</v>
      </c>
      <c r="AR107" s="22">
        <f t="shared" si="12"/>
        <v>48760</v>
      </c>
      <c r="AS107" s="21">
        <f>EA_raw_policy_shocks!AE246</f>
        <v>0</v>
      </c>
      <c r="AT107" s="21">
        <f>EA_raw_policy_shocks!AF246</f>
        <v>0</v>
      </c>
      <c r="AU107" s="21">
        <f>EA_raw_policy_shocks!AG246</f>
        <v>0</v>
      </c>
      <c r="AV107" s="21">
        <f>EA_raw_policy_shocks!AH246</f>
        <v>0</v>
      </c>
      <c r="AW107" s="21">
        <f>EA_raw_policy_shocks!AI246</f>
        <v>0</v>
      </c>
      <c r="AX107" s="21">
        <f>EA_raw_policy_shocks!AJ246</f>
        <v>0</v>
      </c>
      <c r="AY107" s="21">
        <f>EA_raw_policy_shocks!AK246</f>
        <v>0</v>
      </c>
      <c r="AZ107" s="20">
        <f t="shared" si="19"/>
        <v>0</v>
      </c>
      <c r="BA107" s="22">
        <f t="shared" si="20"/>
        <v>48760</v>
      </c>
      <c r="BB107" s="20">
        <f t="shared" si="21"/>
        <v>-9.64511889398037E-2</v>
      </c>
      <c r="BC107" s="20" t="e">
        <f>#REF!</f>
        <v>#REF!</v>
      </c>
    </row>
    <row r="108" spans="1:55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3"/>
        <v>3.3465294005118116E-4</v>
      </c>
      <c r="AI108" s="20">
        <f t="shared" si="17"/>
        <v>5.7711728575081285E-5</v>
      </c>
      <c r="AJ108" s="20">
        <f t="shared" si="18"/>
        <v>-3.2157206131144798E-3</v>
      </c>
      <c r="AK108" s="20">
        <f t="shared" si="18"/>
        <v>1.81069143929679E-3</v>
      </c>
      <c r="AL108" s="20">
        <f t="shared" si="18"/>
        <v>2.1559198204012999E-3</v>
      </c>
      <c r="AM108" s="20">
        <f t="shared" si="18"/>
        <v>1.98879302748533E-3</v>
      </c>
      <c r="AN108" s="20">
        <f t="shared" si="18"/>
        <v>1.8991823869107801E-5</v>
      </c>
      <c r="AR108" s="22">
        <f t="shared" si="12"/>
        <v>48852</v>
      </c>
      <c r="AS108" s="21">
        <f>EA_raw_policy_shocks!AE247</f>
        <v>0</v>
      </c>
      <c r="AT108" s="21">
        <f>EA_raw_policy_shocks!AF247</f>
        <v>0</v>
      </c>
      <c r="AU108" s="21">
        <f>EA_raw_policy_shocks!AG247</f>
        <v>0</v>
      </c>
      <c r="AV108" s="21">
        <f>EA_raw_policy_shocks!AH247</f>
        <v>0</v>
      </c>
      <c r="AW108" s="21">
        <f>EA_raw_policy_shocks!AI247</f>
        <v>0</v>
      </c>
      <c r="AX108" s="21">
        <f>EA_raw_policy_shocks!AJ247</f>
        <v>0</v>
      </c>
      <c r="AY108" s="21">
        <f>EA_raw_policy_shocks!AK247</f>
        <v>0</v>
      </c>
      <c r="AZ108" s="20">
        <f t="shared" si="19"/>
        <v>0</v>
      </c>
      <c r="BA108" s="22">
        <f t="shared" si="20"/>
        <v>48852</v>
      </c>
      <c r="BB108" s="20">
        <f t="shared" si="21"/>
        <v>-9.64511889398037E-2</v>
      </c>
      <c r="BC108" s="20" t="e">
        <f>#REF!</f>
        <v>#REF!</v>
      </c>
    </row>
    <row r="109" spans="1:55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3"/>
        <v>3.2216026302100281E-4</v>
      </c>
      <c r="AI109" s="20">
        <f t="shared" si="17"/>
        <v>5.5933543480158319E-5</v>
      </c>
      <c r="AJ109" s="20">
        <f t="shared" si="18"/>
        <v>-3.1159694126481302E-3</v>
      </c>
      <c r="AK109" s="20">
        <f t="shared" si="18"/>
        <v>1.7553477415388401E-3</v>
      </c>
      <c r="AL109" s="20">
        <f t="shared" si="18"/>
        <v>2.08992621868464E-3</v>
      </c>
      <c r="AM109" s="20">
        <f t="shared" si="18"/>
        <v>1.92796858329291E-3</v>
      </c>
      <c r="AN109" s="20">
        <f t="shared" si="18"/>
        <v>1.8227619325017401E-5</v>
      </c>
      <c r="AR109" s="22">
        <f t="shared" si="12"/>
        <v>48944</v>
      </c>
      <c r="AS109" s="21">
        <f>EA_raw_policy_shocks!AE248</f>
        <v>0</v>
      </c>
      <c r="AT109" s="21">
        <f>EA_raw_policy_shocks!AF248</f>
        <v>0</v>
      </c>
      <c r="AU109" s="21">
        <f>EA_raw_policy_shocks!AG248</f>
        <v>0</v>
      </c>
      <c r="AV109" s="21">
        <f>EA_raw_policy_shocks!AH248</f>
        <v>0</v>
      </c>
      <c r="AW109" s="21">
        <f>EA_raw_policy_shocks!AI248</f>
        <v>0</v>
      </c>
      <c r="AX109" s="21">
        <f>EA_raw_policy_shocks!AJ248</f>
        <v>0</v>
      </c>
      <c r="AY109" s="21">
        <f>EA_raw_policy_shocks!AK248</f>
        <v>0</v>
      </c>
      <c r="AZ109" s="20">
        <f t="shared" si="19"/>
        <v>0</v>
      </c>
      <c r="BA109" s="22">
        <f t="shared" si="20"/>
        <v>48944</v>
      </c>
      <c r="BB109" s="20">
        <f t="shared" si="21"/>
        <v>-9.64511889398037E-2</v>
      </c>
      <c r="BC109" s="20" t="e">
        <f>#REF!</f>
        <v>#REF!</v>
      </c>
    </row>
    <row r="110" spans="1:55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3"/>
        <v>3.1058079087522476E-4</v>
      </c>
      <c r="AI110" s="20">
        <f t="shared" si="17"/>
        <v>5.421020645132416E-5</v>
      </c>
      <c r="AJ110" s="20">
        <f t="shared" si="18"/>
        <v>-3.0193987803683801E-3</v>
      </c>
      <c r="AK110" s="20">
        <f t="shared" si="18"/>
        <v>1.7016564963334699E-3</v>
      </c>
      <c r="AL110" s="20">
        <f t="shared" si="18"/>
        <v>2.0259089767549199E-3</v>
      </c>
      <c r="AM110" s="20">
        <f t="shared" si="18"/>
        <v>1.8689577860664299E-3</v>
      </c>
      <c r="AN110" s="20">
        <f t="shared" si="18"/>
        <v>1.7415147435251299E-5</v>
      </c>
      <c r="AR110" s="22">
        <f t="shared" si="12"/>
        <v>49034</v>
      </c>
      <c r="AS110" s="21">
        <f>EA_raw_policy_shocks!AE249</f>
        <v>0</v>
      </c>
      <c r="AT110" s="21">
        <f>EA_raw_policy_shocks!AF249</f>
        <v>0</v>
      </c>
      <c r="AU110" s="21">
        <f>EA_raw_policy_shocks!AG249</f>
        <v>0</v>
      </c>
      <c r="AV110" s="21">
        <f>EA_raw_policy_shocks!AH249</f>
        <v>0</v>
      </c>
      <c r="AW110" s="21">
        <f>EA_raw_policy_shocks!AI249</f>
        <v>0</v>
      </c>
      <c r="AX110" s="21">
        <f>EA_raw_policy_shocks!AJ249</f>
        <v>0</v>
      </c>
      <c r="AY110" s="21">
        <f>EA_raw_policy_shocks!AK249</f>
        <v>0</v>
      </c>
      <c r="AZ110" s="20">
        <f t="shared" si="19"/>
        <v>0</v>
      </c>
      <c r="BA110" s="22">
        <f t="shared" si="20"/>
        <v>49034</v>
      </c>
      <c r="BB110" s="20">
        <f t="shared" si="21"/>
        <v>-9.64511889398037E-2</v>
      </c>
      <c r="BC110" s="20" t="e">
        <f>#REF!</f>
        <v>#REF!</v>
      </c>
    </row>
    <row r="111" spans="1:55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3"/>
        <v>2.9980727453041145E-4</v>
      </c>
      <c r="AI111" s="20">
        <f t="shared" si="17"/>
        <v>5.2540144547285845E-5</v>
      </c>
      <c r="AJ111" s="20">
        <f t="shared" si="18"/>
        <v>-2.92590661052916E-3</v>
      </c>
      <c r="AK111" s="20">
        <f t="shared" si="18"/>
        <v>1.64957458244074E-3</v>
      </c>
      <c r="AL111" s="20">
        <f t="shared" si="18"/>
        <v>1.9638164248991698E-3</v>
      </c>
      <c r="AM111" s="20">
        <f t="shared" si="18"/>
        <v>1.81171388671241E-3</v>
      </c>
      <c r="AN111" s="20">
        <f t="shared" si="18"/>
        <v>1.65698524678958E-5</v>
      </c>
      <c r="AR111" s="22">
        <f t="shared" si="12"/>
        <v>49125</v>
      </c>
      <c r="AS111" s="21">
        <f>EA_raw_policy_shocks!AE250</f>
        <v>0</v>
      </c>
      <c r="AT111" s="21">
        <f>EA_raw_policy_shocks!AF250</f>
        <v>0</v>
      </c>
      <c r="AU111" s="21">
        <f>EA_raw_policy_shocks!AG250</f>
        <v>0</v>
      </c>
      <c r="AV111" s="21">
        <f>EA_raw_policy_shocks!AH250</f>
        <v>0</v>
      </c>
      <c r="AW111" s="21">
        <f>EA_raw_policy_shocks!AI250</f>
        <v>0</v>
      </c>
      <c r="AX111" s="21">
        <f>EA_raw_policy_shocks!AJ250</f>
        <v>0</v>
      </c>
      <c r="AY111" s="21">
        <f>EA_raw_policy_shocks!AK250</f>
        <v>0</v>
      </c>
      <c r="AZ111" s="20">
        <f t="shared" si="19"/>
        <v>0</v>
      </c>
      <c r="BA111" s="22">
        <f t="shared" si="20"/>
        <v>49125</v>
      </c>
      <c r="BB111" s="20">
        <f t="shared" si="21"/>
        <v>-9.64511889398037E-2</v>
      </c>
      <c r="BC111" s="20" t="e">
        <f>#REF!</f>
        <v>#REF!</v>
      </c>
    </row>
    <row r="112" spans="1:55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3"/>
        <v>2.897435269711081E-4</v>
      </c>
      <c r="AI112" s="20">
        <f t="shared" si="17"/>
        <v>5.0921806940523959E-5</v>
      </c>
      <c r="AJ112" s="20">
        <f t="shared" si="18"/>
        <v>-2.8353929488855699E-3</v>
      </c>
      <c r="AK112" s="20">
        <f t="shared" si="18"/>
        <v>1.5990594161019399E-3</v>
      </c>
      <c r="AL112" s="20">
        <f t="shared" si="18"/>
        <v>1.90359747873625E-3</v>
      </c>
      <c r="AM112" s="20">
        <f t="shared" si="18"/>
        <v>1.7561906519913901E-3</v>
      </c>
      <c r="AN112" s="20">
        <f t="shared" si="18"/>
        <v>1.57051978089128E-5</v>
      </c>
      <c r="AR112" s="22">
        <f t="shared" si="12"/>
        <v>49217</v>
      </c>
      <c r="AS112" s="21">
        <f>EA_raw_policy_shocks!AE251</f>
        <v>0</v>
      </c>
      <c r="AT112" s="21">
        <f>EA_raw_policy_shocks!AF251</f>
        <v>0</v>
      </c>
      <c r="AU112" s="21">
        <f>EA_raw_policy_shocks!AG251</f>
        <v>0</v>
      </c>
      <c r="AV112" s="21">
        <f>EA_raw_policy_shocks!AH251</f>
        <v>0</v>
      </c>
      <c r="AW112" s="21">
        <f>EA_raw_policy_shocks!AI251</f>
        <v>0</v>
      </c>
      <c r="AX112" s="21">
        <f>EA_raw_policy_shocks!AJ251</f>
        <v>0</v>
      </c>
      <c r="AY112" s="21">
        <f>EA_raw_policy_shocks!AK251</f>
        <v>0</v>
      </c>
      <c r="AZ112" s="20">
        <f t="shared" si="19"/>
        <v>0</v>
      </c>
      <c r="BA112" s="22">
        <f t="shared" si="20"/>
        <v>49217</v>
      </c>
      <c r="BB112" s="20">
        <f t="shared" si="21"/>
        <v>-9.64511889398037E-2</v>
      </c>
      <c r="BC112" s="20" t="e">
        <f>#REF!</f>
        <v>#REF!</v>
      </c>
    </row>
    <row r="113" spans="1:55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3"/>
        <v>2.8030377727827969E-4</v>
      </c>
      <c r="AI113" s="20">
        <f t="shared" si="17"/>
        <v>4.9353667590556539E-5</v>
      </c>
      <c r="AJ113" s="20">
        <f t="shared" ref="AJ113:AN132" si="22">Z113</f>
        <v>-2.74776018792666E-3</v>
      </c>
      <c r="AK113" s="20">
        <f t="shared" si="22"/>
        <v>1.5500689685365901E-3</v>
      </c>
      <c r="AL113" s="20">
        <f t="shared" si="22"/>
        <v>1.84520167367807E-3</v>
      </c>
      <c r="AM113" s="20">
        <f t="shared" si="22"/>
        <v>1.7023423875661601E-3</v>
      </c>
      <c r="AN113" s="20">
        <f t="shared" si="22"/>
        <v>1.48327989224483E-5</v>
      </c>
      <c r="AR113" s="22">
        <f t="shared" si="12"/>
        <v>49309</v>
      </c>
      <c r="AS113" s="21">
        <f>EA_raw_policy_shocks!AE252</f>
        <v>0</v>
      </c>
      <c r="AT113" s="21">
        <f>EA_raw_policy_shocks!AF252</f>
        <v>0</v>
      </c>
      <c r="AU113" s="21">
        <f>EA_raw_policy_shocks!AG252</f>
        <v>0</v>
      </c>
      <c r="AV113" s="21">
        <f>EA_raw_policy_shocks!AH252</f>
        <v>0</v>
      </c>
      <c r="AW113" s="21">
        <f>EA_raw_policy_shocks!AI252</f>
        <v>0</v>
      </c>
      <c r="AX113" s="21">
        <f>EA_raw_policy_shocks!AJ252</f>
        <v>0</v>
      </c>
      <c r="AY113" s="21">
        <f>EA_raw_policy_shocks!AK252</f>
        <v>0</v>
      </c>
      <c r="AZ113" s="20">
        <f t="shared" si="19"/>
        <v>0</v>
      </c>
      <c r="BA113" s="22">
        <f t="shared" si="20"/>
        <v>49309</v>
      </c>
      <c r="BB113" s="20">
        <f t="shared" si="21"/>
        <v>-9.64511889398037E-2</v>
      </c>
      <c r="BC113" s="20" t="e">
        <f>#REF!</f>
        <v>#REF!</v>
      </c>
    </row>
    <row r="114" spans="1:55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3"/>
        <v>2.7141198336573573E-4</v>
      </c>
      <c r="AI114" s="20">
        <f t="shared" si="17"/>
        <v>4.7834227592115248E-5</v>
      </c>
      <c r="AJ114" s="20">
        <f t="shared" si="22"/>
        <v>-2.6629132198863199E-3</v>
      </c>
      <c r="AK114" s="20">
        <f t="shared" si="22"/>
        <v>1.5025617881247999E-3</v>
      </c>
      <c r="AL114" s="20">
        <f t="shared" si="22"/>
        <v>1.78857920518638E-3</v>
      </c>
      <c r="AM114" s="20">
        <f t="shared" si="22"/>
        <v>1.65012396649011E-3</v>
      </c>
      <c r="AN114" s="20">
        <f t="shared" si="22"/>
        <v>1.39625621509154E-5</v>
      </c>
      <c r="AR114" s="22">
        <f t="shared" si="12"/>
        <v>49399</v>
      </c>
      <c r="AS114" s="21">
        <f>EA_raw_policy_shocks!AE253</f>
        <v>0</v>
      </c>
      <c r="AT114" s="21">
        <f>EA_raw_policy_shocks!AF253</f>
        <v>0</v>
      </c>
      <c r="AU114" s="21">
        <f>EA_raw_policy_shocks!AG253</f>
        <v>0</v>
      </c>
      <c r="AV114" s="21">
        <f>EA_raw_policy_shocks!AH253</f>
        <v>0</v>
      </c>
      <c r="AW114" s="21">
        <f>EA_raw_policy_shocks!AI253</f>
        <v>0</v>
      </c>
      <c r="AX114" s="21">
        <f>EA_raw_policy_shocks!AJ253</f>
        <v>0</v>
      </c>
      <c r="AY114" s="21">
        <f>EA_raw_policy_shocks!AK253</f>
        <v>0</v>
      </c>
      <c r="AZ114" s="20">
        <f t="shared" si="19"/>
        <v>0</v>
      </c>
      <c r="BA114" s="22">
        <f t="shared" si="20"/>
        <v>49399</v>
      </c>
      <c r="BB114" s="20">
        <f t="shared" si="21"/>
        <v>-9.64511889398037E-2</v>
      </c>
      <c r="BC114" s="20" t="e">
        <f>#REF!</f>
        <v>#REF!</v>
      </c>
    </row>
    <row r="115" spans="1:55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3"/>
        <v>2.6300112093236765E-4</v>
      </c>
      <c r="AI115" s="20">
        <f t="shared" si="17"/>
        <v>4.6362017202676533E-5</v>
      </c>
      <c r="AJ115" s="20">
        <f t="shared" si="22"/>
        <v>-2.5807595527948999E-3</v>
      </c>
      <c r="AK115" s="20">
        <f t="shared" si="22"/>
        <v>1.45649702651962E-3</v>
      </c>
      <c r="AL115" s="20">
        <f t="shared" si="22"/>
        <v>1.7336809703394299E-3</v>
      </c>
      <c r="AM115" s="20">
        <f t="shared" si="22"/>
        <v>1.59949086193655E-3</v>
      </c>
      <c r="AN115" s="20">
        <f t="shared" si="22"/>
        <v>1.3102825513477899E-5</v>
      </c>
      <c r="AR115" s="22">
        <f t="shared" si="12"/>
        <v>49490</v>
      </c>
      <c r="AS115" s="21">
        <f>EA_raw_policy_shocks!AE254</f>
        <v>0</v>
      </c>
      <c r="AT115" s="21">
        <f>EA_raw_policy_shocks!AF254</f>
        <v>0</v>
      </c>
      <c r="AU115" s="21">
        <f>EA_raw_policy_shocks!AG254</f>
        <v>0</v>
      </c>
      <c r="AV115" s="21">
        <f>EA_raw_policy_shocks!AH254</f>
        <v>0</v>
      </c>
      <c r="AW115" s="21">
        <f>EA_raw_policy_shocks!AI254</f>
        <v>0</v>
      </c>
      <c r="AX115" s="21">
        <f>EA_raw_policy_shocks!AJ254</f>
        <v>0</v>
      </c>
      <c r="AY115" s="21">
        <f>EA_raw_policy_shocks!AK254</f>
        <v>0</v>
      </c>
      <c r="AZ115" s="20">
        <f t="shared" si="19"/>
        <v>0</v>
      </c>
      <c r="BA115" s="22">
        <f t="shared" si="20"/>
        <v>49490</v>
      </c>
      <c r="BB115" s="20">
        <f t="shared" si="21"/>
        <v>-9.64511889398037E-2</v>
      </c>
      <c r="BC115" s="20" t="e">
        <f>#REF!</f>
        <v>#REF!</v>
      </c>
    </row>
    <row r="116" spans="1:55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3"/>
        <v>2.5501246626418589E-4</v>
      </c>
      <c r="AI116" s="20">
        <f t="shared" si="17"/>
        <v>4.4935597561021087E-5</v>
      </c>
      <c r="AJ116" s="20">
        <f t="shared" si="22"/>
        <v>-2.50120939293552E-3</v>
      </c>
      <c r="AK116" s="20">
        <f t="shared" si="22"/>
        <v>1.41183446640269E-3</v>
      </c>
      <c r="AL116" s="20">
        <f t="shared" si="22"/>
        <v>1.6804586104202099E-3</v>
      </c>
      <c r="AM116" s="20">
        <f t="shared" si="22"/>
        <v>1.55039918308119E-3</v>
      </c>
      <c r="AN116" s="20">
        <f t="shared" si="22"/>
        <v>1.2260499482330501E-5</v>
      </c>
      <c r="AR116" s="22">
        <f t="shared" si="12"/>
        <v>49582</v>
      </c>
      <c r="AS116" s="21">
        <f>EA_raw_policy_shocks!AE255</f>
        <v>0</v>
      </c>
      <c r="AT116" s="21">
        <f>EA_raw_policy_shocks!AF255</f>
        <v>0</v>
      </c>
      <c r="AU116" s="21">
        <f>EA_raw_policy_shocks!AG255</f>
        <v>0</v>
      </c>
      <c r="AV116" s="21">
        <f>EA_raw_policy_shocks!AH255</f>
        <v>0</v>
      </c>
      <c r="AW116" s="21">
        <f>EA_raw_policy_shocks!AI255</f>
        <v>0</v>
      </c>
      <c r="AX116" s="21">
        <f>EA_raw_policy_shocks!AJ255</f>
        <v>0</v>
      </c>
      <c r="AY116" s="21">
        <f>EA_raw_policy_shocks!AK255</f>
        <v>0</v>
      </c>
      <c r="AZ116" s="20">
        <f t="shared" si="19"/>
        <v>0</v>
      </c>
      <c r="BA116" s="22">
        <f t="shared" si="20"/>
        <v>49582</v>
      </c>
      <c r="BB116" s="20">
        <f t="shared" si="21"/>
        <v>-9.64511889398037E-2</v>
      </c>
      <c r="BC116" s="20" t="e">
        <f>#REF!</f>
        <v>#REF!</v>
      </c>
    </row>
    <row r="117" spans="1:55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3"/>
        <v>2.4739488226759802E-4</v>
      </c>
      <c r="AI117" s="20">
        <f t="shared" si="17"/>
        <v>4.3553562106801976E-5</v>
      </c>
      <c r="AJ117" s="20">
        <f t="shared" si="22"/>
        <v>-2.4241756977350002E-3</v>
      </c>
      <c r="AK117" s="20">
        <f t="shared" si="22"/>
        <v>1.3685345499503301E-3</v>
      </c>
      <c r="AL117" s="20">
        <f t="shared" si="22"/>
        <v>1.62886455277178E-3</v>
      </c>
      <c r="AM117" s="20">
        <f t="shared" si="22"/>
        <v>1.5028057104293699E-3</v>
      </c>
      <c r="AN117" s="20">
        <f t="shared" si="22"/>
        <v>1.1441205005624501E-5</v>
      </c>
      <c r="AR117" s="22">
        <f t="shared" si="12"/>
        <v>49674</v>
      </c>
      <c r="AS117" s="21">
        <f>EA_raw_policy_shocks!AE256</f>
        <v>0</v>
      </c>
      <c r="AT117" s="21">
        <f>EA_raw_policy_shocks!AF256</f>
        <v>0</v>
      </c>
      <c r="AU117" s="21">
        <f>EA_raw_policy_shocks!AG256</f>
        <v>0</v>
      </c>
      <c r="AV117" s="21">
        <f>EA_raw_policy_shocks!AH256</f>
        <v>0</v>
      </c>
      <c r="AW117" s="21">
        <f>EA_raw_policy_shocks!AI256</f>
        <v>0</v>
      </c>
      <c r="AX117" s="21">
        <f>EA_raw_policy_shocks!AJ256</f>
        <v>0</v>
      </c>
      <c r="AY117" s="21">
        <f>EA_raw_policy_shocks!AK256</f>
        <v>0</v>
      </c>
      <c r="AZ117" s="20">
        <f t="shared" si="19"/>
        <v>0</v>
      </c>
      <c r="BA117" s="22">
        <f t="shared" si="20"/>
        <v>49674</v>
      </c>
      <c r="BB117" s="20">
        <f t="shared" si="21"/>
        <v>-9.64511889398037E-2</v>
      </c>
      <c r="BC117" s="20" t="e">
        <f>#REF!</f>
        <v>#REF!</v>
      </c>
    </row>
    <row r="118" spans="1:55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3"/>
        <v>2.4010411950811037E-4</v>
      </c>
      <c r="AI118" s="20">
        <f t="shared" si="17"/>
        <v>4.2214537719216436E-5</v>
      </c>
      <c r="AJ118" s="20">
        <f t="shared" si="22"/>
        <v>-2.3495742027090901E-3</v>
      </c>
      <c r="AK118" s="20">
        <f t="shared" si="22"/>
        <v>1.3265584071664399E-3</v>
      </c>
      <c r="AL118" s="20">
        <f t="shared" si="22"/>
        <v>1.5788520505211001E-3</v>
      </c>
      <c r="AM118" s="20">
        <f t="shared" si="22"/>
        <v>1.45666793229803E-3</v>
      </c>
      <c r="AN118" s="20">
        <f t="shared" si="22"/>
        <v>1.06494077334318E-5</v>
      </c>
      <c r="AR118" s="22">
        <f t="shared" si="12"/>
        <v>49765</v>
      </c>
      <c r="AS118" s="21">
        <f>EA_raw_policy_shocks!AE257</f>
        <v>0</v>
      </c>
      <c r="AT118" s="21">
        <f>EA_raw_policy_shocks!AF257</f>
        <v>0</v>
      </c>
      <c r="AU118" s="21">
        <f>EA_raw_policy_shocks!AG257</f>
        <v>0</v>
      </c>
      <c r="AV118" s="21">
        <f>EA_raw_policy_shocks!AH257</f>
        <v>0</v>
      </c>
      <c r="AW118" s="21">
        <f>EA_raw_policy_shocks!AI257</f>
        <v>0</v>
      </c>
      <c r="AX118" s="21">
        <f>EA_raw_policy_shocks!AJ257</f>
        <v>0</v>
      </c>
      <c r="AY118" s="21">
        <f>EA_raw_policy_shocks!AK257</f>
        <v>0</v>
      </c>
      <c r="AZ118" s="20">
        <f t="shared" si="19"/>
        <v>0</v>
      </c>
      <c r="BA118" s="22">
        <f t="shared" si="20"/>
        <v>49765</v>
      </c>
      <c r="BB118" s="20">
        <f t="shared" si="21"/>
        <v>-9.64511889398037E-2</v>
      </c>
      <c r="BC118" s="20" t="e">
        <f>#REF!</f>
        <v>#REF!</v>
      </c>
    </row>
    <row r="119" spans="1:55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3"/>
        <v>2.3310214036615512E-4</v>
      </c>
      <c r="AI119" s="20">
        <f t="shared" si="17"/>
        <v>4.091718559150921E-5</v>
      </c>
      <c r="AJ119" s="20">
        <f t="shared" si="22"/>
        <v>-2.2773234257589198E-3</v>
      </c>
      <c r="AK119" s="20">
        <f t="shared" si="22"/>
        <v>1.28586788297191E-3</v>
      </c>
      <c r="AL119" s="20">
        <f t="shared" si="22"/>
        <v>1.53037522026E-3</v>
      </c>
      <c r="AM119" s="20">
        <f t="shared" si="22"/>
        <v>1.4119440785442801E-3</v>
      </c>
      <c r="AN119" s="20">
        <f t="shared" si="22"/>
        <v>9.8885463595266203E-6</v>
      </c>
      <c r="AR119" s="22">
        <f t="shared" si="12"/>
        <v>49856</v>
      </c>
      <c r="AS119" s="21">
        <f>EA_raw_policy_shocks!AE258</f>
        <v>0</v>
      </c>
      <c r="AT119" s="21">
        <f>EA_raw_policy_shocks!AF258</f>
        <v>0</v>
      </c>
      <c r="AU119" s="21">
        <f>EA_raw_policy_shocks!AG258</f>
        <v>0</v>
      </c>
      <c r="AV119" s="21">
        <f>EA_raw_policy_shocks!AH258</f>
        <v>0</v>
      </c>
      <c r="AW119" s="21">
        <f>EA_raw_policy_shocks!AI258</f>
        <v>0</v>
      </c>
      <c r="AX119" s="21">
        <f>EA_raw_policy_shocks!AJ258</f>
        <v>0</v>
      </c>
      <c r="AY119" s="21">
        <f>EA_raw_policy_shocks!AK258</f>
        <v>0</v>
      </c>
      <c r="AZ119" s="20">
        <f t="shared" si="19"/>
        <v>0</v>
      </c>
      <c r="BA119" s="22">
        <f t="shared" si="20"/>
        <v>49856</v>
      </c>
      <c r="BB119" s="20">
        <f t="shared" si="21"/>
        <v>-9.64511889398037E-2</v>
      </c>
      <c r="BC119" s="20" t="e">
        <f>#REF!</f>
        <v>#REF!</v>
      </c>
    </row>
    <row r="120" spans="1:55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3"/>
        <v>2.2635647185521873E-4</v>
      </c>
      <c r="AI120" s="20">
        <f t="shared" si="17"/>
        <v>3.9660201860809897E-5</v>
      </c>
      <c r="AJ120" s="20">
        <f t="shared" si="22"/>
        <v>-2.20734465241623E-3</v>
      </c>
      <c r="AK120" s="20">
        <f t="shared" si="22"/>
        <v>1.24642556174059E-3</v>
      </c>
      <c r="AL120" s="20">
        <f t="shared" si="22"/>
        <v>1.4833890756404901E-3</v>
      </c>
      <c r="AM120" s="20">
        <f t="shared" si="22"/>
        <v>1.3685931532725301E-3</v>
      </c>
      <c r="AN120" s="20">
        <f t="shared" si="22"/>
        <v>9.1611546348957501E-6</v>
      </c>
      <c r="AR120" s="22">
        <f t="shared" si="12"/>
        <v>49948</v>
      </c>
      <c r="AS120" s="21">
        <f>EA_raw_policy_shocks!AE259</f>
        <v>0</v>
      </c>
      <c r="AT120" s="21">
        <f>EA_raw_policy_shocks!AF259</f>
        <v>0</v>
      </c>
      <c r="AU120" s="21">
        <f>EA_raw_policy_shocks!AG259</f>
        <v>0</v>
      </c>
      <c r="AV120" s="21">
        <f>EA_raw_policy_shocks!AH259</f>
        <v>0</v>
      </c>
      <c r="AW120" s="21">
        <f>EA_raw_policy_shocks!AI259</f>
        <v>0</v>
      </c>
      <c r="AX120" s="21">
        <f>EA_raw_policy_shocks!AJ259</f>
        <v>0</v>
      </c>
      <c r="AY120" s="21">
        <f>EA_raw_policy_shocks!AK259</f>
        <v>0</v>
      </c>
      <c r="AZ120" s="20">
        <f t="shared" si="19"/>
        <v>0</v>
      </c>
      <c r="BA120" s="22">
        <f t="shared" si="20"/>
        <v>49948</v>
      </c>
      <c r="BB120" s="20">
        <f t="shared" si="21"/>
        <v>-9.64511889398037E-2</v>
      </c>
      <c r="BC120" s="20" t="e">
        <f>#REF!</f>
        <v>#REF!</v>
      </c>
    </row>
    <row r="121" spans="1:55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3"/>
        <v>2.1983959333876743E-4</v>
      </c>
      <c r="AI121" s="20">
        <f t="shared" si="17"/>
        <v>3.844231801440891E-5</v>
      </c>
      <c r="AJ121" s="20">
        <f t="shared" si="22"/>
        <v>-2.1395619043462701E-3</v>
      </c>
      <c r="AK121" s="20">
        <f t="shared" si="22"/>
        <v>1.20819479039191E-3</v>
      </c>
      <c r="AL121" s="20">
        <f t="shared" si="22"/>
        <v>1.4378495574618401E-3</v>
      </c>
      <c r="AM121" s="20">
        <f t="shared" si="22"/>
        <v>1.32657496343391E-3</v>
      </c>
      <c r="AN121" s="20">
        <f t="shared" si="22"/>
        <v>8.4689756540967597E-6</v>
      </c>
      <c r="AR121" s="22">
        <f t="shared" si="12"/>
        <v>50040</v>
      </c>
      <c r="AS121" s="21">
        <f>EA_raw_policy_shocks!AE260</f>
        <v>0</v>
      </c>
      <c r="AT121" s="21">
        <f>EA_raw_policy_shocks!AF260</f>
        <v>0</v>
      </c>
      <c r="AU121" s="21">
        <f>EA_raw_policy_shocks!AG260</f>
        <v>0</v>
      </c>
      <c r="AV121" s="21">
        <f>EA_raw_policy_shocks!AH260</f>
        <v>0</v>
      </c>
      <c r="AW121" s="21">
        <f>EA_raw_policy_shocks!AI260</f>
        <v>0</v>
      </c>
      <c r="AX121" s="21">
        <f>EA_raw_policy_shocks!AJ260</f>
        <v>0</v>
      </c>
      <c r="AY121" s="21">
        <f>EA_raw_policy_shocks!AK260</f>
        <v>0</v>
      </c>
      <c r="AZ121" s="20">
        <f t="shared" si="19"/>
        <v>0</v>
      </c>
      <c r="BA121" s="22">
        <f t="shared" si="20"/>
        <v>50040</v>
      </c>
      <c r="BB121" s="20">
        <f t="shared" si="21"/>
        <v>-9.64511889398037E-2</v>
      </c>
      <c r="BC121" s="20" t="e">
        <f>#REF!</f>
        <v>#REF!</v>
      </c>
    </row>
    <row r="122" spans="1:55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3"/>
        <v>2.135283598279708E-4</v>
      </c>
      <c r="AI122" s="20">
        <f t="shared" si="17"/>
        <v>3.7262301090586928E-5</v>
      </c>
      <c r="AJ122" s="20">
        <f t="shared" si="22"/>
        <v>-2.0739018942395001E-3</v>
      </c>
      <c r="AK122" s="20">
        <f t="shared" si="22"/>
        <v>1.17113969801962E-3</v>
      </c>
      <c r="AL122" s="20">
        <f t="shared" si="22"/>
        <v>1.39371355989403E-3</v>
      </c>
      <c r="AM122" s="20">
        <f t="shared" si="22"/>
        <v>1.28585014560478E-3</v>
      </c>
      <c r="AN122" s="20">
        <f t="shared" si="22"/>
        <v>7.8130689917799095E-6</v>
      </c>
      <c r="AR122" s="22">
        <f t="shared" si="12"/>
        <v>50130</v>
      </c>
      <c r="AS122" s="21">
        <f>EA_raw_policy_shocks!AE261</f>
        <v>0</v>
      </c>
      <c r="AT122" s="21">
        <f>EA_raw_policy_shocks!AF261</f>
        <v>0</v>
      </c>
      <c r="AU122" s="21">
        <f>EA_raw_policy_shocks!AG261</f>
        <v>0</v>
      </c>
      <c r="AV122" s="21">
        <f>EA_raw_policy_shocks!AH261</f>
        <v>0</v>
      </c>
      <c r="AW122" s="21">
        <f>EA_raw_policy_shocks!AI261</f>
        <v>0</v>
      </c>
      <c r="AX122" s="21">
        <f>EA_raw_policy_shocks!AJ261</f>
        <v>0</v>
      </c>
      <c r="AY122" s="21">
        <f>EA_raw_policy_shocks!AK261</f>
        <v>0</v>
      </c>
      <c r="AZ122" s="20">
        <f t="shared" si="19"/>
        <v>0</v>
      </c>
      <c r="BA122" s="22">
        <f t="shared" si="20"/>
        <v>50130</v>
      </c>
      <c r="BB122" s="20">
        <f t="shared" si="21"/>
        <v>-9.64511889398037E-2</v>
      </c>
      <c r="BC122" s="20" t="e">
        <f>#REF!</f>
        <v>#REF!</v>
      </c>
    </row>
    <row r="123" spans="1:55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3"/>
        <v>2.0740346654998169E-4</v>
      </c>
      <c r="AI123" s="20">
        <f t="shared" si="17"/>
        <v>3.6118953697674952E-5</v>
      </c>
      <c r="AJ123" s="20">
        <f t="shared" si="22"/>
        <v>-2.01029396991181E-3</v>
      </c>
      <c r="AK123" s="20">
        <f t="shared" si="22"/>
        <v>1.13522521327791E-3</v>
      </c>
      <c r="AL123" s="20">
        <f t="shared" si="22"/>
        <v>1.35093895223814E-3</v>
      </c>
      <c r="AM123" s="20">
        <f t="shared" si="22"/>
        <v>1.24638018819123E-3</v>
      </c>
      <c r="AN123" s="20">
        <f t="shared" si="22"/>
        <v>7.1939088686079302E-6</v>
      </c>
      <c r="AR123" s="22">
        <f t="shared" si="12"/>
        <v>50221</v>
      </c>
      <c r="AS123" s="21">
        <f>EA_raw_policy_shocks!AE262</f>
        <v>0</v>
      </c>
      <c r="AT123" s="21">
        <f>EA_raw_policy_shocks!AF262</f>
        <v>0</v>
      </c>
      <c r="AU123" s="21">
        <f>EA_raw_policy_shocks!AG262</f>
        <v>0</v>
      </c>
      <c r="AV123" s="21">
        <f>EA_raw_policy_shocks!AH262</f>
        <v>0</v>
      </c>
      <c r="AW123" s="21">
        <f>EA_raw_policy_shocks!AI262</f>
        <v>0</v>
      </c>
      <c r="AX123" s="21">
        <f>EA_raw_policy_shocks!AJ262</f>
        <v>0</v>
      </c>
      <c r="AY123" s="21">
        <f>EA_raw_policy_shocks!AK262</f>
        <v>0</v>
      </c>
      <c r="AZ123" s="20">
        <f t="shared" si="19"/>
        <v>0</v>
      </c>
      <c r="BA123" s="22">
        <f t="shared" si="20"/>
        <v>50221</v>
      </c>
      <c r="BB123" s="20">
        <f t="shared" si="21"/>
        <v>-9.64511889398037E-2</v>
      </c>
      <c r="BC123" s="20" t="e">
        <f>#REF!</f>
        <v>#REF!</v>
      </c>
    </row>
    <row r="124" spans="1:55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3"/>
        <v>2.014489531825675E-4</v>
      </c>
      <c r="AI124" s="20">
        <f t="shared" si="17"/>
        <v>3.5011113868626931E-5</v>
      </c>
      <c r="AJ124" s="20">
        <f t="shared" si="22"/>
        <v>-1.94867004854604E-3</v>
      </c>
      <c r="AK124" s="20">
        <f t="shared" si="22"/>
        <v>1.1004170775708001E-3</v>
      </c>
      <c r="AL124" s="20">
        <f t="shared" si="22"/>
        <v>1.30948459606816E-3</v>
      </c>
      <c r="AM124" s="20">
        <f t="shared" si="22"/>
        <v>1.20812745039167E-3</v>
      </c>
      <c r="AN124" s="20">
        <f t="shared" si="22"/>
        <v>6.6114746344325596E-6</v>
      </c>
      <c r="AR124" s="22">
        <f t="shared" si="12"/>
        <v>50313</v>
      </c>
      <c r="AS124" s="21">
        <f>EA_raw_policy_shocks!AE263</f>
        <v>0</v>
      </c>
      <c r="AT124" s="21">
        <f>EA_raw_policy_shocks!AF263</f>
        <v>0</v>
      </c>
      <c r="AU124" s="21">
        <f>EA_raw_policy_shocks!AG263</f>
        <v>0</v>
      </c>
      <c r="AV124" s="21">
        <f>EA_raw_policy_shocks!AH263</f>
        <v>0</v>
      </c>
      <c r="AW124" s="21">
        <f>EA_raw_policy_shocks!AI263</f>
        <v>0</v>
      </c>
      <c r="AX124" s="21">
        <f>EA_raw_policy_shocks!AJ263</f>
        <v>0</v>
      </c>
      <c r="AY124" s="21">
        <f>EA_raw_policy_shocks!AK263</f>
        <v>0</v>
      </c>
      <c r="AZ124" s="20">
        <f t="shared" si="19"/>
        <v>0</v>
      </c>
      <c r="BA124" s="22">
        <f t="shared" si="20"/>
        <v>50313</v>
      </c>
      <c r="BB124" s="20">
        <f t="shared" si="21"/>
        <v>-9.64511889398037E-2</v>
      </c>
      <c r="BC124" s="20" t="e">
        <f>#REF!</f>
        <v>#REF!</v>
      </c>
    </row>
    <row r="125" spans="1:55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3"/>
        <v>1.9565174883125278E-4</v>
      </c>
      <c r="AI125" s="20">
        <f t="shared" si="17"/>
        <v>3.3937654771569508E-5</v>
      </c>
      <c r="AJ125" s="20">
        <f t="shared" si="22"/>
        <v>-1.8889645445607701E-3</v>
      </c>
      <c r="AK125" s="20">
        <f t="shared" si="22"/>
        <v>1.0666818563098699E-3</v>
      </c>
      <c r="AL125" s="20">
        <f t="shared" si="22"/>
        <v>1.2693103587091399E-3</v>
      </c>
      <c r="AM125" s="20">
        <f t="shared" si="22"/>
        <v>1.17105517749571E-3</v>
      </c>
      <c r="AN125" s="20">
        <f t="shared" si="22"/>
        <v>6.0653331690474403E-6</v>
      </c>
      <c r="AR125" s="22">
        <f t="shared" si="12"/>
        <v>50405</v>
      </c>
      <c r="AS125" s="21">
        <f>EA_raw_policy_shocks!AE264</f>
        <v>0</v>
      </c>
      <c r="AT125" s="21">
        <f>EA_raw_policy_shocks!AF264</f>
        <v>0</v>
      </c>
      <c r="AU125" s="21">
        <f>EA_raw_policy_shocks!AG264</f>
        <v>0</v>
      </c>
      <c r="AV125" s="21">
        <f>EA_raw_policy_shocks!AH264</f>
        <v>0</v>
      </c>
      <c r="AW125" s="21">
        <f>EA_raw_policy_shocks!AI264</f>
        <v>0</v>
      </c>
      <c r="AX125" s="21">
        <f>EA_raw_policy_shocks!AJ264</f>
        <v>0</v>
      </c>
      <c r="AY125" s="21">
        <f>EA_raw_policy_shocks!AK264</f>
        <v>0</v>
      </c>
      <c r="AZ125" s="20">
        <f t="shared" si="19"/>
        <v>0</v>
      </c>
      <c r="BA125" s="22">
        <f t="shared" si="20"/>
        <v>50405</v>
      </c>
      <c r="BB125" s="20">
        <f t="shared" si="21"/>
        <v>-9.64511889398037E-2</v>
      </c>
      <c r="BC125" s="20" t="e">
        <f>#REF!</f>
        <v>#REF!</v>
      </c>
    </row>
    <row r="126" spans="1:55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3"/>
        <v>1.9000125813841556E-4</v>
      </c>
      <c r="AI126" s="20">
        <f t="shared" si="17"/>
        <v>3.2897484295502871E-5</v>
      </c>
      <c r="AJ126" s="20">
        <f t="shared" si="22"/>
        <v>-1.8311142920168699E-3</v>
      </c>
      <c r="AK126" s="20">
        <f t="shared" si="22"/>
        <v>1.0339869460862499E-3</v>
      </c>
      <c r="AL126" s="20">
        <f t="shared" si="22"/>
        <v>1.2303771220745199E-3</v>
      </c>
      <c r="AM126" s="20">
        <f t="shared" si="22"/>
        <v>1.1351275120086101E-3</v>
      </c>
      <c r="AN126" s="20">
        <f t="shared" si="22"/>
        <v>5.5547125343835504E-6</v>
      </c>
      <c r="AR126" s="22">
        <f t="shared" si="12"/>
        <v>50495</v>
      </c>
      <c r="AS126" s="21">
        <f>EA_raw_policy_shocks!AE265</f>
        <v>0</v>
      </c>
      <c r="AT126" s="21">
        <f>EA_raw_policy_shocks!AF265</f>
        <v>0</v>
      </c>
      <c r="AU126" s="21">
        <f>EA_raw_policy_shocks!AG265</f>
        <v>0</v>
      </c>
      <c r="AV126" s="21">
        <f>EA_raw_policy_shocks!AH265</f>
        <v>0</v>
      </c>
      <c r="AW126" s="21">
        <f>EA_raw_policy_shocks!AI265</f>
        <v>0</v>
      </c>
      <c r="AX126" s="21">
        <f>EA_raw_policy_shocks!AJ265</f>
        <v>0</v>
      </c>
      <c r="AY126" s="21">
        <f>EA_raw_policy_shocks!AK265</f>
        <v>0</v>
      </c>
      <c r="AZ126" s="20">
        <f t="shared" si="19"/>
        <v>0</v>
      </c>
      <c r="BA126" s="22">
        <f t="shared" si="20"/>
        <v>50495</v>
      </c>
      <c r="BB126" s="20">
        <f t="shared" si="21"/>
        <v>-9.64511889398037E-2</v>
      </c>
      <c r="BC126" s="20" t="e">
        <f>#REF!</f>
        <v>#REF!</v>
      </c>
    </row>
    <row r="127" spans="1:55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3"/>
        <v>1.8448898686555186E-4</v>
      </c>
      <c r="AI127" s="20">
        <f t="shared" si="17"/>
        <v>3.1889544527549501E-5</v>
      </c>
      <c r="AJ127" s="20">
        <f t="shared" si="22"/>
        <v>-1.7750584628384301E-3</v>
      </c>
      <c r="AK127" s="20">
        <f t="shared" si="22"/>
        <v>1.002300579378E-3</v>
      </c>
      <c r="AL127" s="20">
        <f t="shared" si="22"/>
        <v>1.19264678757335E-3</v>
      </c>
      <c r="AM127" s="20">
        <f t="shared" si="22"/>
        <v>1.10030950202233E-3</v>
      </c>
      <c r="AN127" s="20">
        <f t="shared" si="22"/>
        <v>5.07856876552637E-6</v>
      </c>
      <c r="AR127" s="22">
        <f t="shared" si="12"/>
        <v>50586</v>
      </c>
      <c r="AS127" s="21">
        <f>EA_raw_policy_shocks!AE266</f>
        <v>0</v>
      </c>
      <c r="AT127" s="21">
        <f>EA_raw_policy_shocks!AF266</f>
        <v>0</v>
      </c>
      <c r="AU127" s="21">
        <f>EA_raw_policy_shocks!AG266</f>
        <v>0</v>
      </c>
      <c r="AV127" s="21">
        <f>EA_raw_policy_shocks!AH266</f>
        <v>0</v>
      </c>
      <c r="AW127" s="21">
        <f>EA_raw_policy_shocks!AI266</f>
        <v>0</v>
      </c>
      <c r="AX127" s="21">
        <f>EA_raw_policy_shocks!AJ266</f>
        <v>0</v>
      </c>
      <c r="AY127" s="21">
        <f>EA_raw_policy_shocks!AK266</f>
        <v>0</v>
      </c>
      <c r="AZ127" s="20">
        <f t="shared" si="19"/>
        <v>0</v>
      </c>
      <c r="BA127" s="22">
        <f t="shared" si="20"/>
        <v>50586</v>
      </c>
      <c r="BB127" s="20">
        <f t="shared" si="21"/>
        <v>-9.64511889398037E-2</v>
      </c>
      <c r="BC127" s="20" t="e">
        <f>#REF!</f>
        <v>#REF!</v>
      </c>
    </row>
    <row r="128" spans="1:55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3"/>
        <v>1.7910820521429145E-4</v>
      </c>
      <c r="AI128" s="20">
        <f t="shared" si="17"/>
        <v>3.0912811138990988E-5</v>
      </c>
      <c r="AJ128" s="20">
        <f t="shared" si="22"/>
        <v>-1.7207384834017E-3</v>
      </c>
      <c r="AK128" s="20">
        <f t="shared" si="22"/>
        <v>9.7159182603778695E-4</v>
      </c>
      <c r="AL128" s="20">
        <f t="shared" si="22"/>
        <v>1.1560822776868201E-3</v>
      </c>
      <c r="AM128" s="20">
        <f t="shared" si="22"/>
        <v>1.06656710479047E-3</v>
      </c>
      <c r="AN128" s="20">
        <f t="shared" si="22"/>
        <v>4.6356448457629498E-6</v>
      </c>
      <c r="AR128" s="22">
        <f t="shared" si="12"/>
        <v>50678</v>
      </c>
      <c r="AS128" s="21">
        <f>EA_raw_policy_shocks!AE267</f>
        <v>0</v>
      </c>
      <c r="AT128" s="21">
        <f>EA_raw_policy_shocks!AF267</f>
        <v>0</v>
      </c>
      <c r="AU128" s="21">
        <f>EA_raw_policy_shocks!AG267</f>
        <v>0</v>
      </c>
      <c r="AV128" s="21">
        <f>EA_raw_policy_shocks!AH267</f>
        <v>0</v>
      </c>
      <c r="AW128" s="21">
        <f>EA_raw_policy_shocks!AI267</f>
        <v>0</v>
      </c>
      <c r="AX128" s="21">
        <f>EA_raw_policy_shocks!AJ267</f>
        <v>0</v>
      </c>
      <c r="AY128" s="21">
        <f>EA_raw_policy_shocks!AK267</f>
        <v>0</v>
      </c>
      <c r="AZ128" s="20">
        <f t="shared" si="19"/>
        <v>0</v>
      </c>
      <c r="BA128" s="22">
        <f t="shared" si="20"/>
        <v>50678</v>
      </c>
      <c r="BB128" s="20">
        <f t="shared" si="21"/>
        <v>-9.64511889398037E-2</v>
      </c>
      <c r="BC128" s="20" t="e">
        <f>#REF!</f>
        <v>#REF!</v>
      </c>
    </row>
    <row r="129" spans="1:55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3"/>
        <v>1.7385364850535263E-4</v>
      </c>
      <c r="AI129" s="20">
        <f t="shared" si="17"/>
        <v>2.9966292695301983E-5</v>
      </c>
      <c r="AJ129" s="20">
        <f t="shared" si="22"/>
        <v>-1.6680979489813699E-3</v>
      </c>
      <c r="AK129" s="20">
        <f t="shared" si="22"/>
        <v>9.4183059209385002E-4</v>
      </c>
      <c r="AL129" s="20">
        <f t="shared" si="22"/>
        <v>1.12064753310381E-3</v>
      </c>
      <c r="AM129" s="20">
        <f t="shared" si="22"/>
        <v>1.03386718832698E-3</v>
      </c>
      <c r="AN129" s="20">
        <f t="shared" si="22"/>
        <v>4.2245224873837998E-6</v>
      </c>
      <c r="AR129" s="22">
        <f t="shared" ref="AR129:AR132" si="23">A129</f>
        <v>50770</v>
      </c>
      <c r="AS129" s="21">
        <f>EA_raw_policy_shocks!AE268</f>
        <v>0</v>
      </c>
      <c r="AT129" s="21">
        <f>EA_raw_policy_shocks!AF268</f>
        <v>0</v>
      </c>
      <c r="AU129" s="21">
        <f>EA_raw_policy_shocks!AG268</f>
        <v>0</v>
      </c>
      <c r="AV129" s="21">
        <f>EA_raw_policy_shocks!AH268</f>
        <v>0</v>
      </c>
      <c r="AW129" s="21">
        <f>EA_raw_policy_shocks!AI268</f>
        <v>0</v>
      </c>
      <c r="AX129" s="21">
        <f>EA_raw_policy_shocks!AJ268</f>
        <v>0</v>
      </c>
      <c r="AY129" s="21">
        <f>EA_raw_policy_shocks!AK268</f>
        <v>0</v>
      </c>
      <c r="AZ129" s="20">
        <f t="shared" si="19"/>
        <v>0</v>
      </c>
      <c r="BA129" s="22">
        <f t="shared" si="20"/>
        <v>50770</v>
      </c>
      <c r="BB129" s="20">
        <f t="shared" si="21"/>
        <v>-9.64511889398037E-2</v>
      </c>
      <c r="BC129" s="20" t="e">
        <f>#REF!</f>
        <v>#REF!</v>
      </c>
    </row>
    <row r="130" spans="1:55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4">K130+Y130-Y130/100</f>
        <v>1.6872125115518382E-4</v>
      </c>
      <c r="AI130" s="20">
        <f t="shared" si="17"/>
        <v>2.9049029903595444E-5</v>
      </c>
      <c r="AJ130" s="20">
        <f t="shared" si="22"/>
        <v>-1.6170825385186599E-3</v>
      </c>
      <c r="AK130" s="20">
        <f t="shared" si="22"/>
        <v>9.1298761610847303E-4</v>
      </c>
      <c r="AL130" s="20">
        <f t="shared" si="22"/>
        <v>1.08630750763616E-3</v>
      </c>
      <c r="AM130" s="20">
        <f t="shared" si="22"/>
        <v>1.0021775292301501E-3</v>
      </c>
      <c r="AN130" s="20">
        <f t="shared" si="22"/>
        <v>3.8436673843733598E-6</v>
      </c>
      <c r="AR130" s="22">
        <f t="shared" si="23"/>
        <v>50860</v>
      </c>
      <c r="AS130" s="21">
        <f>EA_raw_policy_shocks!AE269</f>
        <v>0</v>
      </c>
      <c r="AT130" s="21">
        <f>EA_raw_policy_shocks!AF269</f>
        <v>0</v>
      </c>
      <c r="AU130" s="21">
        <f>EA_raw_policy_shocks!AG269</f>
        <v>0</v>
      </c>
      <c r="AV130" s="21">
        <f>EA_raw_policy_shocks!AH269</f>
        <v>0</v>
      </c>
      <c r="AW130" s="21">
        <f>EA_raw_policy_shocks!AI269</f>
        <v>0</v>
      </c>
      <c r="AX130" s="21">
        <f>EA_raw_policy_shocks!AJ269</f>
        <v>0</v>
      </c>
      <c r="AY130" s="21">
        <f>EA_raw_policy_shocks!AK269</f>
        <v>0</v>
      </c>
      <c r="AZ130" s="20">
        <f t="shared" ref="AZ130:AZ132" si="25">SUM(AS130:AY130)</f>
        <v>0</v>
      </c>
      <c r="BA130" s="22">
        <f t="shared" si="20"/>
        <v>50860</v>
      </c>
      <c r="BB130" s="20">
        <f t="shared" si="21"/>
        <v>-9.64511889398037E-2</v>
      </c>
      <c r="BC130" s="20" t="e">
        <f>#REF!</f>
        <v>#REF!</v>
      </c>
    </row>
    <row r="131" spans="1:55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4"/>
        <v>1.6370791423533308E-4</v>
      </c>
      <c r="AI131" s="20">
        <f t="shared" si="17"/>
        <v>2.8160094811590692E-5</v>
      </c>
      <c r="AJ131" s="20">
        <f t="shared" si="22"/>
        <v>-1.5676399297337401E-3</v>
      </c>
      <c r="AK131" s="20">
        <f t="shared" si="22"/>
        <v>8.8503446280529998E-4</v>
      </c>
      <c r="AL131" s="20">
        <f t="shared" si="22"/>
        <v>1.0530281596476899E-3</v>
      </c>
      <c r="AM131" s="20">
        <f t="shared" si="22"/>
        <v>9.7146680735349302E-4</v>
      </c>
      <c r="AN131" s="20">
        <f t="shared" si="22"/>
        <v>3.4914689361897899E-6</v>
      </c>
      <c r="AR131" s="22">
        <f t="shared" si="23"/>
        <v>50951</v>
      </c>
      <c r="AS131" s="21">
        <f>EA_raw_policy_shocks!AE270</f>
        <v>0</v>
      </c>
      <c r="AT131" s="21">
        <f>EA_raw_policy_shocks!AF270</f>
        <v>0</v>
      </c>
      <c r="AU131" s="21">
        <f>EA_raw_policy_shocks!AG270</f>
        <v>0</v>
      </c>
      <c r="AV131" s="21">
        <f>EA_raw_policy_shocks!AH270</f>
        <v>0</v>
      </c>
      <c r="AW131" s="21">
        <f>EA_raw_policy_shocks!AI270</f>
        <v>0</v>
      </c>
      <c r="AX131" s="21">
        <f>EA_raw_policy_shocks!AJ270</f>
        <v>0</v>
      </c>
      <c r="AY131" s="21">
        <f>EA_raw_policy_shocks!AK270</f>
        <v>0</v>
      </c>
      <c r="AZ131" s="20">
        <f t="shared" si="25"/>
        <v>0</v>
      </c>
      <c r="BA131" s="22">
        <f t="shared" si="20"/>
        <v>50951</v>
      </c>
      <c r="BB131" s="20">
        <f t="shared" si="21"/>
        <v>-9.64511889398037E-2</v>
      </c>
      <c r="BC131" s="20" t="e">
        <f>#REF!</f>
        <v>#REF!</v>
      </c>
    </row>
    <row r="132" spans="1:55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4"/>
        <v>3.8199787393950217E-5</v>
      </c>
      <c r="AI132" s="20">
        <f t="shared" si="17"/>
        <v>1.4030894592930397E-6</v>
      </c>
      <c r="AJ132" s="20">
        <f t="shared" si="22"/>
        <v>-1.44701836759519E-3</v>
      </c>
      <c r="AK132" s="20">
        <f t="shared" si="22"/>
        <v>5.4189821816485995E-4</v>
      </c>
      <c r="AL132" s="20">
        <f t="shared" si="22"/>
        <v>-2.9329793527210697E-4</v>
      </c>
      <c r="AM132" s="20">
        <f t="shared" si="22"/>
        <v>1.37178050825248E-3</v>
      </c>
      <c r="AN132" s="20">
        <f t="shared" si="22"/>
        <v>3.7302372362546499E-3</v>
      </c>
      <c r="AR132" s="22">
        <f t="shared" si="23"/>
        <v>51043</v>
      </c>
      <c r="AS132" s="21">
        <f>EA_raw_policy_shocks!AE271</f>
        <v>0</v>
      </c>
      <c r="AT132" s="21">
        <f>EA_raw_policy_shocks!AF271</f>
        <v>0</v>
      </c>
      <c r="AU132" s="21">
        <f>EA_raw_policy_shocks!AG271</f>
        <v>0</v>
      </c>
      <c r="AV132" s="21">
        <f>EA_raw_policy_shocks!AH271</f>
        <v>0</v>
      </c>
      <c r="AW132" s="21">
        <f>EA_raw_policy_shocks!AI271</f>
        <v>0</v>
      </c>
      <c r="AX132" s="21">
        <f>EA_raw_policy_shocks!AJ271</f>
        <v>0</v>
      </c>
      <c r="AY132" s="21">
        <f>EA_raw_policy_shocks!AK271</f>
        <v>0</v>
      </c>
      <c r="AZ132" s="20">
        <f t="shared" si="25"/>
        <v>0</v>
      </c>
      <c r="BA132" s="22">
        <f t="shared" si="20"/>
        <v>51043</v>
      </c>
      <c r="BB132" s="20">
        <f t="shared" si="21"/>
        <v>-9.64511889398037E-2</v>
      </c>
      <c r="BC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248-5435-4F00-9254-87D9DBBB144E}">
  <sheetPr codeName="Sheet15"/>
  <dimension ref="A1:BS132"/>
  <sheetViews>
    <sheetView topLeftCell="V107" zoomScale="185" zoomScaleNormal="205" workbookViewId="0">
      <selection sqref="A1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8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32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33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33" si="3">AF2*4+2</f>
        <v>2.8806527554902721</v>
      </c>
      <c r="AU2" s="20">
        <f t="shared" ref="AU2:AU33" si="4">SUM(AV2:BA2)</f>
        <v>0</v>
      </c>
      <c r="AV2" s="20">
        <f t="shared" ref="AV2:AV33" si="5">AI2</f>
        <v>0</v>
      </c>
      <c r="AW2" s="20">
        <f t="shared" ref="AW2:AW33" si="6">AJ2</f>
        <v>0</v>
      </c>
      <c r="AX2" s="20">
        <f t="shared" ref="AX2:AX33" si="7">AK2</f>
        <v>0</v>
      </c>
      <c r="AY2" s="20">
        <f t="shared" ref="AY2:AY33" si="8">AL2</f>
        <v>0</v>
      </c>
      <c r="AZ2" s="20">
        <f t="shared" ref="AZ2:AZ33" si="9">AM2</f>
        <v>0</v>
      </c>
      <c r="BA2" s="20">
        <f t="shared" ref="BA2:BA33" si="10">AN2</f>
        <v>0</v>
      </c>
      <c r="BC2" s="22">
        <f t="shared" ref="BC2:BC33" si="11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2.280917446057849</v>
      </c>
      <c r="AU3" s="20">
        <f t="shared" si="4"/>
        <v>0</v>
      </c>
      <c r="AV3" s="20">
        <f t="shared" si="5"/>
        <v>0</v>
      </c>
      <c r="AW3" s="20">
        <f t="shared" si="6"/>
        <v>0</v>
      </c>
      <c r="AX3" s="20">
        <f t="shared" si="7"/>
        <v>0</v>
      </c>
      <c r="AY3" s="20">
        <f t="shared" si="8"/>
        <v>0</v>
      </c>
      <c r="AZ3" s="20">
        <f t="shared" si="9"/>
        <v>0</v>
      </c>
      <c r="BA3" s="20">
        <f t="shared" si="10"/>
        <v>0</v>
      </c>
      <c r="BC3" s="22">
        <f t="shared" si="11"/>
        <v>39263</v>
      </c>
      <c r="BD3" s="20">
        <f t="shared" ref="BD3:BD66" si="12">AT3-$AT$2</f>
        <v>0</v>
      </c>
      <c r="BE3" s="20">
        <f t="shared" ref="BE3:BE33" si="13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0.96337676813855611</v>
      </c>
      <c r="AU4" s="20">
        <f t="shared" si="4"/>
        <v>0</v>
      </c>
      <c r="AV4" s="20">
        <f t="shared" si="5"/>
        <v>0</v>
      </c>
      <c r="AW4" s="20">
        <f t="shared" si="6"/>
        <v>0</v>
      </c>
      <c r="AX4" s="20">
        <f t="shared" si="7"/>
        <v>0</v>
      </c>
      <c r="AY4" s="20">
        <f t="shared" si="8"/>
        <v>0</v>
      </c>
      <c r="AZ4" s="20">
        <f t="shared" si="9"/>
        <v>0</v>
      </c>
      <c r="BA4" s="20">
        <f t="shared" si="10"/>
        <v>0</v>
      </c>
      <c r="BC4" s="22">
        <f t="shared" si="11"/>
        <v>39355</v>
      </c>
      <c r="BD4" s="20">
        <f t="shared" si="12"/>
        <v>0</v>
      </c>
      <c r="BE4" s="20">
        <f t="shared" si="13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5.476283038041748</v>
      </c>
      <c r="AU5" s="20">
        <f t="shared" si="4"/>
        <v>0</v>
      </c>
      <c r="AV5" s="20">
        <f t="shared" si="5"/>
        <v>0</v>
      </c>
      <c r="AW5" s="20">
        <f t="shared" si="6"/>
        <v>0</v>
      </c>
      <c r="AX5" s="20">
        <f t="shared" si="7"/>
        <v>0</v>
      </c>
      <c r="AY5" s="20">
        <f t="shared" si="8"/>
        <v>0</v>
      </c>
      <c r="AZ5" s="20">
        <f t="shared" si="9"/>
        <v>0</v>
      </c>
      <c r="BA5" s="20">
        <f t="shared" si="10"/>
        <v>0</v>
      </c>
      <c r="BC5" s="22">
        <f t="shared" si="11"/>
        <v>39447</v>
      </c>
      <c r="BD5" s="20">
        <f t="shared" si="12"/>
        <v>0</v>
      </c>
      <c r="BE5" s="20">
        <f t="shared" si="13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6.3000912141520402</v>
      </c>
      <c r="AU6" s="20">
        <f t="shared" si="4"/>
        <v>0</v>
      </c>
      <c r="AV6" s="20">
        <f t="shared" si="5"/>
        <v>0</v>
      </c>
      <c r="AW6" s="20">
        <f t="shared" si="6"/>
        <v>0</v>
      </c>
      <c r="AX6" s="20">
        <f t="shared" si="7"/>
        <v>0</v>
      </c>
      <c r="AY6" s="20">
        <f t="shared" si="8"/>
        <v>0</v>
      </c>
      <c r="AZ6" s="20">
        <f t="shared" si="9"/>
        <v>0</v>
      </c>
      <c r="BA6" s="20">
        <f t="shared" si="10"/>
        <v>0</v>
      </c>
      <c r="BC6" s="22">
        <f t="shared" si="11"/>
        <v>39538</v>
      </c>
      <c r="BD6" s="20">
        <f t="shared" si="12"/>
        <v>0</v>
      </c>
      <c r="BE6" s="20">
        <f t="shared" si="13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2.4364106887638961</v>
      </c>
      <c r="AU7" s="20">
        <f t="shared" si="4"/>
        <v>0</v>
      </c>
      <c r="AV7" s="20">
        <f t="shared" si="5"/>
        <v>0</v>
      </c>
      <c r="AW7" s="20">
        <f t="shared" si="6"/>
        <v>0</v>
      </c>
      <c r="AX7" s="20">
        <f t="shared" si="7"/>
        <v>0</v>
      </c>
      <c r="AY7" s="20">
        <f t="shared" si="8"/>
        <v>0</v>
      </c>
      <c r="AZ7" s="20">
        <f t="shared" si="9"/>
        <v>0</v>
      </c>
      <c r="BA7" s="20">
        <f t="shared" si="10"/>
        <v>0</v>
      </c>
      <c r="BC7" s="22">
        <f t="shared" si="11"/>
        <v>39629</v>
      </c>
      <c r="BD7" s="20">
        <f t="shared" si="12"/>
        <v>0</v>
      </c>
      <c r="BE7" s="20">
        <f t="shared" si="13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1.680234524391498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6"/>
        <v>0</v>
      </c>
      <c r="AX8" s="20">
        <f t="shared" si="7"/>
        <v>0</v>
      </c>
      <c r="AY8" s="20">
        <f t="shared" si="8"/>
        <v>0</v>
      </c>
      <c r="AZ8" s="20">
        <f t="shared" si="9"/>
        <v>0</v>
      </c>
      <c r="BA8" s="20">
        <f t="shared" si="10"/>
        <v>0</v>
      </c>
      <c r="BC8" s="22">
        <f t="shared" si="11"/>
        <v>39721</v>
      </c>
      <c r="BD8" s="20">
        <f t="shared" si="12"/>
        <v>0</v>
      </c>
      <c r="BE8" s="20">
        <f t="shared" si="13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40" si="14">Y9/1010</f>
        <v>7.0141609218280199E-7</v>
      </c>
      <c r="AJ9" s="20">
        <f t="shared" ref="AJ9:AJ40" si="15">Z9</f>
        <v>-1.5217667850508901E-3</v>
      </c>
      <c r="AK9" s="20">
        <f t="shared" ref="AK9:AK40" si="16">AA9</f>
        <v>1.2434728799526301E-3</v>
      </c>
      <c r="AL9" s="20">
        <f t="shared" ref="AL9:AL40" si="17">AB9</f>
        <v>-1.12811994823491E-4</v>
      </c>
      <c r="AM9" s="20">
        <f t="shared" ref="AM9:AM40" si="18">AC9</f>
        <v>-2.7900982646489298E-4</v>
      </c>
      <c r="AN9" s="20">
        <f t="shared" ref="AN9:AN40" si="19">AD9</f>
        <v>-6.3304979868172796E-4</v>
      </c>
      <c r="AR9" s="22">
        <f t="shared" si="1"/>
        <v>39813</v>
      </c>
      <c r="AS9" s="20">
        <f t="shared" si="3"/>
        <v>0.75953925087497609</v>
      </c>
      <c r="AT9" s="20">
        <f t="shared" ref="AT9:AT72" si="20">AH9-$AH$8</f>
        <v>-1.559856410158017E-3</v>
      </c>
      <c r="AU9" s="20">
        <f t="shared" si="4"/>
        <v>-1.3024641089761893E-3</v>
      </c>
      <c r="AV9" s="20">
        <f t="shared" si="5"/>
        <v>7.0141609218280199E-7</v>
      </c>
      <c r="AW9" s="20">
        <f t="shared" si="6"/>
        <v>-1.5217667850508901E-3</v>
      </c>
      <c r="AX9" s="20">
        <f t="shared" si="7"/>
        <v>1.2434728799526301E-3</v>
      </c>
      <c r="AY9" s="20">
        <f t="shared" si="8"/>
        <v>-1.12811994823491E-4</v>
      </c>
      <c r="AZ9" s="20">
        <f t="shared" si="9"/>
        <v>-2.7900982646489298E-4</v>
      </c>
      <c r="BA9" s="20">
        <f t="shared" si="10"/>
        <v>-6.3304979868172796E-4</v>
      </c>
      <c r="BC9" s="22">
        <f t="shared" si="11"/>
        <v>39813</v>
      </c>
      <c r="BD9" s="20">
        <f t="shared" si="12"/>
        <v>-1.559856410158017E-3</v>
      </c>
      <c r="BE9" s="20">
        <f t="shared" si="13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14"/>
        <v>-1.7163416345581585E-5</v>
      </c>
      <c r="AJ10" s="20">
        <f t="shared" si="15"/>
        <v>2.8225495183331601E-4</v>
      </c>
      <c r="AK10" s="20">
        <f t="shared" si="16"/>
        <v>1.58255156568198E-3</v>
      </c>
      <c r="AL10" s="20">
        <f t="shared" si="17"/>
        <v>-4.7262247443446899E-4</v>
      </c>
      <c r="AM10" s="20">
        <f t="shared" si="18"/>
        <v>-9.2929223443061204E-4</v>
      </c>
      <c r="AN10" s="20">
        <f t="shared" si="19"/>
        <v>-2.9323274728820701E-3</v>
      </c>
      <c r="AR10" s="22">
        <f t="shared" si="1"/>
        <v>39903</v>
      </c>
      <c r="AS10" s="20">
        <f t="shared" si="3"/>
        <v>-2.0742529591651202</v>
      </c>
      <c r="AT10" s="20">
        <f t="shared" si="20"/>
        <v>-1.5436482319257627E-2</v>
      </c>
      <c r="AU10" s="20">
        <f t="shared" si="4"/>
        <v>-2.4865990805774366E-3</v>
      </c>
      <c r="AV10" s="20">
        <f t="shared" si="5"/>
        <v>-1.7163416345581585E-5</v>
      </c>
      <c r="AW10" s="20">
        <f t="shared" si="6"/>
        <v>2.8225495183331601E-4</v>
      </c>
      <c r="AX10" s="20">
        <f t="shared" si="7"/>
        <v>1.58255156568198E-3</v>
      </c>
      <c r="AY10" s="20">
        <f t="shared" si="8"/>
        <v>-4.7262247443446899E-4</v>
      </c>
      <c r="AZ10" s="20">
        <f t="shared" si="9"/>
        <v>-9.2929223443061204E-4</v>
      </c>
      <c r="BA10" s="20">
        <f t="shared" si="10"/>
        <v>-2.9323274728820701E-3</v>
      </c>
      <c r="BC10" s="22">
        <f t="shared" si="11"/>
        <v>39903</v>
      </c>
      <c r="BD10" s="20">
        <f t="shared" si="12"/>
        <v>-1.5436482319257627E-2</v>
      </c>
      <c r="BE10" s="20">
        <f t="shared" si="13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14"/>
        <v>-4.1514169082456338E-5</v>
      </c>
      <c r="AJ11" s="20">
        <f t="shared" si="15"/>
        <v>3.1215479758373E-3</v>
      </c>
      <c r="AK11" s="20">
        <f t="shared" si="16"/>
        <v>1.48382735019048E-3</v>
      </c>
      <c r="AL11" s="20">
        <f t="shared" si="17"/>
        <v>-1.1872850338101499E-3</v>
      </c>
      <c r="AM11" s="20">
        <f t="shared" si="18"/>
        <v>-1.13409872652958E-3</v>
      </c>
      <c r="AN11" s="20">
        <f t="shared" si="19"/>
        <v>-6.3679069389310696E-3</v>
      </c>
      <c r="AR11" s="22">
        <f t="shared" si="1"/>
        <v>39994</v>
      </c>
      <c r="AS11" s="20">
        <f t="shared" si="3"/>
        <v>-1.211556061840156</v>
      </c>
      <c r="AT11" s="20">
        <f t="shared" si="20"/>
        <v>-1.8279258873167295E-2</v>
      </c>
      <c r="AU11" s="20">
        <f t="shared" si="4"/>
        <v>-4.1254295423254761E-3</v>
      </c>
      <c r="AV11" s="20">
        <f t="shared" si="5"/>
        <v>-4.1514169082456338E-5</v>
      </c>
      <c r="AW11" s="20">
        <f t="shared" si="6"/>
        <v>3.1215479758373E-3</v>
      </c>
      <c r="AX11" s="20">
        <f t="shared" si="7"/>
        <v>1.48382735019048E-3</v>
      </c>
      <c r="AY11" s="20">
        <f t="shared" si="8"/>
        <v>-1.1872850338101499E-3</v>
      </c>
      <c r="AZ11" s="20">
        <f t="shared" si="9"/>
        <v>-1.13409872652958E-3</v>
      </c>
      <c r="BA11" s="20">
        <f t="shared" si="10"/>
        <v>-6.3679069389310696E-3</v>
      </c>
      <c r="BC11" s="22">
        <f t="shared" si="11"/>
        <v>39994</v>
      </c>
      <c r="BD11" s="20">
        <f t="shared" si="12"/>
        <v>-1.8279258873167295E-2</v>
      </c>
      <c r="BE11" s="20">
        <f t="shared" si="13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14"/>
        <v>-6.0279593370369607E-5</v>
      </c>
      <c r="AJ12" s="20">
        <f t="shared" si="15"/>
        <v>4.5827932133368698E-3</v>
      </c>
      <c r="AK12" s="20">
        <f t="shared" si="16"/>
        <v>8.7449552561569201E-4</v>
      </c>
      <c r="AL12" s="20">
        <f t="shared" si="17"/>
        <v>-2.4357544434749898E-3</v>
      </c>
      <c r="AM12" s="20">
        <f t="shared" si="18"/>
        <v>-1.90121592038572E-3</v>
      </c>
      <c r="AN12" s="20">
        <f t="shared" si="19"/>
        <v>-1.1224735346004801E-2</v>
      </c>
      <c r="AR12" s="22">
        <f t="shared" si="1"/>
        <v>40086</v>
      </c>
      <c r="AS12" s="20">
        <f t="shared" si="3"/>
        <v>-2.7913999482167204</v>
      </c>
      <c r="AT12" s="20">
        <f t="shared" si="20"/>
        <v>-1.4592298888053676E-2</v>
      </c>
      <c r="AU12" s="20">
        <f t="shared" si="4"/>
        <v>-1.0164696564283319E-2</v>
      </c>
      <c r="AV12" s="20">
        <f t="shared" si="5"/>
        <v>-6.0279593370369607E-5</v>
      </c>
      <c r="AW12" s="20">
        <f t="shared" si="6"/>
        <v>4.5827932133368698E-3</v>
      </c>
      <c r="AX12" s="20">
        <f t="shared" si="7"/>
        <v>8.7449552561569201E-4</v>
      </c>
      <c r="AY12" s="20">
        <f t="shared" si="8"/>
        <v>-2.4357544434749898E-3</v>
      </c>
      <c r="AZ12" s="20">
        <f t="shared" si="9"/>
        <v>-1.90121592038572E-3</v>
      </c>
      <c r="BA12" s="20">
        <f t="shared" si="10"/>
        <v>-1.1224735346004801E-2</v>
      </c>
      <c r="BC12" s="22">
        <f t="shared" si="11"/>
        <v>40086</v>
      </c>
      <c r="BD12" s="20">
        <f t="shared" si="12"/>
        <v>-1.4592298888053676E-2</v>
      </c>
      <c r="BE12" s="20">
        <f t="shared" si="13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14"/>
        <v>-7.4611451444092769E-5</v>
      </c>
      <c r="AJ13" s="20">
        <f t="shared" si="15"/>
        <v>6.4716328235680997E-3</v>
      </c>
      <c r="AK13" s="20">
        <f t="shared" si="16"/>
        <v>4.0512964492034299E-4</v>
      </c>
      <c r="AL13" s="20">
        <f t="shared" si="17"/>
        <v>-3.35623593877842E-3</v>
      </c>
      <c r="AM13" s="20">
        <f t="shared" si="18"/>
        <v>-1.9804732856121198E-3</v>
      </c>
      <c r="AN13" s="20">
        <f t="shared" si="19"/>
        <v>-1.6332098878113401E-2</v>
      </c>
      <c r="AR13" s="22">
        <f t="shared" si="1"/>
        <v>40178</v>
      </c>
      <c r="AS13" s="20">
        <f t="shared" si="3"/>
        <v>-2.6248325375469603</v>
      </c>
      <c r="AT13" s="20">
        <f t="shared" si="20"/>
        <v>-1.2775667409091959E-2</v>
      </c>
      <c r="AU13" s="20">
        <f t="shared" si="4"/>
        <v>-1.4866657085459591E-2</v>
      </c>
      <c r="AV13" s="20">
        <f t="shared" si="5"/>
        <v>-7.4611451444092769E-5</v>
      </c>
      <c r="AW13" s="20">
        <f t="shared" si="6"/>
        <v>6.4716328235680997E-3</v>
      </c>
      <c r="AX13" s="20">
        <f t="shared" si="7"/>
        <v>4.0512964492034299E-4</v>
      </c>
      <c r="AY13" s="20">
        <f t="shared" si="8"/>
        <v>-3.35623593877842E-3</v>
      </c>
      <c r="AZ13" s="20">
        <f t="shared" si="9"/>
        <v>-1.9804732856121198E-3</v>
      </c>
      <c r="BA13" s="20">
        <f t="shared" si="10"/>
        <v>-1.6332098878113401E-2</v>
      </c>
      <c r="BC13" s="22">
        <f t="shared" si="11"/>
        <v>40178</v>
      </c>
      <c r="BD13" s="20">
        <f t="shared" si="12"/>
        <v>-1.2775667409091959E-2</v>
      </c>
      <c r="BE13" s="20">
        <f t="shared" si="13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14"/>
        <v>-8.4322374872899212E-5</v>
      </c>
      <c r="AJ14" s="20">
        <f t="shared" si="15"/>
        <v>9.4093821022767001E-3</v>
      </c>
      <c r="AK14" s="20">
        <f t="shared" si="16"/>
        <v>1.37877717945045E-3</v>
      </c>
      <c r="AL14" s="20">
        <f t="shared" si="17"/>
        <v>-3.1525208990967799E-3</v>
      </c>
      <c r="AM14" s="20">
        <f t="shared" si="18"/>
        <v>-1.2348491730818001E-3</v>
      </c>
      <c r="AN14" s="20">
        <f t="shared" si="19"/>
        <v>-2.0652980650892602E-2</v>
      </c>
      <c r="AR14" s="22">
        <f t="shared" si="1"/>
        <v>40268</v>
      </c>
      <c r="AS14" s="20">
        <f t="shared" si="3"/>
        <v>-2.6322800835734403</v>
      </c>
      <c r="AT14" s="20">
        <f t="shared" si="20"/>
        <v>-6.4568300014184177E-3</v>
      </c>
      <c r="AU14" s="20">
        <f t="shared" si="4"/>
        <v>-1.4336513816216931E-2</v>
      </c>
      <c r="AV14" s="20">
        <f t="shared" si="5"/>
        <v>-8.4322374872899212E-5</v>
      </c>
      <c r="AW14" s="20">
        <f t="shared" si="6"/>
        <v>9.4093821022767001E-3</v>
      </c>
      <c r="AX14" s="20">
        <f t="shared" si="7"/>
        <v>1.37877717945045E-3</v>
      </c>
      <c r="AY14" s="20">
        <f t="shared" si="8"/>
        <v>-3.1525208990967799E-3</v>
      </c>
      <c r="AZ14" s="20">
        <f t="shared" si="9"/>
        <v>-1.2348491730818001E-3</v>
      </c>
      <c r="BA14" s="20">
        <f t="shared" si="10"/>
        <v>-2.0652980650892602E-2</v>
      </c>
      <c r="BC14" s="22">
        <f t="shared" si="11"/>
        <v>40268</v>
      </c>
      <c r="BD14" s="20">
        <f t="shared" si="12"/>
        <v>-6.4568300014184177E-3</v>
      </c>
      <c r="BE14" s="20">
        <f t="shared" si="13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14"/>
        <v>-9.3286488696207133E-5</v>
      </c>
      <c r="AJ15" s="20">
        <f t="shared" si="15"/>
        <v>1.2620792913287099E-2</v>
      </c>
      <c r="AK15" s="20">
        <f t="shared" si="16"/>
        <v>3.7813697653987701E-3</v>
      </c>
      <c r="AL15" s="20">
        <f t="shared" si="17"/>
        <v>-1.28555556216936E-3</v>
      </c>
      <c r="AM15" s="20">
        <f t="shared" si="18"/>
        <v>5.6690679388626797E-4</v>
      </c>
      <c r="AN15" s="20">
        <f t="shared" si="19"/>
        <v>-2.31766054025528E-2</v>
      </c>
      <c r="AR15" s="22">
        <f t="shared" si="1"/>
        <v>40359</v>
      </c>
      <c r="AS15" s="20">
        <f t="shared" si="3"/>
        <v>-2.2943948069921198</v>
      </c>
      <c r="AT15" s="20">
        <f t="shared" si="20"/>
        <v>-3.5124265595750104E-3</v>
      </c>
      <c r="AU15" s="20">
        <f t="shared" si="4"/>
        <v>-7.5863779808462289E-3</v>
      </c>
      <c r="AV15" s="20">
        <f t="shared" si="5"/>
        <v>-9.3286488696207133E-5</v>
      </c>
      <c r="AW15" s="20">
        <f t="shared" si="6"/>
        <v>1.2620792913287099E-2</v>
      </c>
      <c r="AX15" s="20">
        <f t="shared" si="7"/>
        <v>3.7813697653987701E-3</v>
      </c>
      <c r="AY15" s="20">
        <f t="shared" si="8"/>
        <v>-1.28555556216936E-3</v>
      </c>
      <c r="AZ15" s="20">
        <f t="shared" si="9"/>
        <v>5.6690679388626797E-4</v>
      </c>
      <c r="BA15" s="20">
        <f t="shared" si="10"/>
        <v>-2.31766054025528E-2</v>
      </c>
      <c r="BC15" s="22">
        <f t="shared" si="11"/>
        <v>40359</v>
      </c>
      <c r="BD15" s="20">
        <f t="shared" si="12"/>
        <v>-3.5124265595750104E-3</v>
      </c>
      <c r="BE15" s="20">
        <f t="shared" si="13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14"/>
        <v>-1.0463238095020199E-4</v>
      </c>
      <c r="AJ16" s="20">
        <f t="shared" si="15"/>
        <v>1.45646317055492E-2</v>
      </c>
      <c r="AK16" s="20">
        <f t="shared" si="16"/>
        <v>4.6510980326930299E-3</v>
      </c>
      <c r="AL16" s="20">
        <f t="shared" si="17"/>
        <v>-2.8653285598645401E-4</v>
      </c>
      <c r="AM16" s="20">
        <f t="shared" si="18"/>
        <v>1.63138454134514E-3</v>
      </c>
      <c r="AN16" s="20">
        <f t="shared" si="19"/>
        <v>-2.4586607441212601E-2</v>
      </c>
      <c r="AR16" s="22">
        <f t="shared" si="1"/>
        <v>40451</v>
      </c>
      <c r="AS16" s="20">
        <f t="shared" si="3"/>
        <v>-0.75042838422185598</v>
      </c>
      <c r="AT16" s="20">
        <f t="shared" si="20"/>
        <v>-5.4674058921194701E-3</v>
      </c>
      <c r="AU16" s="20">
        <f t="shared" si="4"/>
        <v>-4.1306583985618872E-3</v>
      </c>
      <c r="AV16" s="20">
        <f t="shared" si="5"/>
        <v>-1.0463238095020199E-4</v>
      </c>
      <c r="AW16" s="20">
        <f t="shared" si="6"/>
        <v>1.45646317055492E-2</v>
      </c>
      <c r="AX16" s="20">
        <f t="shared" si="7"/>
        <v>4.6510980326930299E-3</v>
      </c>
      <c r="AY16" s="20">
        <f t="shared" si="8"/>
        <v>-2.8653285598645401E-4</v>
      </c>
      <c r="AZ16" s="20">
        <f t="shared" si="9"/>
        <v>1.63138454134514E-3</v>
      </c>
      <c r="BA16" s="20">
        <f t="shared" si="10"/>
        <v>-2.4586607441212601E-2</v>
      </c>
      <c r="BC16" s="22">
        <f t="shared" si="11"/>
        <v>40451</v>
      </c>
      <c r="BD16" s="20">
        <f t="shared" si="12"/>
        <v>-5.4674058921194701E-3</v>
      </c>
      <c r="BE16" s="20">
        <f t="shared" si="13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14"/>
        <v>-1.2067470653980099E-4</v>
      </c>
      <c r="AJ17" s="20">
        <f t="shared" si="15"/>
        <v>1.60472106518483E-2</v>
      </c>
      <c r="AK17" s="20">
        <f t="shared" si="16"/>
        <v>4.6091224456201703E-3</v>
      </c>
      <c r="AL17" s="20">
        <f t="shared" si="17"/>
        <v>-2.3211069739570401E-4</v>
      </c>
      <c r="AM17" s="20">
        <f t="shared" si="18"/>
        <v>1.5502992818161501E-3</v>
      </c>
      <c r="AN17" s="20">
        <f t="shared" si="19"/>
        <v>-2.6035114327083098E-2</v>
      </c>
      <c r="AR17" s="22">
        <f t="shared" si="1"/>
        <v>40543</v>
      </c>
      <c r="AS17" s="20">
        <f t="shared" si="3"/>
        <v>-0.42358194713485586</v>
      </c>
      <c r="AT17" s="20">
        <f t="shared" si="20"/>
        <v>-9.4936614327365172E-3</v>
      </c>
      <c r="AU17" s="20">
        <f t="shared" si="4"/>
        <v>-4.1812673517339811E-3</v>
      </c>
      <c r="AV17" s="20">
        <f t="shared" si="5"/>
        <v>-1.2067470653980099E-4</v>
      </c>
      <c r="AW17" s="20">
        <f t="shared" si="6"/>
        <v>1.60472106518483E-2</v>
      </c>
      <c r="AX17" s="20">
        <f t="shared" si="7"/>
        <v>4.6091224456201703E-3</v>
      </c>
      <c r="AY17" s="20">
        <f t="shared" si="8"/>
        <v>-2.3211069739570401E-4</v>
      </c>
      <c r="AZ17" s="20">
        <f t="shared" si="9"/>
        <v>1.5502992818161501E-3</v>
      </c>
      <c r="BA17" s="20">
        <f t="shared" si="10"/>
        <v>-2.6035114327083098E-2</v>
      </c>
      <c r="BC17" s="22">
        <f t="shared" si="11"/>
        <v>40543</v>
      </c>
      <c r="BD17" s="20">
        <f t="shared" si="12"/>
        <v>-9.4936614327365172E-3</v>
      </c>
      <c r="BE17" s="20">
        <f t="shared" si="13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14"/>
        <v>-1.4184062667455444E-4</v>
      </c>
      <c r="AJ18" s="20">
        <f t="shared" si="15"/>
        <v>1.5494468287657799E-2</v>
      </c>
      <c r="AK18" s="20">
        <f t="shared" si="16"/>
        <v>2.1559779097124398E-3</v>
      </c>
      <c r="AL18" s="20">
        <f t="shared" si="17"/>
        <v>-2.23328033830405E-3</v>
      </c>
      <c r="AM18" s="20">
        <f t="shared" si="18"/>
        <v>-2.4279061260346001E-4</v>
      </c>
      <c r="AN18" s="20">
        <f t="shared" si="19"/>
        <v>-2.89970772473058E-2</v>
      </c>
      <c r="AR18" s="22">
        <f t="shared" si="1"/>
        <v>40633</v>
      </c>
      <c r="AS18" s="20">
        <f t="shared" si="3"/>
        <v>1.1041449702905199</v>
      </c>
      <c r="AT18" s="20">
        <f t="shared" si="20"/>
        <v>-1.5209342942963494E-2</v>
      </c>
      <c r="AU18" s="20">
        <f t="shared" si="4"/>
        <v>-1.3964542627517626E-2</v>
      </c>
      <c r="AV18" s="20">
        <f t="shared" si="5"/>
        <v>-1.4184062667455444E-4</v>
      </c>
      <c r="AW18" s="20">
        <f t="shared" si="6"/>
        <v>1.5494468287657799E-2</v>
      </c>
      <c r="AX18" s="20">
        <f t="shared" si="7"/>
        <v>2.1559779097124398E-3</v>
      </c>
      <c r="AY18" s="20">
        <f t="shared" si="8"/>
        <v>-2.23328033830405E-3</v>
      </c>
      <c r="AZ18" s="20">
        <f t="shared" si="9"/>
        <v>-2.4279061260346001E-4</v>
      </c>
      <c r="BA18" s="20">
        <f t="shared" si="10"/>
        <v>-2.89970772473058E-2</v>
      </c>
      <c r="BC18" s="22">
        <f t="shared" si="11"/>
        <v>40633</v>
      </c>
      <c r="BD18" s="20">
        <f t="shared" si="12"/>
        <v>-1.5209342942963494E-2</v>
      </c>
      <c r="BE18" s="20">
        <f t="shared" si="13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14"/>
        <v>-1.7013832016274553E-4</v>
      </c>
      <c r="AJ19" s="20">
        <f t="shared" si="15"/>
        <v>1.64612166125177E-2</v>
      </c>
      <c r="AK19" s="20">
        <f t="shared" si="16"/>
        <v>6.9928078276770801E-4</v>
      </c>
      <c r="AL19" s="20">
        <f t="shared" si="17"/>
        <v>-3.19500066783273E-3</v>
      </c>
      <c r="AM19" s="20">
        <f t="shared" si="18"/>
        <v>-9.789042726748849E-4</v>
      </c>
      <c r="AN19" s="20">
        <f t="shared" si="19"/>
        <v>-3.2208722504589699E-2</v>
      </c>
      <c r="AR19" s="22">
        <f t="shared" si="1"/>
        <v>40724</v>
      </c>
      <c r="AS19" s="20">
        <f t="shared" si="3"/>
        <v>1.5865693580901401</v>
      </c>
      <c r="AT19" s="20">
        <f t="shared" si="20"/>
        <v>-2.5277351443032746E-2</v>
      </c>
      <c r="AU19" s="20">
        <f t="shared" si="4"/>
        <v>-1.9392268369974652E-2</v>
      </c>
      <c r="AV19" s="20">
        <f t="shared" si="5"/>
        <v>-1.7013832016274553E-4</v>
      </c>
      <c r="AW19" s="20">
        <f t="shared" si="6"/>
        <v>1.64612166125177E-2</v>
      </c>
      <c r="AX19" s="20">
        <f t="shared" si="7"/>
        <v>6.9928078276770801E-4</v>
      </c>
      <c r="AY19" s="20">
        <f t="shared" si="8"/>
        <v>-3.19500066783273E-3</v>
      </c>
      <c r="AZ19" s="20">
        <f t="shared" si="9"/>
        <v>-9.789042726748849E-4</v>
      </c>
      <c r="BA19" s="20">
        <f t="shared" si="10"/>
        <v>-3.2208722504589699E-2</v>
      </c>
      <c r="BC19" s="22">
        <f t="shared" si="11"/>
        <v>40724</v>
      </c>
      <c r="BD19" s="20">
        <f t="shared" si="12"/>
        <v>-2.5277351443032746E-2</v>
      </c>
      <c r="BE19" s="20">
        <f t="shared" si="13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14"/>
        <v>-1.940269017445881E-4</v>
      </c>
      <c r="AJ20" s="20">
        <f t="shared" si="15"/>
        <v>2.2855452068681802E-2</v>
      </c>
      <c r="AK20" s="20">
        <f t="shared" si="16"/>
        <v>3.5417645940949401E-3</v>
      </c>
      <c r="AL20" s="20">
        <f t="shared" si="17"/>
        <v>-6.2814046689618698E-4</v>
      </c>
      <c r="AM20" s="20">
        <f t="shared" si="18"/>
        <v>1.0605801789242901E-3</v>
      </c>
      <c r="AN20" s="20">
        <f t="shared" si="19"/>
        <v>-3.3246180917945102E-2</v>
      </c>
      <c r="AR20" s="22">
        <f t="shared" si="1"/>
        <v>40816</v>
      </c>
      <c r="AS20" s="20">
        <f t="shared" si="3"/>
        <v>1.7208031771830152</v>
      </c>
      <c r="AT20" s="20">
        <f t="shared" si="20"/>
        <v>-2.3424319709040152E-2</v>
      </c>
      <c r="AU20" s="20">
        <f t="shared" si="4"/>
        <v>-6.6105514448848469E-3</v>
      </c>
      <c r="AV20" s="20">
        <f t="shared" si="5"/>
        <v>-1.940269017445881E-4</v>
      </c>
      <c r="AW20" s="20">
        <f t="shared" si="6"/>
        <v>2.2855452068681802E-2</v>
      </c>
      <c r="AX20" s="20">
        <f t="shared" si="7"/>
        <v>3.5417645940949401E-3</v>
      </c>
      <c r="AY20" s="20">
        <f t="shared" si="8"/>
        <v>-6.2814046689618698E-4</v>
      </c>
      <c r="AZ20" s="20">
        <f t="shared" si="9"/>
        <v>1.0605801789242901E-3</v>
      </c>
      <c r="BA20" s="20">
        <f t="shared" si="10"/>
        <v>-3.3246180917945102E-2</v>
      </c>
      <c r="BC20" s="22">
        <f t="shared" si="11"/>
        <v>40816</v>
      </c>
      <c r="BD20" s="20">
        <f t="shared" si="12"/>
        <v>-2.3424319709040152E-2</v>
      </c>
      <c r="BE20" s="20">
        <f t="shared" si="13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14"/>
        <v>-2.1054100392574259E-4</v>
      </c>
      <c r="AJ21" s="20">
        <f t="shared" si="15"/>
        <v>2.7988550459467899E-2</v>
      </c>
      <c r="AK21" s="20">
        <f t="shared" si="16"/>
        <v>5.4221457500114303E-3</v>
      </c>
      <c r="AL21" s="20">
        <f t="shared" si="17"/>
        <v>1.3234863656341701E-3</v>
      </c>
      <c r="AM21" s="20">
        <f t="shared" si="18"/>
        <v>2.4980331430946002E-3</v>
      </c>
      <c r="AN21" s="20">
        <f t="shared" si="19"/>
        <v>-3.3171346627725001E-2</v>
      </c>
      <c r="AR21" s="22">
        <f t="shared" si="1"/>
        <v>40908</v>
      </c>
      <c r="AS21" s="20">
        <f t="shared" si="3"/>
        <v>1.8529673442426715</v>
      </c>
      <c r="AT21" s="20">
        <f t="shared" si="20"/>
        <v>-1.5881580286559498E-2</v>
      </c>
      <c r="AU21" s="20">
        <f t="shared" si="4"/>
        <v>3.8503280865573516E-3</v>
      </c>
      <c r="AV21" s="20">
        <f t="shared" si="5"/>
        <v>-2.1054100392574259E-4</v>
      </c>
      <c r="AW21" s="20">
        <f t="shared" si="6"/>
        <v>2.7988550459467899E-2</v>
      </c>
      <c r="AX21" s="20">
        <f t="shared" si="7"/>
        <v>5.4221457500114303E-3</v>
      </c>
      <c r="AY21" s="20">
        <f t="shared" si="8"/>
        <v>1.3234863656341701E-3</v>
      </c>
      <c r="AZ21" s="20">
        <f t="shared" si="9"/>
        <v>2.4980331430946002E-3</v>
      </c>
      <c r="BA21" s="20">
        <f t="shared" si="10"/>
        <v>-3.3171346627725001E-2</v>
      </c>
      <c r="BC21" s="22">
        <f t="shared" si="11"/>
        <v>40908</v>
      </c>
      <c r="BD21" s="20">
        <f t="shared" si="12"/>
        <v>-1.5881580286559498E-2</v>
      </c>
      <c r="BE21" s="20">
        <f t="shared" si="13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14"/>
        <v>-2.2189041147825249E-4</v>
      </c>
      <c r="AJ22" s="20">
        <f t="shared" si="15"/>
        <v>3.02713990951941E-2</v>
      </c>
      <c r="AK22" s="20">
        <f t="shared" si="16"/>
        <v>5.97227208367634E-3</v>
      </c>
      <c r="AL22" s="20">
        <f t="shared" si="17"/>
        <v>2.2585007847464298E-3</v>
      </c>
      <c r="AM22" s="20">
        <f t="shared" si="18"/>
        <v>3.3881754276876498E-3</v>
      </c>
      <c r="AN22" s="20">
        <f t="shared" si="19"/>
        <v>-3.2592870887604403E-2</v>
      </c>
      <c r="AR22" s="22">
        <f t="shared" si="1"/>
        <v>40999</v>
      </c>
      <c r="AS22" s="20">
        <f t="shared" si="3"/>
        <v>1.475533842731068</v>
      </c>
      <c r="AT22" s="20">
        <f t="shared" si="20"/>
        <v>-1.1227988114282177E-2</v>
      </c>
      <c r="AU22" s="20">
        <f t="shared" si="4"/>
        <v>9.0755860922218656E-3</v>
      </c>
      <c r="AV22" s="20">
        <f t="shared" si="5"/>
        <v>-2.2189041147825249E-4</v>
      </c>
      <c r="AW22" s="20">
        <f t="shared" si="6"/>
        <v>3.02713990951941E-2</v>
      </c>
      <c r="AX22" s="20">
        <f t="shared" si="7"/>
        <v>5.97227208367634E-3</v>
      </c>
      <c r="AY22" s="20">
        <f t="shared" si="8"/>
        <v>2.2585007847464298E-3</v>
      </c>
      <c r="AZ22" s="20">
        <f t="shared" si="9"/>
        <v>3.3881754276876498E-3</v>
      </c>
      <c r="BA22" s="20">
        <f t="shared" si="10"/>
        <v>-3.2592870887604403E-2</v>
      </c>
      <c r="BC22" s="22">
        <f t="shared" si="11"/>
        <v>40999</v>
      </c>
      <c r="BD22" s="20">
        <f t="shared" si="12"/>
        <v>-1.1227988114282177E-2</v>
      </c>
      <c r="BE22" s="20">
        <f t="shared" si="13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14"/>
        <v>-2.2984288540541583E-4</v>
      </c>
      <c r="AJ23" s="20">
        <f t="shared" si="15"/>
        <v>3.1589678963572697E-2</v>
      </c>
      <c r="AK23" s="20">
        <f t="shared" si="16"/>
        <v>6.2524416592601899E-3</v>
      </c>
      <c r="AL23" s="20">
        <f t="shared" si="17"/>
        <v>2.8871194956980799E-3</v>
      </c>
      <c r="AM23" s="20">
        <f t="shared" si="18"/>
        <v>4.0305946346963399E-3</v>
      </c>
      <c r="AN23" s="20">
        <f t="shared" si="19"/>
        <v>-3.1751853348604898E-2</v>
      </c>
      <c r="AR23" s="22">
        <f t="shared" si="1"/>
        <v>41090</v>
      </c>
      <c r="AS23" s="20">
        <f t="shared" si="3"/>
        <v>0.43120085442107592</v>
      </c>
      <c r="AT23" s="20">
        <f t="shared" si="20"/>
        <v>-1.2989917950175784E-2</v>
      </c>
      <c r="AU23" s="20">
        <f t="shared" si="4"/>
        <v>1.2778138519216997E-2</v>
      </c>
      <c r="AV23" s="20">
        <f t="shared" si="5"/>
        <v>-2.2984288540541583E-4</v>
      </c>
      <c r="AW23" s="20">
        <f t="shared" si="6"/>
        <v>3.1589678963572697E-2</v>
      </c>
      <c r="AX23" s="20">
        <f t="shared" si="7"/>
        <v>6.2524416592601899E-3</v>
      </c>
      <c r="AY23" s="20">
        <f t="shared" si="8"/>
        <v>2.8871194956980799E-3</v>
      </c>
      <c r="AZ23" s="20">
        <f t="shared" si="9"/>
        <v>4.0305946346963399E-3</v>
      </c>
      <c r="BA23" s="20">
        <f t="shared" si="10"/>
        <v>-3.1751853348604898E-2</v>
      </c>
      <c r="BC23" s="22">
        <f t="shared" si="11"/>
        <v>41090</v>
      </c>
      <c r="BD23" s="20">
        <f t="shared" si="12"/>
        <v>-1.2989917950175784E-2</v>
      </c>
      <c r="BE23" s="20">
        <f t="shared" si="13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14"/>
        <v>-2.3203721994958514E-4</v>
      </c>
      <c r="AJ24" s="20">
        <f t="shared" si="15"/>
        <v>3.20265587092416E-2</v>
      </c>
      <c r="AK24" s="20">
        <f t="shared" si="16"/>
        <v>6.4814402499502304E-3</v>
      </c>
      <c r="AL24" s="20">
        <f t="shared" si="17"/>
        <v>3.4489176814922399E-3</v>
      </c>
      <c r="AM24" s="20">
        <f t="shared" si="18"/>
        <v>4.5910132554727303E-3</v>
      </c>
      <c r="AN24" s="20">
        <f t="shared" si="19"/>
        <v>-3.0725839329270799E-2</v>
      </c>
      <c r="AR24" s="22">
        <f t="shared" si="1"/>
        <v>41182</v>
      </c>
      <c r="AS24" s="20">
        <f t="shared" si="3"/>
        <v>-0.76499424359037604</v>
      </c>
      <c r="AT24" s="20">
        <f t="shared" si="20"/>
        <v>-1.2118231217430683E-2</v>
      </c>
      <c r="AU24" s="20">
        <f t="shared" si="4"/>
        <v>1.559005334693642E-2</v>
      </c>
      <c r="AV24" s="20">
        <f t="shared" si="5"/>
        <v>-2.3203721994958514E-4</v>
      </c>
      <c r="AW24" s="20">
        <f t="shared" si="6"/>
        <v>3.20265587092416E-2</v>
      </c>
      <c r="AX24" s="20">
        <f t="shared" si="7"/>
        <v>6.4814402499502304E-3</v>
      </c>
      <c r="AY24" s="20">
        <f t="shared" si="8"/>
        <v>3.4489176814922399E-3</v>
      </c>
      <c r="AZ24" s="20">
        <f t="shared" si="9"/>
        <v>4.5910132554727303E-3</v>
      </c>
      <c r="BA24" s="20">
        <f t="shared" si="10"/>
        <v>-3.0725839329270799E-2</v>
      </c>
      <c r="BC24" s="22">
        <f t="shared" si="11"/>
        <v>41182</v>
      </c>
      <c r="BD24" s="20">
        <f t="shared" si="12"/>
        <v>-1.2118231217430683E-2</v>
      </c>
      <c r="BE24" s="20">
        <f t="shared" si="13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14"/>
        <v>-2.3127844056427722E-4</v>
      </c>
      <c r="AJ25" s="20">
        <f t="shared" si="15"/>
        <v>3.1910261213230401E-2</v>
      </c>
      <c r="AK25" s="20">
        <f t="shared" si="16"/>
        <v>6.3269531307641397E-3</v>
      </c>
      <c r="AL25" s="20">
        <f t="shared" si="17"/>
        <v>3.7031260556208401E-3</v>
      </c>
      <c r="AM25" s="20">
        <f t="shared" si="18"/>
        <v>4.9035772696326401E-3</v>
      </c>
      <c r="AN25" s="20">
        <f t="shared" si="19"/>
        <v>-2.9719448517229099E-2</v>
      </c>
      <c r="AR25" s="22">
        <f t="shared" si="1"/>
        <v>41274</v>
      </c>
      <c r="AS25" s="20">
        <f t="shared" si="3"/>
        <v>0.38330997502522401</v>
      </c>
      <c r="AT25" s="20">
        <f t="shared" si="20"/>
        <v>-1.3886348644040302E-2</v>
      </c>
      <c r="AU25" s="20">
        <f t="shared" si="4"/>
        <v>1.6893190711454651E-2</v>
      </c>
      <c r="AV25" s="20">
        <f t="shared" si="5"/>
        <v>-2.3127844056427722E-4</v>
      </c>
      <c r="AW25" s="20">
        <f t="shared" si="6"/>
        <v>3.1910261213230401E-2</v>
      </c>
      <c r="AX25" s="20">
        <f t="shared" si="7"/>
        <v>6.3269531307641397E-3</v>
      </c>
      <c r="AY25" s="20">
        <f t="shared" si="8"/>
        <v>3.7031260556208401E-3</v>
      </c>
      <c r="AZ25" s="20">
        <f t="shared" si="9"/>
        <v>4.9035772696326401E-3</v>
      </c>
      <c r="BA25" s="20">
        <f t="shared" si="10"/>
        <v>-2.9719448517229099E-2</v>
      </c>
      <c r="BC25" s="22">
        <f t="shared" si="11"/>
        <v>41274</v>
      </c>
      <c r="BD25" s="20">
        <f t="shared" si="12"/>
        <v>-1.3886348644040302E-2</v>
      </c>
      <c r="BE25" s="20">
        <f t="shared" si="13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14"/>
        <v>-2.3030701030899703E-4</v>
      </c>
      <c r="AJ26" s="20">
        <f t="shared" si="15"/>
        <v>3.0699588803551E-2</v>
      </c>
      <c r="AK26" s="20">
        <f t="shared" si="16"/>
        <v>5.54241435408719E-3</v>
      </c>
      <c r="AL26" s="20">
        <f t="shared" si="17"/>
        <v>3.2869865447704401E-3</v>
      </c>
      <c r="AM26" s="20">
        <f t="shared" si="18"/>
        <v>4.6673967601496003E-3</v>
      </c>
      <c r="AN26" s="20">
        <f t="shared" si="19"/>
        <v>-2.9087161768215301E-2</v>
      </c>
      <c r="AR26" s="22">
        <f t="shared" si="1"/>
        <v>41364</v>
      </c>
      <c r="AS26" s="20">
        <f t="shared" si="3"/>
        <v>-0.96956982985036788</v>
      </c>
      <c r="AT26" s="20">
        <f t="shared" si="20"/>
        <v>-2.0556152186197628E-2</v>
      </c>
      <c r="AU26" s="20">
        <f t="shared" si="4"/>
        <v>1.4878917684033936E-2</v>
      </c>
      <c r="AV26" s="20">
        <f t="shared" si="5"/>
        <v>-2.3030701030899703E-4</v>
      </c>
      <c r="AW26" s="20">
        <f t="shared" si="6"/>
        <v>3.0699588803551E-2</v>
      </c>
      <c r="AX26" s="20">
        <f t="shared" si="7"/>
        <v>5.54241435408719E-3</v>
      </c>
      <c r="AY26" s="20">
        <f t="shared" si="8"/>
        <v>3.2869865447704401E-3</v>
      </c>
      <c r="AZ26" s="20">
        <f t="shared" si="9"/>
        <v>4.6673967601496003E-3</v>
      </c>
      <c r="BA26" s="20">
        <f t="shared" si="10"/>
        <v>-2.9087161768215301E-2</v>
      </c>
      <c r="BC26" s="22">
        <f t="shared" si="11"/>
        <v>41364</v>
      </c>
      <c r="BD26" s="20">
        <f t="shared" si="12"/>
        <v>-2.0556152186197628E-2</v>
      </c>
      <c r="BE26" s="20">
        <f t="shared" si="13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14"/>
        <v>-2.2720239437250793E-4</v>
      </c>
      <c r="AJ27" s="20">
        <f t="shared" si="15"/>
        <v>3.0370643666843802E-2</v>
      </c>
      <c r="AK27" s="20">
        <f t="shared" si="16"/>
        <v>5.4801992191766402E-3</v>
      </c>
      <c r="AL27" s="20">
        <f t="shared" si="17"/>
        <v>3.3887588028136402E-3</v>
      </c>
      <c r="AM27" s="20">
        <f t="shared" si="18"/>
        <v>4.79814677698531E-3</v>
      </c>
      <c r="AN27" s="20">
        <f t="shared" si="19"/>
        <v>-2.8444946685579599E-2</v>
      </c>
      <c r="AR27" s="22">
        <f t="shared" si="1"/>
        <v>41455</v>
      </c>
      <c r="AS27" s="20">
        <f t="shared" si="3"/>
        <v>-2.1404877529005599</v>
      </c>
      <c r="AT27" s="20">
        <f t="shared" si="20"/>
        <v>-2.2627687957766169E-2</v>
      </c>
      <c r="AU27" s="20">
        <f t="shared" si="4"/>
        <v>1.5365599385867283E-2</v>
      </c>
      <c r="AV27" s="20">
        <f t="shared" si="5"/>
        <v>-2.2720239437250793E-4</v>
      </c>
      <c r="AW27" s="20">
        <f t="shared" si="6"/>
        <v>3.0370643666843802E-2</v>
      </c>
      <c r="AX27" s="20">
        <f t="shared" si="7"/>
        <v>5.4801992191766402E-3</v>
      </c>
      <c r="AY27" s="20">
        <f t="shared" si="8"/>
        <v>3.3887588028136402E-3</v>
      </c>
      <c r="AZ27" s="20">
        <f t="shared" si="9"/>
        <v>4.79814677698531E-3</v>
      </c>
      <c r="BA27" s="20">
        <f t="shared" si="10"/>
        <v>-2.8444946685579599E-2</v>
      </c>
      <c r="BC27" s="22">
        <f t="shared" si="11"/>
        <v>41455</v>
      </c>
      <c r="BD27" s="20">
        <f t="shared" si="12"/>
        <v>-2.2627687957766169E-2</v>
      </c>
      <c r="BE27" s="20">
        <f t="shared" si="13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14"/>
        <v>-2.2407981581868417E-4</v>
      </c>
      <c r="AJ28" s="20">
        <f t="shared" si="15"/>
        <v>2.9954446575608501E-2</v>
      </c>
      <c r="AK28" s="20">
        <f t="shared" si="16"/>
        <v>5.1339268852812403E-3</v>
      </c>
      <c r="AL28" s="20">
        <f t="shared" si="17"/>
        <v>3.0261791961416701E-3</v>
      </c>
      <c r="AM28" s="20">
        <f t="shared" si="18"/>
        <v>4.5222799819111198E-3</v>
      </c>
      <c r="AN28" s="20">
        <f t="shared" si="19"/>
        <v>-2.81449546860046E-2</v>
      </c>
      <c r="AR28" s="22">
        <f t="shared" si="1"/>
        <v>41547</v>
      </c>
      <c r="AS28" s="20">
        <f t="shared" si="3"/>
        <v>-2.1501663313401602</v>
      </c>
      <c r="AT28" s="20">
        <f t="shared" si="20"/>
        <v>-2.3068791103847786E-2</v>
      </c>
      <c r="AU28" s="20">
        <f t="shared" si="4"/>
        <v>1.4267798137119245E-2</v>
      </c>
      <c r="AV28" s="20">
        <f t="shared" si="5"/>
        <v>-2.2407981581868417E-4</v>
      </c>
      <c r="AW28" s="20">
        <f t="shared" si="6"/>
        <v>2.9954446575608501E-2</v>
      </c>
      <c r="AX28" s="20">
        <f t="shared" si="7"/>
        <v>5.1339268852812403E-3</v>
      </c>
      <c r="AY28" s="20">
        <f t="shared" si="8"/>
        <v>3.0261791961416701E-3</v>
      </c>
      <c r="AZ28" s="20">
        <f t="shared" si="9"/>
        <v>4.5222799819111198E-3</v>
      </c>
      <c r="BA28" s="20">
        <f t="shared" si="10"/>
        <v>-2.81449546860046E-2</v>
      </c>
      <c r="BC28" s="22">
        <f t="shared" si="11"/>
        <v>41547</v>
      </c>
      <c r="BD28" s="20">
        <f t="shared" si="12"/>
        <v>-2.3068791103847786E-2</v>
      </c>
      <c r="BE28" s="20">
        <f t="shared" si="13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14"/>
        <v>-2.2167940221380099E-4</v>
      </c>
      <c r="AJ29" s="20">
        <f t="shared" si="15"/>
        <v>2.9992445011295301E-2</v>
      </c>
      <c r="AK29" s="20">
        <f t="shared" si="16"/>
        <v>5.3028430677448599E-3</v>
      </c>
      <c r="AL29" s="20">
        <f t="shared" si="17"/>
        <v>3.2318513455420399E-3</v>
      </c>
      <c r="AM29" s="20">
        <f t="shared" si="18"/>
        <v>4.7339776624077904E-3</v>
      </c>
      <c r="AN29" s="20">
        <f t="shared" si="19"/>
        <v>-2.7700680426845301E-2</v>
      </c>
      <c r="AR29" s="22">
        <f t="shared" si="1"/>
        <v>41639</v>
      </c>
      <c r="AS29" s="20">
        <f t="shared" si="3"/>
        <v>-2.4876219421840799</v>
      </c>
      <c r="AT29" s="20">
        <f t="shared" si="20"/>
        <v>-2.5020335663199132E-2</v>
      </c>
      <c r="AU29" s="20">
        <f t="shared" si="4"/>
        <v>1.5338757257930893E-2</v>
      </c>
      <c r="AV29" s="20">
        <f t="shared" si="5"/>
        <v>-2.2167940221380099E-4</v>
      </c>
      <c r="AW29" s="20">
        <f t="shared" si="6"/>
        <v>2.9992445011295301E-2</v>
      </c>
      <c r="AX29" s="20">
        <f t="shared" si="7"/>
        <v>5.3028430677448599E-3</v>
      </c>
      <c r="AY29" s="20">
        <f t="shared" si="8"/>
        <v>3.2318513455420399E-3</v>
      </c>
      <c r="AZ29" s="20">
        <f t="shared" si="9"/>
        <v>4.7339776624077904E-3</v>
      </c>
      <c r="BA29" s="20">
        <f t="shared" si="10"/>
        <v>-2.7700680426845301E-2</v>
      </c>
      <c r="BC29" s="22">
        <f t="shared" si="11"/>
        <v>41639</v>
      </c>
      <c r="BD29" s="20">
        <f t="shared" si="12"/>
        <v>-2.5020335663199132E-2</v>
      </c>
      <c r="BE29" s="20">
        <f t="shared" si="13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14"/>
        <v>-2.2106526129875843E-4</v>
      </c>
      <c r="AJ30" s="20">
        <f t="shared" si="15"/>
        <v>3.00834629081814E-2</v>
      </c>
      <c r="AK30" s="20">
        <f t="shared" si="16"/>
        <v>5.4777991856491603E-3</v>
      </c>
      <c r="AL30" s="20">
        <f t="shared" si="17"/>
        <v>3.5679555226097999E-3</v>
      </c>
      <c r="AM30" s="20">
        <f t="shared" si="18"/>
        <v>5.04913635235304E-3</v>
      </c>
      <c r="AN30" s="20">
        <f t="shared" si="19"/>
        <v>-2.70260067446348E-2</v>
      </c>
      <c r="AR30" s="22">
        <f t="shared" si="1"/>
        <v>41729</v>
      </c>
      <c r="AS30" s="20">
        <f t="shared" si="3"/>
        <v>-1.1861297668415358</v>
      </c>
      <c r="AT30" s="20">
        <f t="shared" si="20"/>
        <v>-3.2422596139650033E-2</v>
      </c>
      <c r="AU30" s="20">
        <f t="shared" si="4"/>
        <v>1.6931281962859836E-2</v>
      </c>
      <c r="AV30" s="20">
        <f t="shared" si="5"/>
        <v>-2.2106526129875843E-4</v>
      </c>
      <c r="AW30" s="20">
        <f t="shared" si="6"/>
        <v>3.00834629081814E-2</v>
      </c>
      <c r="AX30" s="20">
        <f t="shared" si="7"/>
        <v>5.4777991856491603E-3</v>
      </c>
      <c r="AY30" s="20">
        <f t="shared" si="8"/>
        <v>3.5679555226097999E-3</v>
      </c>
      <c r="AZ30" s="20">
        <f t="shared" si="9"/>
        <v>5.04913635235304E-3</v>
      </c>
      <c r="BA30" s="20">
        <f t="shared" si="10"/>
        <v>-2.70260067446348E-2</v>
      </c>
      <c r="BC30" s="22">
        <f t="shared" si="11"/>
        <v>41729</v>
      </c>
      <c r="BD30" s="20">
        <f t="shared" si="12"/>
        <v>-3.2422596139650033E-2</v>
      </c>
      <c r="BE30" s="20">
        <f t="shared" si="13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14"/>
        <v>-2.197514006373693E-4</v>
      </c>
      <c r="AJ31" s="20">
        <f t="shared" si="15"/>
        <v>3.0386908700408201E-2</v>
      </c>
      <c r="AK31" s="20">
        <f t="shared" si="16"/>
        <v>5.47473055656499E-3</v>
      </c>
      <c r="AL31" s="20">
        <f t="shared" si="17"/>
        <v>3.72608657157602E-3</v>
      </c>
      <c r="AM31" s="20">
        <f t="shared" si="18"/>
        <v>5.2137744586566699E-3</v>
      </c>
      <c r="AN31" s="20">
        <f t="shared" si="19"/>
        <v>-2.61998122354389E-2</v>
      </c>
      <c r="AR31" s="22">
        <f t="shared" si="1"/>
        <v>41820</v>
      </c>
      <c r="AS31" s="20">
        <f t="shared" si="3"/>
        <v>-4.1340675865674799</v>
      </c>
      <c r="AT31" s="20">
        <f t="shared" si="20"/>
        <v>-3.4418411336268072E-2</v>
      </c>
      <c r="AU31" s="20">
        <f t="shared" si="4"/>
        <v>1.8381936651129617E-2</v>
      </c>
      <c r="AV31" s="20">
        <f t="shared" si="5"/>
        <v>-2.197514006373693E-4</v>
      </c>
      <c r="AW31" s="20">
        <f t="shared" si="6"/>
        <v>3.0386908700408201E-2</v>
      </c>
      <c r="AX31" s="20">
        <f t="shared" si="7"/>
        <v>5.47473055656499E-3</v>
      </c>
      <c r="AY31" s="20">
        <f t="shared" si="8"/>
        <v>3.72608657157602E-3</v>
      </c>
      <c r="AZ31" s="20">
        <f t="shared" si="9"/>
        <v>5.2137744586566699E-3</v>
      </c>
      <c r="BA31" s="20">
        <f t="shared" si="10"/>
        <v>-2.61998122354389E-2</v>
      </c>
      <c r="BC31" s="22">
        <f t="shared" si="11"/>
        <v>41820</v>
      </c>
      <c r="BD31" s="20">
        <f t="shared" si="12"/>
        <v>-3.4418411336268072E-2</v>
      </c>
      <c r="BE31" s="20">
        <f t="shared" si="13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14"/>
        <v>-2.1647173107369703E-4</v>
      </c>
      <c r="AJ32" s="20">
        <f t="shared" si="15"/>
        <v>2.9948427555726E-2</v>
      </c>
      <c r="AK32" s="20">
        <f t="shared" si="16"/>
        <v>5.5602837857327003E-3</v>
      </c>
      <c r="AL32" s="20">
        <f t="shared" si="17"/>
        <v>3.9753122035523997E-3</v>
      </c>
      <c r="AM32" s="20">
        <f t="shared" si="18"/>
        <v>5.2908688776165296E-3</v>
      </c>
      <c r="AN32" s="20">
        <f t="shared" si="19"/>
        <v>-2.5236748966661601E-2</v>
      </c>
      <c r="AR32" s="22">
        <f t="shared" si="1"/>
        <v>41912</v>
      </c>
      <c r="AS32" s="20">
        <f t="shared" si="3"/>
        <v>-3.6493015558021202</v>
      </c>
      <c r="AT32" s="20">
        <f t="shared" si="20"/>
        <v>-3.2366173615974159E-2</v>
      </c>
      <c r="AU32" s="20">
        <f t="shared" si="4"/>
        <v>1.9321671724892332E-2</v>
      </c>
      <c r="AV32" s="20">
        <f t="shared" si="5"/>
        <v>-2.1647173107369703E-4</v>
      </c>
      <c r="AW32" s="20">
        <f t="shared" si="6"/>
        <v>2.9948427555726E-2</v>
      </c>
      <c r="AX32" s="20">
        <f t="shared" si="7"/>
        <v>5.5602837857327003E-3</v>
      </c>
      <c r="AY32" s="20">
        <f t="shared" si="8"/>
        <v>3.9753122035523997E-3</v>
      </c>
      <c r="AZ32" s="20">
        <f t="shared" si="9"/>
        <v>5.2908688776165296E-3</v>
      </c>
      <c r="BA32" s="20">
        <f t="shared" si="10"/>
        <v>-2.5236748966661601E-2</v>
      </c>
      <c r="BC32" s="22">
        <f t="shared" si="11"/>
        <v>41912</v>
      </c>
      <c r="BD32" s="20">
        <f t="shared" si="12"/>
        <v>-3.2366173615974159E-2</v>
      </c>
      <c r="BE32" s="20">
        <f t="shared" si="13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14"/>
        <v>-2.1139863523195743E-4</v>
      </c>
      <c r="AJ33" s="20">
        <f t="shared" si="15"/>
        <v>2.9163307955082301E-2</v>
      </c>
      <c r="AK33" s="20">
        <f t="shared" si="16"/>
        <v>5.5080607276103404E-3</v>
      </c>
      <c r="AL33" s="20">
        <f t="shared" si="17"/>
        <v>4.1142351569156601E-3</v>
      </c>
      <c r="AM33" s="20">
        <f t="shared" si="18"/>
        <v>5.1434454814369701E-3</v>
      </c>
      <c r="AN33" s="20">
        <f t="shared" si="19"/>
        <v>-2.4290359889922401E-2</v>
      </c>
      <c r="AR33" s="22">
        <f t="shared" ref="AR33:AR64" si="21">A33</f>
        <v>42004</v>
      </c>
      <c r="AS33" s="20">
        <f t="shared" si="3"/>
        <v>-3.6529902557864</v>
      </c>
      <c r="AT33" s="20">
        <f t="shared" si="20"/>
        <v>-3.1300509696350724E-2</v>
      </c>
      <c r="AU33" s="20">
        <f t="shared" si="4"/>
        <v>1.9427290795890912E-2</v>
      </c>
      <c r="AV33" s="20">
        <f t="shared" si="5"/>
        <v>-2.1139863523195743E-4</v>
      </c>
      <c r="AW33" s="20">
        <f t="shared" si="6"/>
        <v>2.9163307955082301E-2</v>
      </c>
      <c r="AX33" s="20">
        <f t="shared" si="7"/>
        <v>5.5080607276103404E-3</v>
      </c>
      <c r="AY33" s="20">
        <f t="shared" si="8"/>
        <v>4.1142351569156601E-3</v>
      </c>
      <c r="AZ33" s="20">
        <f t="shared" si="9"/>
        <v>5.1434454814369701E-3</v>
      </c>
      <c r="BA33" s="20">
        <f t="shared" si="10"/>
        <v>-2.4290359889922401E-2</v>
      </c>
      <c r="BC33" s="22">
        <f t="shared" si="11"/>
        <v>42004</v>
      </c>
      <c r="BD33" s="20">
        <f t="shared" si="12"/>
        <v>-3.1300509696350724E-2</v>
      </c>
      <c r="BE33" s="20">
        <f t="shared" si="13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ref="AH34:AH65" si="22">K34+Y34-Y34/100</f>
        <v>-9.2877669656260334E-3</v>
      </c>
      <c r="AI34" s="20">
        <f t="shared" si="14"/>
        <v>-2.0525743900920494E-4</v>
      </c>
      <c r="AJ34" s="20">
        <f t="shared" si="15"/>
        <v>2.8308055452819201E-2</v>
      </c>
      <c r="AK34" s="20">
        <f t="shared" si="16"/>
        <v>5.3182076370728E-3</v>
      </c>
      <c r="AL34" s="20">
        <f t="shared" si="17"/>
        <v>4.1492840729517796E-3</v>
      </c>
      <c r="AM34" s="20">
        <f t="shared" si="18"/>
        <v>4.9332208985397499E-3</v>
      </c>
      <c r="AN34" s="20">
        <f t="shared" si="19"/>
        <v>-2.3383700586065901E-2</v>
      </c>
      <c r="AR34" s="22">
        <f t="shared" si="21"/>
        <v>42094</v>
      </c>
      <c r="AS34" s="20">
        <f t="shared" ref="AS34:AS65" si="23">AF34*4+2</f>
        <v>1.0606957317861121</v>
      </c>
      <c r="AT34" s="20">
        <f t="shared" si="20"/>
        <v>-3.3259933428108533E-2</v>
      </c>
      <c r="AU34" s="20">
        <f t="shared" ref="AU34:AU65" si="24">SUM(AV34:BA34)</f>
        <v>1.9119810036308426E-2</v>
      </c>
      <c r="AV34" s="20">
        <f t="shared" ref="AV34:AV65" si="25">AI34</f>
        <v>-2.0525743900920494E-4</v>
      </c>
      <c r="AW34" s="20">
        <f t="shared" ref="AW34:AW65" si="26">AJ34</f>
        <v>2.8308055452819201E-2</v>
      </c>
      <c r="AX34" s="20">
        <f t="shared" ref="AX34:AX65" si="27">AK34</f>
        <v>5.3182076370728E-3</v>
      </c>
      <c r="AY34" s="20">
        <f t="shared" ref="AY34:AY65" si="28">AL34</f>
        <v>4.1492840729517796E-3</v>
      </c>
      <c r="AZ34" s="20">
        <f t="shared" ref="AZ34:AZ65" si="29">AM34</f>
        <v>4.9332208985397499E-3</v>
      </c>
      <c r="BA34" s="20">
        <f t="shared" ref="BA34:BA65" si="30">AN34</f>
        <v>-2.3383700586065901E-2</v>
      </c>
      <c r="BC34" s="22">
        <f t="shared" ref="BC34:BC65" si="31">AR34</f>
        <v>42094</v>
      </c>
      <c r="BD34" s="20">
        <f t="shared" si="12"/>
        <v>-3.3259933428108533E-2</v>
      </c>
      <c r="BE34" s="20">
        <f t="shared" ref="BE34:BE65" si="32">AU34</f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2"/>
        <v>-5.4779090057165501E-3</v>
      </c>
      <c r="AI35" s="20">
        <f t="shared" si="14"/>
        <v>-1.968802006184604E-4</v>
      </c>
      <c r="AJ35" s="20">
        <f t="shared" si="15"/>
        <v>2.7117033402279601E-2</v>
      </c>
      <c r="AK35" s="20">
        <f t="shared" si="16"/>
        <v>4.8857338493135602E-3</v>
      </c>
      <c r="AL35" s="20">
        <f t="shared" si="17"/>
        <v>3.8761434001388598E-3</v>
      </c>
      <c r="AM35" s="20">
        <f t="shared" si="18"/>
        <v>4.4783695587025099E-3</v>
      </c>
      <c r="AN35" s="20">
        <f t="shared" si="19"/>
        <v>-2.2757711382192999E-2</v>
      </c>
      <c r="AR35" s="22">
        <f t="shared" si="21"/>
        <v>42185</v>
      </c>
      <c r="AS35" s="20">
        <f t="shared" si="23"/>
        <v>-2.8605884750976402</v>
      </c>
      <c r="AT35" s="20">
        <f t="shared" si="20"/>
        <v>-2.9450075468199048E-2</v>
      </c>
      <c r="AU35" s="20">
        <f t="shared" si="24"/>
        <v>1.7402688627623071E-2</v>
      </c>
      <c r="AV35" s="20">
        <f t="shared" si="25"/>
        <v>-1.968802006184604E-4</v>
      </c>
      <c r="AW35" s="20">
        <f t="shared" si="26"/>
        <v>2.7117033402279601E-2</v>
      </c>
      <c r="AX35" s="20">
        <f t="shared" si="27"/>
        <v>4.8857338493135602E-3</v>
      </c>
      <c r="AY35" s="20">
        <f t="shared" si="28"/>
        <v>3.8761434001388598E-3</v>
      </c>
      <c r="AZ35" s="20">
        <f t="shared" si="29"/>
        <v>4.4783695587025099E-3</v>
      </c>
      <c r="BA35" s="20">
        <f t="shared" si="30"/>
        <v>-2.2757711382192999E-2</v>
      </c>
      <c r="BC35" s="22">
        <f t="shared" si="31"/>
        <v>42185</v>
      </c>
      <c r="BD35" s="20">
        <f t="shared" si="12"/>
        <v>-2.9450075468199048E-2</v>
      </c>
      <c r="BE35" s="20">
        <f t="shared" si="32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2"/>
        <v>-4.3044472511419071E-3</v>
      </c>
      <c r="AI36" s="20">
        <f t="shared" si="14"/>
        <v>-1.8716123674901981E-4</v>
      </c>
      <c r="AJ36" s="20">
        <f t="shared" si="15"/>
        <v>2.6420921638337001E-2</v>
      </c>
      <c r="AK36" s="20">
        <f t="shared" si="16"/>
        <v>5.1901514828811496E-3</v>
      </c>
      <c r="AL36" s="20">
        <f t="shared" si="17"/>
        <v>4.2700544921503401E-3</v>
      </c>
      <c r="AM36" s="20">
        <f t="shared" si="18"/>
        <v>4.6431467633611901E-3</v>
      </c>
      <c r="AN36" s="20">
        <f t="shared" si="19"/>
        <v>-2.1883722925797301E-2</v>
      </c>
      <c r="AR36" s="22">
        <f t="shared" si="21"/>
        <v>42277</v>
      </c>
      <c r="AS36" s="20">
        <f t="shared" si="23"/>
        <v>-2.86705545830144</v>
      </c>
      <c r="AT36" s="20">
        <f t="shared" si="20"/>
        <v>-2.8276613713624409E-2</v>
      </c>
      <c r="AU36" s="20">
        <f t="shared" si="24"/>
        <v>1.8453390214183352E-2</v>
      </c>
      <c r="AV36" s="20">
        <f t="shared" si="25"/>
        <v>-1.8716123674901981E-4</v>
      </c>
      <c r="AW36" s="20">
        <f t="shared" si="26"/>
        <v>2.6420921638337001E-2</v>
      </c>
      <c r="AX36" s="20">
        <f t="shared" si="27"/>
        <v>5.1901514828811496E-3</v>
      </c>
      <c r="AY36" s="20">
        <f t="shared" si="28"/>
        <v>4.2700544921503401E-3</v>
      </c>
      <c r="AZ36" s="20">
        <f t="shared" si="29"/>
        <v>4.6431467633611901E-3</v>
      </c>
      <c r="BA36" s="20">
        <f t="shared" si="30"/>
        <v>-2.1883722925797301E-2</v>
      </c>
      <c r="BC36" s="22">
        <f t="shared" si="31"/>
        <v>42277</v>
      </c>
      <c r="BD36" s="20">
        <f t="shared" si="12"/>
        <v>-2.8276613713624409E-2</v>
      </c>
      <c r="BE36" s="20">
        <f t="shared" si="32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2"/>
        <v>-1.4201784704869827E-3</v>
      </c>
      <c r="AI37" s="20">
        <f t="shared" si="14"/>
        <v>-1.755158724973297E-4</v>
      </c>
      <c r="AJ37" s="20">
        <f t="shared" si="15"/>
        <v>2.5494506251333399E-2</v>
      </c>
      <c r="AK37" s="20">
        <f t="shared" si="16"/>
        <v>5.3236561107450299E-3</v>
      </c>
      <c r="AL37" s="20">
        <f t="shared" si="17"/>
        <v>4.4110300893240801E-3</v>
      </c>
      <c r="AM37" s="20">
        <f t="shared" si="18"/>
        <v>4.5960867997019098E-3</v>
      </c>
      <c r="AN37" s="20">
        <f t="shared" si="19"/>
        <v>-2.0947683541894201E-2</v>
      </c>
      <c r="AR37" s="22">
        <f t="shared" si="21"/>
        <v>42369</v>
      </c>
      <c r="AS37" s="20">
        <f t="shared" si="23"/>
        <v>-1.7464897755981479</v>
      </c>
      <c r="AT37" s="20">
        <f t="shared" si="20"/>
        <v>-2.5392344932969484E-2</v>
      </c>
      <c r="AU37" s="20">
        <f t="shared" si="24"/>
        <v>1.8702079836712886E-2</v>
      </c>
      <c r="AV37" s="20">
        <f t="shared" si="25"/>
        <v>-1.755158724973297E-4</v>
      </c>
      <c r="AW37" s="20">
        <f t="shared" si="26"/>
        <v>2.5494506251333399E-2</v>
      </c>
      <c r="AX37" s="20">
        <f t="shared" si="27"/>
        <v>5.3236561107450299E-3</v>
      </c>
      <c r="AY37" s="20">
        <f t="shared" si="28"/>
        <v>4.4110300893240801E-3</v>
      </c>
      <c r="AZ37" s="20">
        <f t="shared" si="29"/>
        <v>4.5960867997019098E-3</v>
      </c>
      <c r="BA37" s="20">
        <f t="shared" si="30"/>
        <v>-2.0947683541894201E-2</v>
      </c>
      <c r="BC37" s="22">
        <f t="shared" si="31"/>
        <v>42369</v>
      </c>
      <c r="BD37" s="20">
        <f t="shared" si="12"/>
        <v>-2.5392344932969484E-2</v>
      </c>
      <c r="BE37" s="20">
        <f t="shared" si="32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2"/>
        <v>1.9620758361891715E-3</v>
      </c>
      <c r="AI38" s="20">
        <f t="shared" si="14"/>
        <v>-1.6118198520061189E-4</v>
      </c>
      <c r="AJ38" s="20">
        <f t="shared" si="15"/>
        <v>2.4634332011386199E-2</v>
      </c>
      <c r="AK38" s="20">
        <f t="shared" si="16"/>
        <v>5.8866995588768801E-3</v>
      </c>
      <c r="AL38" s="20">
        <f t="shared" si="17"/>
        <v>4.8586218124535502E-3</v>
      </c>
      <c r="AM38" s="20">
        <f t="shared" si="18"/>
        <v>4.6824500089526202E-3</v>
      </c>
      <c r="AN38" s="20">
        <f t="shared" si="19"/>
        <v>-1.9828844084490701E-2</v>
      </c>
      <c r="AR38" s="22">
        <f t="shared" si="21"/>
        <v>42460</v>
      </c>
      <c r="AS38" s="20">
        <f t="shared" si="23"/>
        <v>-2.5612610663163604</v>
      </c>
      <c r="AT38" s="20">
        <f t="shared" si="20"/>
        <v>-2.2010090626293329E-2</v>
      </c>
      <c r="AU38" s="20">
        <f t="shared" si="24"/>
        <v>2.0072077321977942E-2</v>
      </c>
      <c r="AV38" s="20">
        <f t="shared" si="25"/>
        <v>-1.6118198520061189E-4</v>
      </c>
      <c r="AW38" s="20">
        <f t="shared" si="26"/>
        <v>2.4634332011386199E-2</v>
      </c>
      <c r="AX38" s="20">
        <f t="shared" si="27"/>
        <v>5.8866995588768801E-3</v>
      </c>
      <c r="AY38" s="20">
        <f t="shared" si="28"/>
        <v>4.8586218124535502E-3</v>
      </c>
      <c r="AZ38" s="20">
        <f t="shared" si="29"/>
        <v>4.6824500089526202E-3</v>
      </c>
      <c r="BA38" s="20">
        <f t="shared" si="30"/>
        <v>-1.9828844084490701E-2</v>
      </c>
      <c r="BC38" s="22">
        <f t="shared" si="31"/>
        <v>42460</v>
      </c>
      <c r="BD38" s="20">
        <f t="shared" si="12"/>
        <v>-2.2010090626293329E-2</v>
      </c>
      <c r="BE38" s="20">
        <f t="shared" si="32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2"/>
        <v>4.8936914146377429E-3</v>
      </c>
      <c r="AI39" s="20">
        <f t="shared" si="14"/>
        <v>-1.458666931494792E-4</v>
      </c>
      <c r="AJ39" s="20">
        <f t="shared" si="15"/>
        <v>2.2944654256473698E-2</v>
      </c>
      <c r="AK39" s="20">
        <f t="shared" si="16"/>
        <v>6.0357838948865697E-3</v>
      </c>
      <c r="AL39" s="20">
        <f t="shared" si="17"/>
        <v>5.1581831785218997E-3</v>
      </c>
      <c r="AM39" s="20">
        <f t="shared" si="18"/>
        <v>4.7608320373093696E-3</v>
      </c>
      <c r="AN39" s="20">
        <f t="shared" si="19"/>
        <v>-1.8555885612192499E-2</v>
      </c>
      <c r="AR39" s="22">
        <f t="shared" si="21"/>
        <v>42551</v>
      </c>
      <c r="AS39" s="20">
        <f t="shared" si="23"/>
        <v>-4.9657205743348802</v>
      </c>
      <c r="AT39" s="20">
        <f t="shared" si="20"/>
        <v>-1.9078475047844757E-2</v>
      </c>
      <c r="AU39" s="20">
        <f t="shared" si="24"/>
        <v>2.0197701061849559E-2</v>
      </c>
      <c r="AV39" s="20">
        <f t="shared" si="25"/>
        <v>-1.458666931494792E-4</v>
      </c>
      <c r="AW39" s="20">
        <f t="shared" si="26"/>
        <v>2.2944654256473698E-2</v>
      </c>
      <c r="AX39" s="20">
        <f t="shared" si="27"/>
        <v>6.0357838948865697E-3</v>
      </c>
      <c r="AY39" s="20">
        <f t="shared" si="28"/>
        <v>5.1581831785218997E-3</v>
      </c>
      <c r="AZ39" s="20">
        <f t="shared" si="29"/>
        <v>4.7608320373093696E-3</v>
      </c>
      <c r="BA39" s="20">
        <f t="shared" si="30"/>
        <v>-1.8555885612192499E-2</v>
      </c>
      <c r="BC39" s="22">
        <f t="shared" si="31"/>
        <v>42551</v>
      </c>
      <c r="BD39" s="20">
        <f t="shared" si="12"/>
        <v>-1.9078475047844757E-2</v>
      </c>
      <c r="BE39" s="20">
        <f t="shared" si="32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2"/>
        <v>6.0471606454819962E-3</v>
      </c>
      <c r="AI40" s="20">
        <f t="shared" si="14"/>
        <v>-1.3024268744237622E-4</v>
      </c>
      <c r="AJ40" s="20">
        <f t="shared" si="15"/>
        <v>2.12310758853195E-2</v>
      </c>
      <c r="AK40" s="20">
        <f t="shared" si="16"/>
        <v>6.0029483218704202E-3</v>
      </c>
      <c r="AL40" s="20">
        <f t="shared" si="17"/>
        <v>5.2300762882317997E-3</v>
      </c>
      <c r="AM40" s="20">
        <f t="shared" si="18"/>
        <v>4.7528273258157202E-3</v>
      </c>
      <c r="AN40" s="20">
        <f t="shared" si="19"/>
        <v>-1.7214482140781501E-2</v>
      </c>
      <c r="AR40" s="22">
        <f t="shared" si="21"/>
        <v>42643</v>
      </c>
      <c r="AS40" s="20">
        <f t="shared" si="23"/>
        <v>-2.8913949150865204</v>
      </c>
      <c r="AT40" s="20">
        <f t="shared" si="20"/>
        <v>-1.7925005817000503E-2</v>
      </c>
      <c r="AU40" s="20">
        <f t="shared" si="24"/>
        <v>1.9872202993013566E-2</v>
      </c>
      <c r="AV40" s="20">
        <f t="shared" si="25"/>
        <v>-1.3024268744237622E-4</v>
      </c>
      <c r="AW40" s="20">
        <f t="shared" si="26"/>
        <v>2.12310758853195E-2</v>
      </c>
      <c r="AX40" s="20">
        <f t="shared" si="27"/>
        <v>6.0029483218704202E-3</v>
      </c>
      <c r="AY40" s="20">
        <f t="shared" si="28"/>
        <v>5.2300762882317997E-3</v>
      </c>
      <c r="AZ40" s="20">
        <f t="shared" si="29"/>
        <v>4.7528273258157202E-3</v>
      </c>
      <c r="BA40" s="20">
        <f t="shared" si="30"/>
        <v>-1.7214482140781501E-2</v>
      </c>
      <c r="BC40" s="22">
        <f t="shared" si="31"/>
        <v>42643</v>
      </c>
      <c r="BD40" s="20">
        <f t="shared" si="12"/>
        <v>-1.7925005817000503E-2</v>
      </c>
      <c r="BE40" s="20">
        <f t="shared" si="32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2"/>
        <v>1.0521551657756846E-2</v>
      </c>
      <c r="AI41" s="20">
        <f t="shared" ref="AI41:AI72" si="33">Y41/1010</f>
        <v>-1.1413485974444059E-4</v>
      </c>
      <c r="AJ41" s="20">
        <f t="shared" ref="AJ41:AJ72" si="34">Z41</f>
        <v>1.92283263707793E-2</v>
      </c>
      <c r="AK41" s="20">
        <f t="shared" ref="AK41:AK72" si="35">AA41</f>
        <v>5.6432498752201302E-3</v>
      </c>
      <c r="AL41" s="20">
        <f t="shared" ref="AL41:AL72" si="36">AB41</f>
        <v>4.8684726537961904E-3</v>
      </c>
      <c r="AM41" s="20">
        <f t="shared" ref="AM41:AM72" si="37">AC41</f>
        <v>4.3633354097849502E-3</v>
      </c>
      <c r="AN41" s="20">
        <f t="shared" ref="AN41:AN72" si="38">AD41</f>
        <v>-1.6170528235226401E-2</v>
      </c>
      <c r="AR41" s="22">
        <f t="shared" si="21"/>
        <v>42735</v>
      </c>
      <c r="AS41" s="20">
        <f t="shared" si="23"/>
        <v>-0.97896631834744019</v>
      </c>
      <c r="AT41" s="20">
        <f t="shared" si="20"/>
        <v>-1.3450614804725654E-2</v>
      </c>
      <c r="AU41" s="20">
        <f t="shared" si="24"/>
        <v>1.7818721214609732E-2</v>
      </c>
      <c r="AV41" s="20">
        <f t="shared" si="25"/>
        <v>-1.1413485974444059E-4</v>
      </c>
      <c r="AW41" s="20">
        <f t="shared" si="26"/>
        <v>1.92283263707793E-2</v>
      </c>
      <c r="AX41" s="20">
        <f t="shared" si="27"/>
        <v>5.6432498752201302E-3</v>
      </c>
      <c r="AY41" s="20">
        <f t="shared" si="28"/>
        <v>4.8684726537961904E-3</v>
      </c>
      <c r="AZ41" s="20">
        <f t="shared" si="29"/>
        <v>4.3633354097849502E-3</v>
      </c>
      <c r="BA41" s="20">
        <f t="shared" si="30"/>
        <v>-1.6170528235226401E-2</v>
      </c>
      <c r="BC41" s="22">
        <f t="shared" si="31"/>
        <v>42735</v>
      </c>
      <c r="BD41" s="20">
        <f t="shared" si="12"/>
        <v>-1.3450614804725654E-2</v>
      </c>
      <c r="BE41" s="20">
        <f t="shared" si="32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2"/>
        <v>1.3855593889083875E-2</v>
      </c>
      <c r="AI42" s="20">
        <f t="shared" si="33"/>
        <v>-9.795870830836495E-5</v>
      </c>
      <c r="AJ42" s="20">
        <f t="shared" si="34"/>
        <v>1.7311533545405398E-2</v>
      </c>
      <c r="AK42" s="20">
        <f t="shared" si="35"/>
        <v>5.3417286647538999E-3</v>
      </c>
      <c r="AL42" s="20">
        <f t="shared" si="36"/>
        <v>4.5053696317909299E-3</v>
      </c>
      <c r="AM42" s="20">
        <f t="shared" si="37"/>
        <v>4.0056956505774002E-3</v>
      </c>
      <c r="AN42" s="20">
        <f t="shared" si="38"/>
        <v>-1.5423506670919599E-2</v>
      </c>
      <c r="AR42" s="22">
        <f t="shared" si="21"/>
        <v>42825</v>
      </c>
      <c r="AS42" s="20">
        <f t="shared" si="23"/>
        <v>-1.952357416710492</v>
      </c>
      <c r="AT42" s="20">
        <f t="shared" si="20"/>
        <v>-1.0116572573398624E-2</v>
      </c>
      <c r="AU42" s="20">
        <f t="shared" si="24"/>
        <v>1.5642862113299669E-2</v>
      </c>
      <c r="AV42" s="20">
        <f t="shared" si="25"/>
        <v>-9.795870830836495E-5</v>
      </c>
      <c r="AW42" s="20">
        <f t="shared" si="26"/>
        <v>1.7311533545405398E-2</v>
      </c>
      <c r="AX42" s="20">
        <f t="shared" si="27"/>
        <v>5.3417286647538999E-3</v>
      </c>
      <c r="AY42" s="20">
        <f t="shared" si="28"/>
        <v>4.5053696317909299E-3</v>
      </c>
      <c r="AZ42" s="20">
        <f t="shared" si="29"/>
        <v>4.0056956505774002E-3</v>
      </c>
      <c r="BA42" s="20">
        <f t="shared" si="30"/>
        <v>-1.5423506670919599E-2</v>
      </c>
      <c r="BC42" s="22">
        <f t="shared" si="31"/>
        <v>42825</v>
      </c>
      <c r="BD42" s="20">
        <f t="shared" si="12"/>
        <v>-1.0116572573398624E-2</v>
      </c>
      <c r="BE42" s="20">
        <f t="shared" si="32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2"/>
        <v>1.6016472564030798E-2</v>
      </c>
      <c r="AI43" s="20">
        <f t="shared" si="33"/>
        <v>-8.218034737775238E-5</v>
      </c>
      <c r="AJ43" s="20">
        <f t="shared" si="34"/>
        <v>1.5065669743408099E-2</v>
      </c>
      <c r="AK43" s="20">
        <f t="shared" si="35"/>
        <v>4.7537894905857999E-3</v>
      </c>
      <c r="AL43" s="20">
        <f t="shared" si="36"/>
        <v>3.8260338455220399E-3</v>
      </c>
      <c r="AM43" s="20">
        <f t="shared" si="37"/>
        <v>3.4357930069006601E-3</v>
      </c>
      <c r="AN43" s="20">
        <f t="shared" si="38"/>
        <v>-1.5142689830749401E-2</v>
      </c>
      <c r="AR43" s="22">
        <f t="shared" si="21"/>
        <v>42916</v>
      </c>
      <c r="AS43" s="20">
        <f t="shared" si="23"/>
        <v>-0.6896695657248042</v>
      </c>
      <c r="AT43" s="20">
        <f t="shared" si="20"/>
        <v>-7.9556938984517017E-3</v>
      </c>
      <c r="AU43" s="20">
        <f t="shared" si="24"/>
        <v>1.1856415908289446E-2</v>
      </c>
      <c r="AV43" s="20">
        <f t="shared" si="25"/>
        <v>-8.218034737775238E-5</v>
      </c>
      <c r="AW43" s="20">
        <f t="shared" si="26"/>
        <v>1.5065669743408099E-2</v>
      </c>
      <c r="AX43" s="20">
        <f t="shared" si="27"/>
        <v>4.7537894905857999E-3</v>
      </c>
      <c r="AY43" s="20">
        <f t="shared" si="28"/>
        <v>3.8260338455220399E-3</v>
      </c>
      <c r="AZ43" s="20">
        <f t="shared" si="29"/>
        <v>3.4357930069006601E-3</v>
      </c>
      <c r="BA43" s="20">
        <f t="shared" si="30"/>
        <v>-1.5142689830749401E-2</v>
      </c>
      <c r="BC43" s="22">
        <f t="shared" si="31"/>
        <v>42916</v>
      </c>
      <c r="BD43" s="20">
        <f t="shared" si="12"/>
        <v>-7.9556938984517017E-3</v>
      </c>
      <c r="BE43" s="20">
        <f t="shared" si="32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2"/>
        <v>1.8284329235167471E-2</v>
      </c>
      <c r="AI44" s="20">
        <f t="shared" si="33"/>
        <v>-6.5967766415987424E-5</v>
      </c>
      <c r="AJ44" s="20">
        <f t="shared" si="34"/>
        <v>1.35679149835254E-2</v>
      </c>
      <c r="AK44" s="20">
        <f t="shared" si="35"/>
        <v>5.0320325846397998E-3</v>
      </c>
      <c r="AL44" s="20">
        <f t="shared" si="36"/>
        <v>3.9271257480155697E-3</v>
      </c>
      <c r="AM44" s="20">
        <f t="shared" si="37"/>
        <v>3.53748770376416E-3</v>
      </c>
      <c r="AN44" s="20">
        <f t="shared" si="38"/>
        <v>-1.47465878732711E-2</v>
      </c>
      <c r="AR44" s="22">
        <f t="shared" si="21"/>
        <v>43008</v>
      </c>
      <c r="AS44" s="20">
        <f t="shared" si="23"/>
        <v>-0.54893437826417601</v>
      </c>
      <c r="AT44" s="20">
        <f t="shared" si="20"/>
        <v>-5.6878372273150291E-3</v>
      </c>
      <c r="AU44" s="20">
        <f t="shared" si="24"/>
        <v>1.1252005380257842E-2</v>
      </c>
      <c r="AV44" s="20">
        <f t="shared" si="25"/>
        <v>-6.5967766415987424E-5</v>
      </c>
      <c r="AW44" s="20">
        <f t="shared" si="26"/>
        <v>1.35679149835254E-2</v>
      </c>
      <c r="AX44" s="20">
        <f t="shared" si="27"/>
        <v>5.0320325846397998E-3</v>
      </c>
      <c r="AY44" s="20">
        <f t="shared" si="28"/>
        <v>3.9271257480155697E-3</v>
      </c>
      <c r="AZ44" s="20">
        <f t="shared" si="29"/>
        <v>3.53748770376416E-3</v>
      </c>
      <c r="BA44" s="20">
        <f t="shared" si="30"/>
        <v>-1.47465878732711E-2</v>
      </c>
      <c r="BC44" s="22">
        <f t="shared" si="31"/>
        <v>43008</v>
      </c>
      <c r="BD44" s="20">
        <f t="shared" si="12"/>
        <v>-5.6878372273150291E-3</v>
      </c>
      <c r="BE44" s="20">
        <f t="shared" si="32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2"/>
        <v>2.1931840229541241E-2</v>
      </c>
      <c r="AI45" s="20">
        <f t="shared" si="33"/>
        <v>-5.0091613972489601E-5</v>
      </c>
      <c r="AJ45" s="20">
        <f t="shared" si="34"/>
        <v>1.20380565777233E-2</v>
      </c>
      <c r="AK45" s="20">
        <f t="shared" si="35"/>
        <v>5.1462657770784404E-3</v>
      </c>
      <c r="AL45" s="20">
        <f t="shared" si="36"/>
        <v>3.93122782464949E-3</v>
      </c>
      <c r="AM45" s="20">
        <f t="shared" si="37"/>
        <v>3.5774118677167599E-3</v>
      </c>
      <c r="AN45" s="20">
        <f t="shared" si="38"/>
        <v>-1.43533781336468E-2</v>
      </c>
      <c r="AR45" s="22">
        <f t="shared" si="21"/>
        <v>43100</v>
      </c>
      <c r="AS45" s="20">
        <f t="shared" si="23"/>
        <v>-3.2525815812764796</v>
      </c>
      <c r="AT45" s="20">
        <f t="shared" si="20"/>
        <v>-2.0403262329412586E-3</v>
      </c>
      <c r="AU45" s="20">
        <f t="shared" si="24"/>
        <v>1.0289492299548701E-2</v>
      </c>
      <c r="AV45" s="20">
        <f t="shared" si="25"/>
        <v>-5.0091613972489601E-5</v>
      </c>
      <c r="AW45" s="20">
        <f t="shared" si="26"/>
        <v>1.20380565777233E-2</v>
      </c>
      <c r="AX45" s="20">
        <f t="shared" si="27"/>
        <v>5.1462657770784404E-3</v>
      </c>
      <c r="AY45" s="20">
        <f t="shared" si="28"/>
        <v>3.93122782464949E-3</v>
      </c>
      <c r="AZ45" s="20">
        <f t="shared" si="29"/>
        <v>3.5774118677167599E-3</v>
      </c>
      <c r="BA45" s="20">
        <f t="shared" si="30"/>
        <v>-1.43533781336468E-2</v>
      </c>
      <c r="BC45" s="22">
        <f t="shared" si="31"/>
        <v>43100</v>
      </c>
      <c r="BD45" s="20">
        <f t="shared" si="12"/>
        <v>-2.0403262329412586E-3</v>
      </c>
      <c r="BE45" s="20">
        <f t="shared" si="32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2"/>
        <v>2.6081781248852944E-2</v>
      </c>
      <c r="AI46" s="20">
        <f t="shared" si="33"/>
        <v>-3.4752920691766237E-5</v>
      </c>
      <c r="AJ46" s="20">
        <f t="shared" si="34"/>
        <v>1.04488324236928E-2</v>
      </c>
      <c r="AK46" s="20">
        <f t="shared" si="35"/>
        <v>5.1823750580881596E-3</v>
      </c>
      <c r="AL46" s="20">
        <f t="shared" si="36"/>
        <v>3.8786460530237901E-3</v>
      </c>
      <c r="AM46" s="20">
        <f t="shared" si="37"/>
        <v>3.4723053931040499E-3</v>
      </c>
      <c r="AN46" s="20">
        <f t="shared" si="38"/>
        <v>-1.4284597017721799E-2</v>
      </c>
      <c r="AR46" s="22">
        <f t="shared" si="21"/>
        <v>43190</v>
      </c>
      <c r="AS46" s="20">
        <f t="shared" si="23"/>
        <v>-0.10344721652333222</v>
      </c>
      <c r="AT46" s="20">
        <f t="shared" si="20"/>
        <v>2.1096147863704437E-3</v>
      </c>
      <c r="AU46" s="20">
        <f t="shared" si="24"/>
        <v>8.6628089894952333E-3</v>
      </c>
      <c r="AV46" s="20">
        <f t="shared" si="25"/>
        <v>-3.4752920691766237E-5</v>
      </c>
      <c r="AW46" s="20">
        <f t="shared" si="26"/>
        <v>1.04488324236928E-2</v>
      </c>
      <c r="AX46" s="20">
        <f t="shared" si="27"/>
        <v>5.1823750580881596E-3</v>
      </c>
      <c r="AY46" s="20">
        <f t="shared" si="28"/>
        <v>3.8786460530237901E-3</v>
      </c>
      <c r="AZ46" s="20">
        <f t="shared" si="29"/>
        <v>3.4723053931040499E-3</v>
      </c>
      <c r="BA46" s="20">
        <f t="shared" si="30"/>
        <v>-1.4284597017721799E-2</v>
      </c>
      <c r="BC46" s="22">
        <f t="shared" si="31"/>
        <v>43190</v>
      </c>
      <c r="BD46" s="20">
        <f t="shared" si="12"/>
        <v>2.1096147863704437E-3</v>
      </c>
      <c r="BE46" s="20">
        <f t="shared" si="32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2"/>
        <v>3.0660977985109757E-2</v>
      </c>
      <c r="AI47" s="20">
        <f t="shared" si="33"/>
        <v>-1.9490924014599605E-5</v>
      </c>
      <c r="AJ47" s="20">
        <f t="shared" si="34"/>
        <v>8.8723413687707905E-3</v>
      </c>
      <c r="AK47" s="20">
        <f t="shared" si="35"/>
        <v>5.2506621189607403E-3</v>
      </c>
      <c r="AL47" s="20">
        <f t="shared" si="36"/>
        <v>3.9733242112704997E-3</v>
      </c>
      <c r="AM47" s="20">
        <f t="shared" si="37"/>
        <v>3.6664146210618701E-3</v>
      </c>
      <c r="AN47" s="20">
        <f t="shared" si="38"/>
        <v>-1.4246800782580201E-2</v>
      </c>
      <c r="AR47" s="22">
        <f t="shared" si="21"/>
        <v>43281</v>
      </c>
      <c r="AS47" s="20">
        <f t="shared" si="23"/>
        <v>-0.59821344956962808</v>
      </c>
      <c r="AT47" s="20">
        <f t="shared" si="20"/>
        <v>6.6888115226272568E-3</v>
      </c>
      <c r="AU47" s="20">
        <f t="shared" si="24"/>
        <v>7.4964506134691019E-3</v>
      </c>
      <c r="AV47" s="20">
        <f t="shared" si="25"/>
        <v>-1.9490924014599605E-5</v>
      </c>
      <c r="AW47" s="20">
        <f t="shared" si="26"/>
        <v>8.8723413687707905E-3</v>
      </c>
      <c r="AX47" s="20">
        <f t="shared" si="27"/>
        <v>5.2506621189607403E-3</v>
      </c>
      <c r="AY47" s="20">
        <f t="shared" si="28"/>
        <v>3.9733242112704997E-3</v>
      </c>
      <c r="AZ47" s="20">
        <f t="shared" si="29"/>
        <v>3.6664146210618701E-3</v>
      </c>
      <c r="BA47" s="20">
        <f t="shared" si="30"/>
        <v>-1.4246800782580201E-2</v>
      </c>
      <c r="BC47" s="22">
        <f t="shared" si="31"/>
        <v>43281</v>
      </c>
      <c r="BD47" s="20">
        <f t="shared" si="12"/>
        <v>6.6888115226272568E-3</v>
      </c>
      <c r="BE47" s="20">
        <f t="shared" si="32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2"/>
        <v>3.2198566588741005E-2</v>
      </c>
      <c r="AI48" s="20">
        <f t="shared" si="33"/>
        <v>-4.9716910625459502E-6</v>
      </c>
      <c r="AJ48" s="20">
        <f t="shared" si="34"/>
        <v>7.1575754093888798E-3</v>
      </c>
      <c r="AK48" s="20">
        <f t="shared" si="35"/>
        <v>5.3091603172683499E-3</v>
      </c>
      <c r="AL48" s="20">
        <f t="shared" si="36"/>
        <v>4.1436437688391302E-3</v>
      </c>
      <c r="AM48" s="20">
        <f t="shared" si="37"/>
        <v>3.9272061797435099E-3</v>
      </c>
      <c r="AN48" s="20">
        <f t="shared" si="38"/>
        <v>-1.42170854449452E-2</v>
      </c>
      <c r="AR48" s="22">
        <f t="shared" si="21"/>
        <v>43373</v>
      </c>
      <c r="AS48" s="20">
        <f t="shared" si="23"/>
        <v>-1.4008548456898602</v>
      </c>
      <c r="AT48" s="20">
        <f t="shared" si="20"/>
        <v>8.2264001262585054E-3</v>
      </c>
      <c r="AU48" s="20">
        <f t="shared" si="24"/>
        <v>6.315528539232125E-3</v>
      </c>
      <c r="AV48" s="20">
        <f t="shared" si="25"/>
        <v>-4.9716910625459502E-6</v>
      </c>
      <c r="AW48" s="20">
        <f t="shared" si="26"/>
        <v>7.1575754093888798E-3</v>
      </c>
      <c r="AX48" s="20">
        <f t="shared" si="27"/>
        <v>5.3091603172683499E-3</v>
      </c>
      <c r="AY48" s="20">
        <f t="shared" si="28"/>
        <v>4.1436437688391302E-3</v>
      </c>
      <c r="AZ48" s="20">
        <f t="shared" si="29"/>
        <v>3.9272061797435099E-3</v>
      </c>
      <c r="BA48" s="20">
        <f t="shared" si="30"/>
        <v>-1.42170854449452E-2</v>
      </c>
      <c r="BC48" s="22">
        <f t="shared" si="31"/>
        <v>43373</v>
      </c>
      <c r="BD48" s="20">
        <f t="shared" si="12"/>
        <v>8.2264001262585054E-3</v>
      </c>
      <c r="BE48" s="20">
        <f t="shared" si="32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2"/>
        <v>3.5041256154760808E-2</v>
      </c>
      <c r="AI49" s="20">
        <f t="shared" si="33"/>
        <v>9.1826584405625639E-6</v>
      </c>
      <c r="AJ49" s="20">
        <f t="shared" si="34"/>
        <v>5.3938345047299602E-3</v>
      </c>
      <c r="AK49" s="20">
        <f t="shared" si="35"/>
        <v>5.01002542956374E-3</v>
      </c>
      <c r="AL49" s="20">
        <f t="shared" si="36"/>
        <v>3.97258541888767E-3</v>
      </c>
      <c r="AM49" s="20">
        <f t="shared" si="37"/>
        <v>3.898386586898E-3</v>
      </c>
      <c r="AN49" s="20">
        <f t="shared" si="38"/>
        <v>-1.44325341275841E-2</v>
      </c>
      <c r="AR49" s="22">
        <f t="shared" si="21"/>
        <v>43465</v>
      </c>
      <c r="AS49" s="20">
        <f t="shared" si="23"/>
        <v>-2.81857531627508</v>
      </c>
      <c r="AT49" s="20">
        <f t="shared" si="20"/>
        <v>1.1069089692278308E-2</v>
      </c>
      <c r="AU49" s="20">
        <f t="shared" si="24"/>
        <v>3.8514804709358329E-3</v>
      </c>
      <c r="AV49" s="20">
        <f t="shared" si="25"/>
        <v>9.1826584405625639E-6</v>
      </c>
      <c r="AW49" s="20">
        <f t="shared" si="26"/>
        <v>5.3938345047299602E-3</v>
      </c>
      <c r="AX49" s="20">
        <f t="shared" si="27"/>
        <v>5.01002542956374E-3</v>
      </c>
      <c r="AY49" s="20">
        <f t="shared" si="28"/>
        <v>3.97258541888767E-3</v>
      </c>
      <c r="AZ49" s="20">
        <f t="shared" si="29"/>
        <v>3.898386586898E-3</v>
      </c>
      <c r="BA49" s="20">
        <f t="shared" si="30"/>
        <v>-1.44325341275841E-2</v>
      </c>
      <c r="BC49" s="22">
        <f t="shared" si="31"/>
        <v>43465</v>
      </c>
      <c r="BD49" s="20">
        <f t="shared" si="12"/>
        <v>1.1069089692278308E-2</v>
      </c>
      <c r="BE49" s="20">
        <f t="shared" si="32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2"/>
        <v>3.579106403364421E-2</v>
      </c>
      <c r="AI50" s="20">
        <f t="shared" si="33"/>
        <v>2.2769539131741487E-5</v>
      </c>
      <c r="AJ50" s="20">
        <f t="shared" si="34"/>
        <v>3.8890397026536401E-3</v>
      </c>
      <c r="AK50" s="20">
        <f t="shared" si="35"/>
        <v>4.9740812152698696E-3</v>
      </c>
      <c r="AL50" s="20">
        <f t="shared" si="36"/>
        <v>4.0647918898795102E-3</v>
      </c>
      <c r="AM50" s="20">
        <f t="shared" si="37"/>
        <v>4.2113050727765602E-3</v>
      </c>
      <c r="AN50" s="20">
        <f t="shared" si="38"/>
        <v>-1.4401996081236899E-2</v>
      </c>
      <c r="AR50" s="22">
        <f t="shared" si="21"/>
        <v>43555</v>
      </c>
      <c r="AS50" s="20">
        <f t="shared" si="23"/>
        <v>-2.8252119857071198</v>
      </c>
      <c r="AT50" s="20">
        <f t="shared" si="20"/>
        <v>1.181889757116171E-2</v>
      </c>
      <c r="AU50" s="20">
        <f t="shared" si="24"/>
        <v>2.7599913384744219E-3</v>
      </c>
      <c r="AV50" s="20">
        <f t="shared" si="25"/>
        <v>2.2769539131741487E-5</v>
      </c>
      <c r="AW50" s="20">
        <f t="shared" si="26"/>
        <v>3.8890397026536401E-3</v>
      </c>
      <c r="AX50" s="20">
        <f t="shared" si="27"/>
        <v>4.9740812152698696E-3</v>
      </c>
      <c r="AY50" s="20">
        <f t="shared" si="28"/>
        <v>4.0647918898795102E-3</v>
      </c>
      <c r="AZ50" s="20">
        <f t="shared" si="29"/>
        <v>4.2113050727765602E-3</v>
      </c>
      <c r="BA50" s="20">
        <f t="shared" si="30"/>
        <v>-1.4401996081236899E-2</v>
      </c>
      <c r="BC50" s="22">
        <f t="shared" si="31"/>
        <v>43555</v>
      </c>
      <c r="BD50" s="20">
        <f t="shared" si="12"/>
        <v>1.181889757116171E-2</v>
      </c>
      <c r="BE50" s="20">
        <f t="shared" si="32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2"/>
        <v>3.9213871481963425E-2</v>
      </c>
      <c r="AI51" s="20">
        <f t="shared" si="33"/>
        <v>3.6396213074738417E-5</v>
      </c>
      <c r="AJ51" s="20">
        <f t="shared" si="34"/>
        <v>2.6065352490611802E-3</v>
      </c>
      <c r="AK51" s="20">
        <f t="shared" si="35"/>
        <v>4.96908733329526E-3</v>
      </c>
      <c r="AL51" s="20">
        <f t="shared" si="36"/>
        <v>4.1259309385921396E-3</v>
      </c>
      <c r="AM51" s="20">
        <f t="shared" si="37"/>
        <v>4.3896716117597301E-3</v>
      </c>
      <c r="AN51" s="20">
        <f t="shared" si="38"/>
        <v>-1.4121457977789201E-2</v>
      </c>
      <c r="AR51" s="22">
        <f t="shared" si="21"/>
        <v>43646</v>
      </c>
      <c r="AS51" s="20">
        <f t="shared" si="23"/>
        <v>1.2177666815278441</v>
      </c>
      <c r="AT51" s="20">
        <f t="shared" si="20"/>
        <v>1.5241705019480925E-2</v>
      </c>
      <c r="AU51" s="20">
        <f t="shared" si="24"/>
        <v>2.006163367993849E-3</v>
      </c>
      <c r="AV51" s="20">
        <f t="shared" si="25"/>
        <v>3.6396213074738417E-5</v>
      </c>
      <c r="AW51" s="20">
        <f t="shared" si="26"/>
        <v>2.6065352490611802E-3</v>
      </c>
      <c r="AX51" s="20">
        <f t="shared" si="27"/>
        <v>4.96908733329526E-3</v>
      </c>
      <c r="AY51" s="20">
        <f t="shared" si="28"/>
        <v>4.1259309385921396E-3</v>
      </c>
      <c r="AZ51" s="20">
        <f t="shared" si="29"/>
        <v>4.3896716117597301E-3</v>
      </c>
      <c r="BA51" s="20">
        <f t="shared" si="30"/>
        <v>-1.4121457977789201E-2</v>
      </c>
      <c r="BC51" s="22">
        <f t="shared" si="31"/>
        <v>43646</v>
      </c>
      <c r="BD51" s="20">
        <f t="shared" si="12"/>
        <v>1.5241705019480925E-2</v>
      </c>
      <c r="BE51" s="20">
        <f t="shared" si="32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2"/>
        <v>4.3040627126906768E-2</v>
      </c>
      <c r="AI52" s="20">
        <f t="shared" si="33"/>
        <v>5.168970791149723E-5</v>
      </c>
      <c r="AJ52" s="20">
        <f t="shared" si="34"/>
        <v>2.6258811367751902E-3</v>
      </c>
      <c r="AK52" s="20">
        <f t="shared" si="35"/>
        <v>6.0704962391078202E-3</v>
      </c>
      <c r="AL52" s="20">
        <f t="shared" si="36"/>
        <v>5.0607598737206702E-3</v>
      </c>
      <c r="AM52" s="20">
        <f t="shared" si="37"/>
        <v>5.1732502437173899E-3</v>
      </c>
      <c r="AN52" s="20">
        <f t="shared" si="38"/>
        <v>-1.3018910357087601E-2</v>
      </c>
      <c r="AR52" s="22">
        <f t="shared" si="21"/>
        <v>43738</v>
      </c>
      <c r="AS52" s="20">
        <f t="shared" si="23"/>
        <v>-0.52452773011899589</v>
      </c>
      <c r="AT52" s="20">
        <f t="shared" si="20"/>
        <v>1.9068460664424268E-2</v>
      </c>
      <c r="AU52" s="20">
        <f t="shared" si="24"/>
        <v>5.9631668441449681E-3</v>
      </c>
      <c r="AV52" s="20">
        <f t="shared" si="25"/>
        <v>5.168970791149723E-5</v>
      </c>
      <c r="AW52" s="20">
        <f t="shared" si="26"/>
        <v>2.6258811367751902E-3</v>
      </c>
      <c r="AX52" s="20">
        <f t="shared" si="27"/>
        <v>6.0704962391078202E-3</v>
      </c>
      <c r="AY52" s="20">
        <f t="shared" si="28"/>
        <v>5.0607598737206702E-3</v>
      </c>
      <c r="AZ52" s="20">
        <f t="shared" si="29"/>
        <v>5.1732502437173899E-3</v>
      </c>
      <c r="BA52" s="20">
        <f t="shared" si="30"/>
        <v>-1.3018910357087601E-2</v>
      </c>
      <c r="BC52" s="22">
        <f t="shared" si="31"/>
        <v>43738</v>
      </c>
      <c r="BD52" s="20">
        <f t="shared" si="12"/>
        <v>1.9068460664424268E-2</v>
      </c>
      <c r="BE52" s="20">
        <f t="shared" si="32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2"/>
        <v>4.1662800114566051E-2</v>
      </c>
      <c r="AI53" s="20">
        <f t="shared" si="33"/>
        <v>6.4907423233291289E-5</v>
      </c>
      <c r="AJ53" s="20">
        <f t="shared" si="34"/>
        <v>-6.5241463098608595E-5</v>
      </c>
      <c r="AK53" s="20">
        <f t="shared" si="35"/>
        <v>5.1897238566356299E-3</v>
      </c>
      <c r="AL53" s="20">
        <f t="shared" si="36"/>
        <v>4.3391479095378199E-3</v>
      </c>
      <c r="AM53" s="20">
        <f t="shared" si="37"/>
        <v>4.4545719918298501E-3</v>
      </c>
      <c r="AN53" s="20">
        <f t="shared" si="38"/>
        <v>-1.24489791874737E-2</v>
      </c>
      <c r="AR53" s="22">
        <f t="shared" si="21"/>
        <v>43830</v>
      </c>
      <c r="AS53" s="20">
        <f t="shared" si="23"/>
        <v>-0.54375395472665611</v>
      </c>
      <c r="AT53" s="20">
        <f t="shared" si="20"/>
        <v>1.7690633652083551E-2</v>
      </c>
      <c r="AU53" s="20">
        <f t="shared" si="24"/>
        <v>1.5341305306642815E-3</v>
      </c>
      <c r="AV53" s="20">
        <f t="shared" si="25"/>
        <v>6.4907423233291289E-5</v>
      </c>
      <c r="AW53" s="20">
        <f t="shared" si="26"/>
        <v>-6.5241463098608595E-5</v>
      </c>
      <c r="AX53" s="20">
        <f t="shared" si="27"/>
        <v>5.1897238566356299E-3</v>
      </c>
      <c r="AY53" s="20">
        <f t="shared" si="28"/>
        <v>4.3391479095378199E-3</v>
      </c>
      <c r="AZ53" s="20">
        <f t="shared" si="29"/>
        <v>4.4545719918298501E-3</v>
      </c>
      <c r="BA53" s="20">
        <f t="shared" si="30"/>
        <v>-1.24489791874737E-2</v>
      </c>
      <c r="BC53" s="22">
        <f t="shared" si="31"/>
        <v>43830</v>
      </c>
      <c r="BD53" s="20">
        <f t="shared" si="12"/>
        <v>1.7690633652083551E-2</v>
      </c>
      <c r="BE53" s="20">
        <f t="shared" si="32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2"/>
        <v>3.222934631409257E-2</v>
      </c>
      <c r="AI54" s="20">
        <f t="shared" si="33"/>
        <v>7.7926773628180586E-5</v>
      </c>
      <c r="AJ54" s="20">
        <f t="shared" si="34"/>
        <v>-2.8717634064534502E-3</v>
      </c>
      <c r="AK54" s="20">
        <f t="shared" si="35"/>
        <v>4.5476869814597897E-3</v>
      </c>
      <c r="AL54" s="20">
        <f t="shared" si="36"/>
        <v>3.8750761797601199E-3</v>
      </c>
      <c r="AM54" s="20">
        <f t="shared" si="37"/>
        <v>3.8704445219028801E-3</v>
      </c>
      <c r="AN54" s="20">
        <f t="shared" si="38"/>
        <v>-1.21783989840973E-2</v>
      </c>
      <c r="AR54" s="22">
        <f t="shared" si="21"/>
        <v>43921</v>
      </c>
      <c r="AS54" s="20">
        <f t="shared" si="23"/>
        <v>-4.09457524210492</v>
      </c>
      <c r="AT54" s="20">
        <f t="shared" si="20"/>
        <v>8.2571798516100706E-3</v>
      </c>
      <c r="AU54" s="20">
        <f t="shared" si="24"/>
        <v>-2.679027933799781E-3</v>
      </c>
      <c r="AV54" s="20">
        <f t="shared" si="25"/>
        <v>7.7926773628180586E-5</v>
      </c>
      <c r="AW54" s="20">
        <f t="shared" si="26"/>
        <v>-2.8717634064534502E-3</v>
      </c>
      <c r="AX54" s="20">
        <f t="shared" si="27"/>
        <v>4.5476869814597897E-3</v>
      </c>
      <c r="AY54" s="20">
        <f t="shared" si="28"/>
        <v>3.8750761797601199E-3</v>
      </c>
      <c r="AZ54" s="20">
        <f t="shared" si="29"/>
        <v>3.8704445219028801E-3</v>
      </c>
      <c r="BA54" s="20">
        <f t="shared" si="30"/>
        <v>-1.21783989840973E-2</v>
      </c>
      <c r="BC54" s="22">
        <f t="shared" si="31"/>
        <v>43921</v>
      </c>
      <c r="BD54" s="20">
        <f t="shared" si="12"/>
        <v>8.2571798516100706E-3</v>
      </c>
      <c r="BE54" s="20">
        <f t="shared" si="32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2"/>
        <v>1.9416090285726328E-2</v>
      </c>
      <c r="AI55" s="20">
        <f t="shared" si="33"/>
        <v>9.0484315166216146E-5</v>
      </c>
      <c r="AJ55" s="20">
        <f t="shared" si="34"/>
        <v>-5.7815009798178798E-3</v>
      </c>
      <c r="AK55" s="20">
        <f t="shared" si="35"/>
        <v>3.9898564462514897E-3</v>
      </c>
      <c r="AL55" s="20">
        <f t="shared" si="36"/>
        <v>3.6445991909994598E-3</v>
      </c>
      <c r="AM55" s="20">
        <f t="shared" si="37"/>
        <v>3.5782092467684301E-3</v>
      </c>
      <c r="AN55" s="20">
        <f t="shared" si="38"/>
        <v>-1.1898329338499899E-2</v>
      </c>
      <c r="AR55" s="22">
        <f t="shared" si="21"/>
        <v>44012</v>
      </c>
      <c r="AS55" s="20">
        <f t="shared" si="23"/>
        <v>-1.184819380660552</v>
      </c>
      <c r="AT55" s="20">
        <f t="shared" si="20"/>
        <v>-4.5560761767561714E-3</v>
      </c>
      <c r="AU55" s="20">
        <f t="shared" si="24"/>
        <v>-6.3766811191321836E-3</v>
      </c>
      <c r="AV55" s="20">
        <f t="shared" si="25"/>
        <v>9.0484315166216146E-5</v>
      </c>
      <c r="AW55" s="20">
        <f t="shared" si="26"/>
        <v>-5.7815009798178798E-3</v>
      </c>
      <c r="AX55" s="20">
        <f t="shared" si="27"/>
        <v>3.9898564462514897E-3</v>
      </c>
      <c r="AY55" s="20">
        <f t="shared" si="28"/>
        <v>3.6445991909994598E-3</v>
      </c>
      <c r="AZ55" s="20">
        <f t="shared" si="29"/>
        <v>3.5782092467684301E-3</v>
      </c>
      <c r="BA55" s="20">
        <f t="shared" si="30"/>
        <v>-1.1898329338499899E-2</v>
      </c>
      <c r="BC55" s="22">
        <f t="shared" si="31"/>
        <v>44012</v>
      </c>
      <c r="BD55" s="20">
        <f t="shared" si="12"/>
        <v>-4.5560761767561714E-3</v>
      </c>
      <c r="BE55" s="20">
        <f t="shared" si="32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2"/>
        <v>1.5741619718773556E-2</v>
      </c>
      <c r="AI56" s="20">
        <f t="shared" si="33"/>
        <v>1.0405104832688614E-4</v>
      </c>
      <c r="AJ56" s="20">
        <f t="shared" si="34"/>
        <v>-7.8249000713848105E-3</v>
      </c>
      <c r="AK56" s="20">
        <f t="shared" si="35"/>
        <v>3.7081849582509801E-3</v>
      </c>
      <c r="AL56" s="20">
        <f t="shared" si="36"/>
        <v>3.4824405420907901E-3</v>
      </c>
      <c r="AM56" s="20">
        <f t="shared" si="37"/>
        <v>3.3631315564885901E-3</v>
      </c>
      <c r="AN56" s="20">
        <f t="shared" si="38"/>
        <v>-1.1549229771412499E-2</v>
      </c>
      <c r="AR56" s="22">
        <f t="shared" si="21"/>
        <v>44104</v>
      </c>
      <c r="AS56" s="20">
        <f t="shared" si="23"/>
        <v>-7.1422977635266403</v>
      </c>
      <c r="AT56" s="20">
        <f t="shared" si="20"/>
        <v>-8.2305467437089434E-3</v>
      </c>
      <c r="AU56" s="20">
        <f t="shared" si="24"/>
        <v>-8.7163217376400627E-3</v>
      </c>
      <c r="AV56" s="20">
        <f t="shared" si="25"/>
        <v>1.0405104832688614E-4</v>
      </c>
      <c r="AW56" s="20">
        <f t="shared" si="26"/>
        <v>-7.8249000713848105E-3</v>
      </c>
      <c r="AX56" s="20">
        <f t="shared" si="27"/>
        <v>3.7081849582509801E-3</v>
      </c>
      <c r="AY56" s="20">
        <f t="shared" si="28"/>
        <v>3.4824405420907901E-3</v>
      </c>
      <c r="AZ56" s="20">
        <f t="shared" si="29"/>
        <v>3.3631315564885901E-3</v>
      </c>
      <c r="BA56" s="20">
        <f t="shared" si="30"/>
        <v>-1.1549229771412499E-2</v>
      </c>
      <c r="BC56" s="22">
        <f t="shared" si="31"/>
        <v>44104</v>
      </c>
      <c r="BD56" s="20">
        <f t="shared" si="12"/>
        <v>-8.2305467437089434E-3</v>
      </c>
      <c r="BE56" s="20">
        <f t="shared" si="32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2"/>
        <v>-1.0394957639639965E-3</v>
      </c>
      <c r="AI57" s="20">
        <f t="shared" si="33"/>
        <v>1.1482098957415842E-4</v>
      </c>
      <c r="AJ57" s="20">
        <f t="shared" si="34"/>
        <v>-1.0738108616137301E-2</v>
      </c>
      <c r="AK57" s="20">
        <f t="shared" si="35"/>
        <v>3.13915351433102E-3</v>
      </c>
      <c r="AL57" s="20">
        <f t="shared" si="36"/>
        <v>3.1774319141142301E-3</v>
      </c>
      <c r="AM57" s="20">
        <f t="shared" si="37"/>
        <v>3.0510126508787E-3</v>
      </c>
      <c r="AN57" s="20">
        <f t="shared" si="38"/>
        <v>-1.1213214258298699E-2</v>
      </c>
      <c r="AR57" s="22">
        <f t="shared" si="21"/>
        <v>44196</v>
      </c>
      <c r="AS57" s="20">
        <f t="shared" si="23"/>
        <v>-5.1681623060360398</v>
      </c>
      <c r="AT57" s="20">
        <f t="shared" si="20"/>
        <v>-2.5011662226446497E-2</v>
      </c>
      <c r="AU57" s="20">
        <f t="shared" si="24"/>
        <v>-1.2468903805537892E-2</v>
      </c>
      <c r="AV57" s="20">
        <f t="shared" si="25"/>
        <v>1.1482098957415842E-4</v>
      </c>
      <c r="AW57" s="20">
        <f t="shared" si="26"/>
        <v>-1.0738108616137301E-2</v>
      </c>
      <c r="AX57" s="20">
        <f t="shared" si="27"/>
        <v>3.13915351433102E-3</v>
      </c>
      <c r="AY57" s="20">
        <f t="shared" si="28"/>
        <v>3.1774319141142301E-3</v>
      </c>
      <c r="AZ57" s="20">
        <f t="shared" si="29"/>
        <v>3.0510126508787E-3</v>
      </c>
      <c r="BA57" s="20">
        <f t="shared" si="30"/>
        <v>-1.1213214258298699E-2</v>
      </c>
      <c r="BC57" s="22">
        <f t="shared" si="31"/>
        <v>44196</v>
      </c>
      <c r="BD57" s="20">
        <f t="shared" si="12"/>
        <v>-2.5011662226446497E-2</v>
      </c>
      <c r="BE57" s="20">
        <f t="shared" si="32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2"/>
        <v>-7.9313863551928529E-3</v>
      </c>
      <c r="AI58" s="20">
        <f t="shared" si="33"/>
        <v>1.2719667577572771E-4</v>
      </c>
      <c r="AJ58" s="20">
        <f t="shared" si="34"/>
        <v>-1.29579330838458E-2</v>
      </c>
      <c r="AK58" s="20">
        <f t="shared" si="35"/>
        <v>2.7082019124824398E-3</v>
      </c>
      <c r="AL58" s="20">
        <f t="shared" si="36"/>
        <v>2.9511457226849501E-3</v>
      </c>
      <c r="AM58" s="20">
        <f t="shared" si="37"/>
        <v>2.8218811890523502E-3</v>
      </c>
      <c r="AN58" s="20">
        <f t="shared" si="38"/>
        <v>-1.08147448696027E-2</v>
      </c>
      <c r="AR58" s="22">
        <f t="shared" si="21"/>
        <v>44286</v>
      </c>
      <c r="AS58" s="20">
        <f t="shared" si="23"/>
        <v>5.8956049025730799</v>
      </c>
      <c r="AT58" s="20">
        <f t="shared" si="20"/>
        <v>-3.1903552817675353E-2</v>
      </c>
      <c r="AU58" s="20">
        <f t="shared" si="24"/>
        <v>-1.5164252453453032E-2</v>
      </c>
      <c r="AV58" s="20">
        <f t="shared" si="25"/>
        <v>1.2719667577572771E-4</v>
      </c>
      <c r="AW58" s="20">
        <f t="shared" si="26"/>
        <v>-1.29579330838458E-2</v>
      </c>
      <c r="AX58" s="20">
        <f t="shared" si="27"/>
        <v>2.7082019124824398E-3</v>
      </c>
      <c r="AY58" s="20">
        <f t="shared" si="28"/>
        <v>2.9511457226849501E-3</v>
      </c>
      <c r="AZ58" s="20">
        <f t="shared" si="29"/>
        <v>2.8218811890523502E-3</v>
      </c>
      <c r="BA58" s="20">
        <f t="shared" si="30"/>
        <v>-1.08147448696027E-2</v>
      </c>
      <c r="BC58" s="22">
        <f t="shared" si="31"/>
        <v>44286</v>
      </c>
      <c r="BD58" s="20">
        <f t="shared" si="12"/>
        <v>-3.1903552817675353E-2</v>
      </c>
      <c r="BE58" s="20">
        <f t="shared" si="32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2"/>
        <v>1.2107001193325698E-2</v>
      </c>
      <c r="AI59" s="20">
        <f t="shared" si="33"/>
        <v>1.4395470810141484E-4</v>
      </c>
      <c r="AJ59" s="20">
        <f t="shared" si="34"/>
        <v>-1.33903823218761E-2</v>
      </c>
      <c r="AK59" s="20">
        <f t="shared" si="35"/>
        <v>3.1116866988645199E-3</v>
      </c>
      <c r="AL59" s="20">
        <f t="shared" si="36"/>
        <v>3.10232255209541E-3</v>
      </c>
      <c r="AM59" s="20">
        <f t="shared" si="37"/>
        <v>2.6936741936989198E-3</v>
      </c>
      <c r="AN59" s="20">
        <f t="shared" si="38"/>
        <v>-1.0336928406884299E-2</v>
      </c>
      <c r="AR59" s="22">
        <f t="shared" si="21"/>
        <v>44377</v>
      </c>
      <c r="AS59" s="20">
        <f t="shared" si="23"/>
        <v>-3.8147876006532</v>
      </c>
      <c r="AT59" s="20">
        <f t="shared" si="20"/>
        <v>-1.1865165269156801E-2</v>
      </c>
      <c r="AU59" s="20">
        <f t="shared" si="24"/>
        <v>-1.4675672576000134E-2</v>
      </c>
      <c r="AV59" s="20">
        <f t="shared" si="25"/>
        <v>1.4395470810141484E-4</v>
      </c>
      <c r="AW59" s="20">
        <f t="shared" si="26"/>
        <v>-1.33903823218761E-2</v>
      </c>
      <c r="AX59" s="20">
        <f t="shared" si="27"/>
        <v>3.1116866988645199E-3</v>
      </c>
      <c r="AY59" s="20">
        <f t="shared" si="28"/>
        <v>3.10232255209541E-3</v>
      </c>
      <c r="AZ59" s="20">
        <f t="shared" si="29"/>
        <v>2.6936741936989198E-3</v>
      </c>
      <c r="BA59" s="20">
        <f t="shared" si="30"/>
        <v>-1.0336928406884299E-2</v>
      </c>
      <c r="BC59" s="22">
        <f t="shared" si="31"/>
        <v>44377</v>
      </c>
      <c r="BD59" s="20">
        <f t="shared" si="12"/>
        <v>-1.1865165269156801E-2</v>
      </c>
      <c r="BE59" s="20">
        <f t="shared" si="32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2"/>
        <v>3.2359696713111147E-2</v>
      </c>
      <c r="AI60" s="20">
        <f t="shared" si="33"/>
        <v>1.6052685947097426E-4</v>
      </c>
      <c r="AJ60" s="20">
        <f t="shared" si="34"/>
        <v>-1.38210643108371E-2</v>
      </c>
      <c r="AK60" s="20">
        <f t="shared" si="35"/>
        <v>3.58274069842678E-3</v>
      </c>
      <c r="AL60" s="20">
        <f t="shared" si="36"/>
        <v>3.4277465903231798E-3</v>
      </c>
      <c r="AM60" s="20">
        <f t="shared" si="37"/>
        <v>2.6921184858918999E-3</v>
      </c>
      <c r="AN60" s="20">
        <f t="shared" si="38"/>
        <v>-9.7144856867292795E-3</v>
      </c>
      <c r="AR60" s="22">
        <f t="shared" si="21"/>
        <v>44469</v>
      </c>
      <c r="AS60" s="20">
        <f t="shared" si="23"/>
        <v>5.1746001836507887</v>
      </c>
      <c r="AT60" s="20">
        <f t="shared" si="20"/>
        <v>8.387530250628647E-3</v>
      </c>
      <c r="AU60" s="20">
        <f t="shared" si="24"/>
        <v>-1.3672417363453546E-2</v>
      </c>
      <c r="AV60" s="20">
        <f t="shared" si="25"/>
        <v>1.6052685947097426E-4</v>
      </c>
      <c r="AW60" s="20">
        <f t="shared" si="26"/>
        <v>-1.38210643108371E-2</v>
      </c>
      <c r="AX60" s="20">
        <f t="shared" si="27"/>
        <v>3.58274069842678E-3</v>
      </c>
      <c r="AY60" s="20">
        <f t="shared" si="28"/>
        <v>3.4277465903231798E-3</v>
      </c>
      <c r="AZ60" s="20">
        <f t="shared" si="29"/>
        <v>2.6921184858918999E-3</v>
      </c>
      <c r="BA60" s="20">
        <f t="shared" si="30"/>
        <v>-9.7144856867292795E-3</v>
      </c>
      <c r="BC60" s="22">
        <f t="shared" si="31"/>
        <v>44469</v>
      </c>
      <c r="BD60" s="20">
        <f t="shared" si="12"/>
        <v>8.387530250628647E-3</v>
      </c>
      <c r="BE60" s="20">
        <f t="shared" si="32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2"/>
        <v>3.7217960272924927E-2</v>
      </c>
      <c r="AI61" s="20">
        <f t="shared" si="33"/>
        <v>1.7373507917268021E-4</v>
      </c>
      <c r="AJ61" s="20">
        <f t="shared" si="34"/>
        <v>-1.55139753816202E-2</v>
      </c>
      <c r="AK61" s="20">
        <f t="shared" si="35"/>
        <v>3.21203166480099E-3</v>
      </c>
      <c r="AL61" s="20">
        <f t="shared" si="36"/>
        <v>3.1899158327242101E-3</v>
      </c>
      <c r="AM61" s="20">
        <f t="shared" si="37"/>
        <v>1.94199382883564E-3</v>
      </c>
      <c r="AN61" s="20">
        <f t="shared" si="38"/>
        <v>-9.8792719779305892E-3</v>
      </c>
      <c r="AR61" s="22">
        <f t="shared" si="21"/>
        <v>44561</v>
      </c>
      <c r="AS61" s="20">
        <f t="shared" si="23"/>
        <v>7.5430014578130002</v>
      </c>
      <c r="AT61" s="20">
        <f t="shared" si="20"/>
        <v>1.3245793810442427E-2</v>
      </c>
      <c r="AU61" s="20">
        <f t="shared" si="24"/>
        <v>-1.6875570954017267E-2</v>
      </c>
      <c r="AV61" s="20">
        <f t="shared" si="25"/>
        <v>1.7373507917268021E-4</v>
      </c>
      <c r="AW61" s="20">
        <f t="shared" si="26"/>
        <v>-1.55139753816202E-2</v>
      </c>
      <c r="AX61" s="20">
        <f t="shared" si="27"/>
        <v>3.21203166480099E-3</v>
      </c>
      <c r="AY61" s="20">
        <f t="shared" si="28"/>
        <v>3.1899158327242101E-3</v>
      </c>
      <c r="AZ61" s="20">
        <f t="shared" si="29"/>
        <v>1.94199382883564E-3</v>
      </c>
      <c r="BA61" s="20">
        <f t="shared" si="30"/>
        <v>-9.8792719779305892E-3</v>
      </c>
      <c r="BC61" s="22">
        <f t="shared" si="31"/>
        <v>44561</v>
      </c>
      <c r="BD61" s="20">
        <f t="shared" si="12"/>
        <v>1.3245793810442427E-2</v>
      </c>
      <c r="BE61" s="20">
        <f t="shared" si="32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2"/>
        <v>4.5062450713039583E-2</v>
      </c>
      <c r="AI62" s="20">
        <f t="shared" si="33"/>
        <v>1.8744868809410098E-4</v>
      </c>
      <c r="AJ62" s="20">
        <f t="shared" si="34"/>
        <v>-1.72449014266495E-2</v>
      </c>
      <c r="AK62" s="20">
        <f t="shared" si="35"/>
        <v>2.3269112621182499E-3</v>
      </c>
      <c r="AL62" s="20">
        <f t="shared" si="36"/>
        <v>2.6735153207280101E-3</v>
      </c>
      <c r="AM62" s="20">
        <f t="shared" si="37"/>
        <v>1.4638102340480601E-3</v>
      </c>
      <c r="AN62" s="20">
        <f t="shared" si="38"/>
        <v>-9.7292478884680698E-3</v>
      </c>
      <c r="AR62" s="22">
        <f t="shared" si="21"/>
        <v>44651</v>
      </c>
      <c r="AS62" s="20">
        <f t="shared" si="23"/>
        <v>11.852745789875961</v>
      </c>
      <c r="AT62" s="20">
        <f t="shared" si="20"/>
        <v>2.1090284250557083E-2</v>
      </c>
      <c r="AU62" s="20">
        <f t="shared" si="24"/>
        <v>-2.032246381012915E-2</v>
      </c>
      <c r="AV62" s="20">
        <f t="shared" si="25"/>
        <v>1.8744868809410098E-4</v>
      </c>
      <c r="AW62" s="20">
        <f t="shared" si="26"/>
        <v>-1.72449014266495E-2</v>
      </c>
      <c r="AX62" s="20">
        <f t="shared" si="27"/>
        <v>2.3269112621182499E-3</v>
      </c>
      <c r="AY62" s="20">
        <f t="shared" si="28"/>
        <v>2.6735153207280101E-3</v>
      </c>
      <c r="AZ62" s="20">
        <f t="shared" si="29"/>
        <v>1.4638102340480601E-3</v>
      </c>
      <c r="BA62" s="20">
        <f t="shared" si="30"/>
        <v>-9.7292478884680698E-3</v>
      </c>
      <c r="BC62" s="22">
        <f t="shared" si="31"/>
        <v>44651</v>
      </c>
      <c r="BD62" s="20">
        <f t="shared" si="12"/>
        <v>2.1090284250557083E-2</v>
      </c>
      <c r="BE62" s="20">
        <f t="shared" si="32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2"/>
        <v>4.6165836528330652E-2</v>
      </c>
      <c r="AI63" s="20">
        <f t="shared" si="33"/>
        <v>1.9222698868894754E-4</v>
      </c>
      <c r="AJ63" s="20">
        <f t="shared" si="34"/>
        <v>-1.7614286350942001E-2</v>
      </c>
      <c r="AK63" s="20">
        <f t="shared" si="35"/>
        <v>2.1518813365872802E-3</v>
      </c>
      <c r="AL63" s="20">
        <f t="shared" si="36"/>
        <v>2.7591346880795299E-3</v>
      </c>
      <c r="AM63" s="20">
        <f t="shared" si="37"/>
        <v>1.66980380953418E-3</v>
      </c>
      <c r="AN63" s="20">
        <f t="shared" si="38"/>
        <v>-8.8641516466592095E-3</v>
      </c>
      <c r="AR63" s="22">
        <f t="shared" si="21"/>
        <v>44742</v>
      </c>
      <c r="AS63" s="20">
        <f t="shared" si="23"/>
        <v>19.585931113503239</v>
      </c>
      <c r="AT63" s="20">
        <f t="shared" si="20"/>
        <v>2.2193670065848152E-2</v>
      </c>
      <c r="AU63" s="20">
        <f t="shared" si="24"/>
        <v>-1.9705391174711272E-2</v>
      </c>
      <c r="AV63" s="20">
        <f t="shared" si="25"/>
        <v>1.9222698868894754E-4</v>
      </c>
      <c r="AW63" s="20">
        <f t="shared" si="26"/>
        <v>-1.7614286350942001E-2</v>
      </c>
      <c r="AX63" s="20">
        <f t="shared" si="27"/>
        <v>2.1518813365872802E-3</v>
      </c>
      <c r="AY63" s="20">
        <f t="shared" si="28"/>
        <v>2.7591346880795299E-3</v>
      </c>
      <c r="AZ63" s="20">
        <f t="shared" si="29"/>
        <v>1.66980380953418E-3</v>
      </c>
      <c r="BA63" s="20">
        <f t="shared" si="30"/>
        <v>-8.8641516466592095E-3</v>
      </c>
      <c r="BC63" s="22">
        <f t="shared" si="31"/>
        <v>44742</v>
      </c>
      <c r="BD63" s="20">
        <f t="shared" si="12"/>
        <v>2.2193670065848152E-2</v>
      </c>
      <c r="BE63" s="20">
        <f t="shared" si="32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2"/>
        <v>4.760704180864514E-2</v>
      </c>
      <c r="AI64" s="20">
        <f t="shared" si="33"/>
        <v>1.9152519254216335E-4</v>
      </c>
      <c r="AJ64" s="20">
        <f t="shared" si="34"/>
        <v>-1.70713043067705E-2</v>
      </c>
      <c r="AK64" s="20">
        <f t="shared" si="35"/>
        <v>2.44571442604701E-3</v>
      </c>
      <c r="AL64" s="20">
        <f t="shared" si="36"/>
        <v>3.2205011891717201E-3</v>
      </c>
      <c r="AM64" s="20">
        <f t="shared" si="37"/>
        <v>2.2430340400836301E-3</v>
      </c>
      <c r="AN64" s="20">
        <f t="shared" si="38"/>
        <v>-7.58189771477013E-3</v>
      </c>
      <c r="AR64" s="22">
        <f t="shared" si="21"/>
        <v>44834</v>
      </c>
      <c r="AS64" s="20">
        <f t="shared" si="23"/>
        <v>24.49533677697648</v>
      </c>
      <c r="AT64" s="20">
        <f t="shared" si="20"/>
        <v>2.363487534616264E-2</v>
      </c>
      <c r="AU64" s="20">
        <f t="shared" si="24"/>
        <v>-1.6552427173696104E-2</v>
      </c>
      <c r="AV64" s="20">
        <f t="shared" si="25"/>
        <v>1.9152519254216335E-4</v>
      </c>
      <c r="AW64" s="20">
        <f t="shared" si="26"/>
        <v>-1.70713043067705E-2</v>
      </c>
      <c r="AX64" s="20">
        <f t="shared" si="27"/>
        <v>2.44571442604701E-3</v>
      </c>
      <c r="AY64" s="20">
        <f t="shared" si="28"/>
        <v>3.2205011891717201E-3</v>
      </c>
      <c r="AZ64" s="20">
        <f t="shared" si="29"/>
        <v>2.2430340400836301E-3</v>
      </c>
      <c r="BA64" s="20">
        <f t="shared" si="30"/>
        <v>-7.58189771477013E-3</v>
      </c>
      <c r="BC64" s="22">
        <f t="shared" si="31"/>
        <v>44834</v>
      </c>
      <c r="BD64" s="20">
        <f t="shared" si="12"/>
        <v>2.363487534616264E-2</v>
      </c>
      <c r="BE64" s="20">
        <f t="shared" si="32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2"/>
        <v>3.8781894156878251E-2</v>
      </c>
      <c r="AI65" s="20">
        <f t="shared" si="33"/>
        <v>1.8785989174076732E-4</v>
      </c>
      <c r="AJ65" s="20">
        <f t="shared" si="34"/>
        <v>-1.62713508630618E-2</v>
      </c>
      <c r="AK65" s="20">
        <f t="shared" si="35"/>
        <v>2.83340253586228E-3</v>
      </c>
      <c r="AL65" s="20">
        <f t="shared" si="36"/>
        <v>3.7093053210535101E-3</v>
      </c>
      <c r="AM65" s="20">
        <f t="shared" si="37"/>
        <v>2.8612251922410701E-3</v>
      </c>
      <c r="AN65" s="20">
        <f t="shared" si="38"/>
        <v>-6.2897723345223203E-3</v>
      </c>
      <c r="AR65" s="22">
        <f t="shared" ref="AR65:AR96" si="39">A65</f>
        <v>44926</v>
      </c>
      <c r="AS65" s="20">
        <f t="shared" si="23"/>
        <v>26.621684714008119</v>
      </c>
      <c r="AT65" s="20">
        <f t="shared" si="20"/>
        <v>1.4809727694395751E-2</v>
      </c>
      <c r="AU65" s="20">
        <f t="shared" si="24"/>
        <v>-1.2969330256686493E-2</v>
      </c>
      <c r="AV65" s="20">
        <f t="shared" si="25"/>
        <v>1.8785989174076732E-4</v>
      </c>
      <c r="AW65" s="20">
        <f t="shared" si="26"/>
        <v>-1.62713508630618E-2</v>
      </c>
      <c r="AX65" s="20">
        <f t="shared" si="27"/>
        <v>2.83340253586228E-3</v>
      </c>
      <c r="AY65" s="20">
        <f t="shared" si="28"/>
        <v>3.7093053210535101E-3</v>
      </c>
      <c r="AZ65" s="20">
        <f t="shared" si="29"/>
        <v>2.8612251922410701E-3</v>
      </c>
      <c r="BA65" s="20">
        <f t="shared" si="30"/>
        <v>-6.2897723345223203E-3</v>
      </c>
      <c r="BC65" s="22">
        <f t="shared" si="31"/>
        <v>44926</v>
      </c>
      <c r="BD65" s="20">
        <f t="shared" si="12"/>
        <v>1.4809727694395751E-2</v>
      </c>
      <c r="BE65" s="20">
        <f t="shared" si="32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97" si="40">K66+Y66-Y66/100</f>
        <v>3.0428474170765808E-2</v>
      </c>
      <c r="AI66" s="20">
        <f t="shared" si="33"/>
        <v>1.8438791070308911E-4</v>
      </c>
      <c r="AJ66" s="20">
        <f t="shared" si="34"/>
        <v>-1.5367550138201101E-2</v>
      </c>
      <c r="AK66" s="20">
        <f t="shared" si="35"/>
        <v>3.2064891442251599E-3</v>
      </c>
      <c r="AL66" s="20">
        <f t="shared" si="36"/>
        <v>4.1694681408799197E-3</v>
      </c>
      <c r="AM66" s="20">
        <f t="shared" si="37"/>
        <v>3.4393591582970698E-3</v>
      </c>
      <c r="AN66" s="20">
        <f t="shared" si="38"/>
        <v>-4.9738461573967099E-3</v>
      </c>
      <c r="AR66" s="22">
        <f t="shared" si="39"/>
        <v>45016</v>
      </c>
      <c r="AS66" s="20">
        <f t="shared" ref="AS66:AS97" si="41">AF66*4+2</f>
        <v>23.32292207448376</v>
      </c>
      <c r="AT66" s="20">
        <f t="shared" si="20"/>
        <v>6.4563077082833084E-3</v>
      </c>
      <c r="AU66" s="20">
        <f t="shared" ref="AU66:AU97" si="42">SUM(AV66:BA66)</f>
        <v>-9.3416919414925741E-3</v>
      </c>
      <c r="AV66" s="20">
        <f t="shared" ref="AV66:AV97" si="43">AI66</f>
        <v>1.8438791070308911E-4</v>
      </c>
      <c r="AW66" s="20">
        <f t="shared" ref="AW66:AW97" si="44">AJ66</f>
        <v>-1.5367550138201101E-2</v>
      </c>
      <c r="AX66" s="20">
        <f t="shared" ref="AX66:AX97" si="45">AK66</f>
        <v>3.2064891442251599E-3</v>
      </c>
      <c r="AY66" s="20">
        <f t="shared" ref="AY66:AY97" si="46">AL66</f>
        <v>4.1694681408799197E-3</v>
      </c>
      <c r="AZ66" s="20">
        <f t="shared" ref="AZ66:AZ97" si="47">AM66</f>
        <v>3.4393591582970698E-3</v>
      </c>
      <c r="BA66" s="20">
        <f t="shared" ref="BA66:BA97" si="48">AN66</f>
        <v>-4.9738461573967099E-3</v>
      </c>
      <c r="BC66" s="22">
        <f t="shared" ref="BC66:BC97" si="49">AR66</f>
        <v>45016</v>
      </c>
      <c r="BD66" s="20">
        <f t="shared" si="12"/>
        <v>6.4563077082833084E-3</v>
      </c>
      <c r="BE66" s="20">
        <f t="shared" ref="BE66:BE97" si="50">AU66</f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40"/>
        <v>2.5744168300528534E-2</v>
      </c>
      <c r="AI67" s="20">
        <f t="shared" si="33"/>
        <v>1.8235411155628317E-4</v>
      </c>
      <c r="AJ67" s="20">
        <f t="shared" si="34"/>
        <v>-1.43581702974349E-2</v>
      </c>
      <c r="AK67" s="20">
        <f t="shared" si="35"/>
        <v>3.6549378746197898E-3</v>
      </c>
      <c r="AL67" s="20">
        <f t="shared" si="36"/>
        <v>4.6994938634803401E-3</v>
      </c>
      <c r="AM67" s="20">
        <f t="shared" si="37"/>
        <v>4.1872814137588997E-3</v>
      </c>
      <c r="AN67" s="20">
        <f t="shared" si="38"/>
        <v>-3.6745680801697398E-3</v>
      </c>
      <c r="AR67" s="22">
        <f t="shared" si="39"/>
        <v>45107</v>
      </c>
      <c r="AS67" s="20">
        <f t="shared" si="41"/>
        <v>13.51877676303916</v>
      </c>
      <c r="AT67" s="20">
        <f t="shared" si="20"/>
        <v>1.7720018380460341E-3</v>
      </c>
      <c r="AU67" s="20">
        <f t="shared" si="42"/>
        <v>-5.3086711141893273E-3</v>
      </c>
      <c r="AV67" s="20">
        <f t="shared" si="43"/>
        <v>1.8235411155628317E-4</v>
      </c>
      <c r="AW67" s="20">
        <f t="shared" si="44"/>
        <v>-1.43581702974349E-2</v>
      </c>
      <c r="AX67" s="20">
        <f t="shared" si="45"/>
        <v>3.6549378746197898E-3</v>
      </c>
      <c r="AY67" s="20">
        <f t="shared" si="46"/>
        <v>4.6994938634803401E-3</v>
      </c>
      <c r="AZ67" s="20">
        <f t="shared" si="47"/>
        <v>4.1872814137588997E-3</v>
      </c>
      <c r="BA67" s="20">
        <f t="shared" si="48"/>
        <v>-3.6745680801697398E-3</v>
      </c>
      <c r="BC67" s="22">
        <f t="shared" si="49"/>
        <v>45107</v>
      </c>
      <c r="BD67" s="20">
        <f t="shared" ref="BD67:BD130" si="51">AT67-$AT$2</f>
        <v>1.7720018380460341E-3</v>
      </c>
      <c r="BE67" s="20">
        <f t="shared" si="5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40"/>
        <v>2.0435416370320602E-2</v>
      </c>
      <c r="AI68" s="20">
        <f t="shared" si="33"/>
        <v>1.800510013901386E-4</v>
      </c>
      <c r="AJ68" s="20">
        <f t="shared" si="34"/>
        <v>-1.32916332118426E-2</v>
      </c>
      <c r="AK68" s="20">
        <f t="shared" si="35"/>
        <v>4.1458764800328396E-3</v>
      </c>
      <c r="AL68" s="20">
        <f t="shared" si="36"/>
        <v>5.3638686439372299E-3</v>
      </c>
      <c r="AM68" s="20">
        <f t="shared" si="37"/>
        <v>4.8900830367459803E-3</v>
      </c>
      <c r="AN68" s="20">
        <f t="shared" si="38"/>
        <v>-2.51601475423912E-3</v>
      </c>
      <c r="AR68" s="22">
        <f t="shared" si="39"/>
        <v>45199</v>
      </c>
      <c r="AS68" s="20">
        <f t="shared" si="41"/>
        <v>7.58060851232056</v>
      </c>
      <c r="AT68" s="20">
        <f t="shared" si="20"/>
        <v>-3.5367500921618979E-3</v>
      </c>
      <c r="AU68" s="20">
        <f t="shared" si="42"/>
        <v>-1.2277688039755313E-3</v>
      </c>
      <c r="AV68" s="20">
        <f t="shared" si="43"/>
        <v>1.800510013901386E-4</v>
      </c>
      <c r="AW68" s="20">
        <f t="shared" si="44"/>
        <v>-1.32916332118426E-2</v>
      </c>
      <c r="AX68" s="20">
        <f t="shared" si="45"/>
        <v>4.1458764800328396E-3</v>
      </c>
      <c r="AY68" s="20">
        <f t="shared" si="46"/>
        <v>5.3638686439372299E-3</v>
      </c>
      <c r="AZ68" s="20">
        <f t="shared" si="47"/>
        <v>4.8900830367459803E-3</v>
      </c>
      <c r="BA68" s="20">
        <f t="shared" si="48"/>
        <v>-2.51601475423912E-3</v>
      </c>
      <c r="BC68" s="22">
        <f t="shared" si="49"/>
        <v>45199</v>
      </c>
      <c r="BD68" s="20">
        <f t="shared" si="51"/>
        <v>-3.5367500921618979E-3</v>
      </c>
      <c r="BE68" s="20">
        <f t="shared" si="5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40"/>
        <v>1.1072723818808954E-2</v>
      </c>
      <c r="AI69" s="20">
        <f t="shared" si="33"/>
        <v>1.7612155507445841E-4</v>
      </c>
      <c r="AJ69" s="20">
        <f t="shared" si="34"/>
        <v>-1.2363427451444999E-2</v>
      </c>
      <c r="AK69" s="20">
        <f t="shared" si="35"/>
        <v>4.6653709010913104E-3</v>
      </c>
      <c r="AL69" s="20">
        <f t="shared" si="36"/>
        <v>5.8659853215958704E-3</v>
      </c>
      <c r="AM69" s="20">
        <f t="shared" si="37"/>
        <v>5.3797783209130704E-3</v>
      </c>
      <c r="AN69" s="20">
        <f t="shared" si="38"/>
        <v>-1.65420583642106E-3</v>
      </c>
      <c r="AR69" s="22">
        <f t="shared" si="39"/>
        <v>45291</v>
      </c>
      <c r="AS69" s="20">
        <f t="shared" si="41"/>
        <v>1.327610080702212</v>
      </c>
      <c r="AT69" s="20">
        <f t="shared" si="20"/>
        <v>-1.2899442643673546E-2</v>
      </c>
      <c r="AU69" s="20">
        <f t="shared" si="42"/>
        <v>2.0696228108086504E-3</v>
      </c>
      <c r="AV69" s="20">
        <f t="shared" si="43"/>
        <v>1.7612155507445841E-4</v>
      </c>
      <c r="AW69" s="20">
        <f t="shared" si="44"/>
        <v>-1.2363427451444999E-2</v>
      </c>
      <c r="AX69" s="20">
        <f t="shared" si="45"/>
        <v>4.6653709010913104E-3</v>
      </c>
      <c r="AY69" s="20">
        <f t="shared" si="46"/>
        <v>5.8659853215958704E-3</v>
      </c>
      <c r="AZ69" s="20">
        <f t="shared" si="47"/>
        <v>5.3797783209130704E-3</v>
      </c>
      <c r="BA69" s="20">
        <f t="shared" si="48"/>
        <v>-1.65420583642106E-3</v>
      </c>
      <c r="BC69" s="22">
        <f t="shared" si="49"/>
        <v>45291</v>
      </c>
      <c r="BD69" s="20">
        <f t="shared" si="51"/>
        <v>-1.2899442643673546E-2</v>
      </c>
      <c r="BE69" s="20">
        <f t="shared" si="5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40"/>
        <v>1.0914399198346782E-2</v>
      </c>
      <c r="AI70" s="20">
        <f t="shared" si="33"/>
        <v>1.7503246839704949E-4</v>
      </c>
      <c r="AJ70" s="20">
        <f t="shared" si="34"/>
        <v>-1.1155835807319299E-2</v>
      </c>
      <c r="AK70" s="20">
        <f t="shared" si="35"/>
        <v>5.0931270200615898E-3</v>
      </c>
      <c r="AL70" s="20">
        <f t="shared" si="36"/>
        <v>6.2035352906386603E-3</v>
      </c>
      <c r="AM70" s="20">
        <f t="shared" si="37"/>
        <v>5.6863914670079998E-3</v>
      </c>
      <c r="AN70" s="20">
        <f t="shared" si="38"/>
        <v>-1.03811708956902E-3</v>
      </c>
      <c r="AR70" s="22">
        <f t="shared" si="39"/>
        <v>45382</v>
      </c>
      <c r="AS70" s="20">
        <f t="shared" si="41"/>
        <v>6.1749867203360003</v>
      </c>
      <c r="AT70" s="20">
        <f t="shared" si="20"/>
        <v>-1.3057767264135718E-2</v>
      </c>
      <c r="AU70" s="20">
        <f t="shared" si="42"/>
        <v>4.964133349216979E-3</v>
      </c>
      <c r="AV70" s="20">
        <f t="shared" si="43"/>
        <v>1.7503246839704949E-4</v>
      </c>
      <c r="AW70" s="20">
        <f t="shared" si="44"/>
        <v>-1.1155835807319299E-2</v>
      </c>
      <c r="AX70" s="20">
        <f t="shared" si="45"/>
        <v>5.0931270200615898E-3</v>
      </c>
      <c r="AY70" s="20">
        <f t="shared" si="46"/>
        <v>6.2035352906386603E-3</v>
      </c>
      <c r="AZ70" s="20">
        <f t="shared" si="47"/>
        <v>5.6863914670079998E-3</v>
      </c>
      <c r="BA70" s="20">
        <f t="shared" si="48"/>
        <v>-1.03811708956902E-3</v>
      </c>
      <c r="BC70" s="22">
        <f t="shared" si="49"/>
        <v>45382</v>
      </c>
      <c r="BD70" s="20">
        <f t="shared" si="51"/>
        <v>-1.3057767264135718E-2</v>
      </c>
      <c r="BE70" s="20">
        <f t="shared" si="5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40"/>
        <v>6.2593921731477781E-3</v>
      </c>
      <c r="AI71" s="20">
        <f t="shared" si="33"/>
        <v>1.7365187582378316E-4</v>
      </c>
      <c r="AJ71" s="20">
        <f t="shared" si="34"/>
        <v>-1.0340022343080501E-2</v>
      </c>
      <c r="AK71" s="20">
        <f t="shared" si="35"/>
        <v>5.2652475192704797E-3</v>
      </c>
      <c r="AL71" s="20">
        <f t="shared" si="36"/>
        <v>6.3157783134481999E-3</v>
      </c>
      <c r="AM71" s="20">
        <f t="shared" si="37"/>
        <v>5.7942629652973903E-3</v>
      </c>
      <c r="AN71" s="20">
        <f t="shared" si="38"/>
        <v>-6.5596401986889297E-4</v>
      </c>
      <c r="AR71" s="22">
        <f t="shared" si="39"/>
        <v>45473</v>
      </c>
      <c r="AS71" s="20">
        <f t="shared" si="41"/>
        <v>5.5414696141438959</v>
      </c>
      <c r="AT71" s="20">
        <f t="shared" si="20"/>
        <v>-1.7712774289334723E-2</v>
      </c>
      <c r="AU71" s="20">
        <f t="shared" si="42"/>
        <v>6.5529543108904598E-3</v>
      </c>
      <c r="AV71" s="20">
        <f t="shared" si="43"/>
        <v>1.7365187582378316E-4</v>
      </c>
      <c r="AW71" s="20">
        <f t="shared" si="44"/>
        <v>-1.0340022343080501E-2</v>
      </c>
      <c r="AX71" s="20">
        <f t="shared" si="45"/>
        <v>5.2652475192704797E-3</v>
      </c>
      <c r="AY71" s="20">
        <f t="shared" si="46"/>
        <v>6.3157783134481999E-3</v>
      </c>
      <c r="AZ71" s="20">
        <f t="shared" si="47"/>
        <v>5.7942629652973903E-3</v>
      </c>
      <c r="BA71" s="20">
        <f t="shared" si="48"/>
        <v>-6.5596401986889297E-4</v>
      </c>
      <c r="BC71" s="22">
        <f t="shared" si="49"/>
        <v>45473</v>
      </c>
      <c r="BD71" s="20">
        <f t="shared" si="51"/>
        <v>-1.7712774289334723E-2</v>
      </c>
      <c r="BE71" s="20">
        <f t="shared" si="5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40"/>
        <v>4.2758498223453081E-3</v>
      </c>
      <c r="AI72" s="20">
        <f t="shared" si="33"/>
        <v>1.7023076489996832E-4</v>
      </c>
      <c r="AJ72" s="20">
        <f t="shared" si="34"/>
        <v>-9.8451278593092405E-3</v>
      </c>
      <c r="AK72" s="20">
        <f t="shared" si="35"/>
        <v>5.2481036899365502E-3</v>
      </c>
      <c r="AL72" s="20">
        <f t="shared" si="36"/>
        <v>6.2609270838898104E-3</v>
      </c>
      <c r="AM72" s="20">
        <f t="shared" si="37"/>
        <v>5.7501412834559604E-3</v>
      </c>
      <c r="AN72" s="20">
        <f t="shared" si="38"/>
        <v>-4.6160782164461601E-4</v>
      </c>
      <c r="AR72" s="22">
        <f t="shared" si="39"/>
        <v>45565</v>
      </c>
      <c r="AS72" s="20">
        <f t="shared" si="41"/>
        <v>5.0545687619842878</v>
      </c>
      <c r="AT72" s="20">
        <f t="shared" si="20"/>
        <v>-1.9696316640137192E-2</v>
      </c>
      <c r="AU72" s="20">
        <f t="shared" si="42"/>
        <v>7.1226671412284327E-3</v>
      </c>
      <c r="AV72" s="20">
        <f t="shared" si="43"/>
        <v>1.7023076489996832E-4</v>
      </c>
      <c r="AW72" s="20">
        <f t="shared" si="44"/>
        <v>-9.8451278593092405E-3</v>
      </c>
      <c r="AX72" s="20">
        <f t="shared" si="45"/>
        <v>5.2481036899365502E-3</v>
      </c>
      <c r="AY72" s="20">
        <f t="shared" si="46"/>
        <v>6.2609270838898104E-3</v>
      </c>
      <c r="AZ72" s="20">
        <f t="shared" si="47"/>
        <v>5.7501412834559604E-3</v>
      </c>
      <c r="BA72" s="20">
        <f t="shared" si="48"/>
        <v>-4.6160782164461601E-4</v>
      </c>
      <c r="BC72" s="22">
        <f t="shared" si="49"/>
        <v>45565</v>
      </c>
      <c r="BD72" s="20">
        <f t="shared" si="51"/>
        <v>-1.9696316640137192E-2</v>
      </c>
      <c r="BE72" s="20">
        <f t="shared" si="5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40"/>
        <v>3.355208226828727E-3</v>
      </c>
      <c r="AI73" s="20">
        <f t="shared" ref="AI73:AI104" si="52">Y73/1010</f>
        <v>1.6606789246398514E-4</v>
      </c>
      <c r="AJ73" s="20">
        <f t="shared" ref="AJ73:AJ104" si="53">Z73</f>
        <v>-9.4828572560601201E-3</v>
      </c>
      <c r="AK73" s="20">
        <f t="shared" ref="AK73:AK104" si="54">AA73</f>
        <v>5.1560635575098601E-3</v>
      </c>
      <c r="AL73" s="20">
        <f t="shared" ref="AL73:AL104" si="55">AB73</f>
        <v>6.13935002491405E-3</v>
      </c>
      <c r="AM73" s="20">
        <f t="shared" ref="AM73:AM104" si="56">AC73</f>
        <v>5.6440903990928604E-3</v>
      </c>
      <c r="AN73" s="20">
        <f t="shared" ref="AN73:AN104" si="57">AD73</f>
        <v>-3.49795890286497E-4</v>
      </c>
      <c r="AR73" s="22">
        <f t="shared" si="39"/>
        <v>45657</v>
      </c>
      <c r="AS73" s="20">
        <f t="shared" si="41"/>
        <v>4.5498717488164679</v>
      </c>
      <c r="AT73" s="20">
        <f t="shared" ref="AT73:AT132" si="58">AH73-$AH$8</f>
        <v>-2.0616958235653772E-2</v>
      </c>
      <c r="AU73" s="20">
        <f t="shared" si="42"/>
        <v>7.2729187276341384E-3</v>
      </c>
      <c r="AV73" s="20">
        <f t="shared" si="43"/>
        <v>1.6606789246398514E-4</v>
      </c>
      <c r="AW73" s="20">
        <f t="shared" si="44"/>
        <v>-9.4828572560601201E-3</v>
      </c>
      <c r="AX73" s="20">
        <f t="shared" si="45"/>
        <v>5.1560635575098601E-3</v>
      </c>
      <c r="AY73" s="20">
        <f t="shared" si="46"/>
        <v>6.13935002491405E-3</v>
      </c>
      <c r="AZ73" s="20">
        <f t="shared" si="47"/>
        <v>5.6440903990928604E-3</v>
      </c>
      <c r="BA73" s="20">
        <f t="shared" si="48"/>
        <v>-3.49795890286497E-4</v>
      </c>
      <c r="BC73" s="22">
        <f t="shared" si="49"/>
        <v>45657</v>
      </c>
      <c r="BD73" s="20">
        <f t="shared" si="51"/>
        <v>-2.0616958235653772E-2</v>
      </c>
      <c r="BE73" s="20">
        <f t="shared" si="5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40"/>
        <v>2.8697334987516938E-3</v>
      </c>
      <c r="AI74" s="20">
        <f t="shared" si="52"/>
        <v>1.6166968101805049E-4</v>
      </c>
      <c r="AJ74" s="20">
        <f t="shared" si="53"/>
        <v>-9.1789857900148597E-3</v>
      </c>
      <c r="AK74" s="20">
        <f t="shared" si="54"/>
        <v>5.03441352548428E-3</v>
      </c>
      <c r="AL74" s="20">
        <f t="shared" si="55"/>
        <v>5.9910603594559497E-3</v>
      </c>
      <c r="AM74" s="20">
        <f t="shared" si="56"/>
        <v>5.5121683993464201E-3</v>
      </c>
      <c r="AN74" s="20">
        <f t="shared" si="57"/>
        <v>-2.7809486853325101E-4</v>
      </c>
      <c r="AR74" s="22">
        <f t="shared" si="39"/>
        <v>45747</v>
      </c>
      <c r="AS74" s="20">
        <f t="shared" si="41"/>
        <v>4.0990716666889639</v>
      </c>
      <c r="AT74" s="20">
        <f t="shared" si="58"/>
        <v>-2.1102432963730808E-2</v>
      </c>
      <c r="AU74" s="20">
        <f t="shared" si="42"/>
        <v>7.2422313067565898E-3</v>
      </c>
      <c r="AV74" s="20">
        <f t="shared" si="43"/>
        <v>1.6166968101805049E-4</v>
      </c>
      <c r="AW74" s="20">
        <f t="shared" si="44"/>
        <v>-9.1789857900148597E-3</v>
      </c>
      <c r="AX74" s="20">
        <f t="shared" si="45"/>
        <v>5.03441352548428E-3</v>
      </c>
      <c r="AY74" s="20">
        <f t="shared" si="46"/>
        <v>5.9910603594559497E-3</v>
      </c>
      <c r="AZ74" s="20">
        <f t="shared" si="47"/>
        <v>5.5121683993464201E-3</v>
      </c>
      <c r="BA74" s="20">
        <f t="shared" si="48"/>
        <v>-2.7809486853325101E-4</v>
      </c>
      <c r="BC74" s="22">
        <f t="shared" si="49"/>
        <v>45747</v>
      </c>
      <c r="BD74" s="20">
        <f t="shared" si="51"/>
        <v>-2.1102432963730808E-2</v>
      </c>
      <c r="BE74" s="20">
        <f t="shared" si="5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40"/>
        <v>2.5707507560848442E-3</v>
      </c>
      <c r="AI75" s="20">
        <f t="shared" si="52"/>
        <v>1.5723574704704554E-4</v>
      </c>
      <c r="AJ75" s="20">
        <f t="shared" si="53"/>
        <v>-8.9035076894727894E-3</v>
      </c>
      <c r="AK75" s="20">
        <f t="shared" si="54"/>
        <v>4.9017030363529496E-3</v>
      </c>
      <c r="AL75" s="20">
        <f t="shared" si="55"/>
        <v>5.8326935149510799E-3</v>
      </c>
      <c r="AM75" s="20">
        <f t="shared" si="56"/>
        <v>5.3696097328303997E-3</v>
      </c>
      <c r="AN75" s="20">
        <f t="shared" si="57"/>
        <v>-2.2821539849005E-4</v>
      </c>
      <c r="AR75" s="22">
        <f t="shared" si="39"/>
        <v>45838</v>
      </c>
      <c r="AS75" s="20">
        <f t="shared" si="41"/>
        <v>3.7176587204543718</v>
      </c>
      <c r="AT75" s="20">
        <f t="shared" si="58"/>
        <v>-2.1401415706397656E-2</v>
      </c>
      <c r="AU75" s="20">
        <f t="shared" si="42"/>
        <v>7.1295189432186356E-3</v>
      </c>
      <c r="AV75" s="20">
        <f t="shared" si="43"/>
        <v>1.5723574704704554E-4</v>
      </c>
      <c r="AW75" s="20">
        <f t="shared" si="44"/>
        <v>-8.9035076894727894E-3</v>
      </c>
      <c r="AX75" s="20">
        <f t="shared" si="45"/>
        <v>4.9017030363529496E-3</v>
      </c>
      <c r="AY75" s="20">
        <f t="shared" si="46"/>
        <v>5.8326935149510799E-3</v>
      </c>
      <c r="AZ75" s="20">
        <f t="shared" si="47"/>
        <v>5.3696097328303997E-3</v>
      </c>
      <c r="BA75" s="20">
        <f t="shared" si="48"/>
        <v>-2.2821539849005E-4</v>
      </c>
      <c r="BC75" s="22">
        <f t="shared" si="49"/>
        <v>45838</v>
      </c>
      <c r="BD75" s="20">
        <f t="shared" si="51"/>
        <v>-2.1401415706397656E-2</v>
      </c>
      <c r="BE75" s="20">
        <f t="shared" si="5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40"/>
        <v>2.357226449770604E-3</v>
      </c>
      <c r="AI76" s="20">
        <f t="shared" si="52"/>
        <v>1.5284585841399999E-4</v>
      </c>
      <c r="AJ76" s="20">
        <f t="shared" si="53"/>
        <v>-8.6438689712031707E-3</v>
      </c>
      <c r="AK76" s="20">
        <f t="shared" si="54"/>
        <v>4.7658504865655199E-3</v>
      </c>
      <c r="AL76" s="20">
        <f t="shared" si="55"/>
        <v>5.6716018018709803E-3</v>
      </c>
      <c r="AM76" s="20">
        <f t="shared" si="56"/>
        <v>5.22337201716016E-3</v>
      </c>
      <c r="AN76" s="20">
        <f t="shared" si="57"/>
        <v>-1.91384795344973E-4</v>
      </c>
      <c r="AR76" s="22">
        <f t="shared" si="39"/>
        <v>45930</v>
      </c>
      <c r="AS76" s="20">
        <f t="shared" si="41"/>
        <v>3.4020822089368483</v>
      </c>
      <c r="AT76" s="20">
        <f t="shared" si="58"/>
        <v>-2.1614940012711897E-2</v>
      </c>
      <c r="AU76" s="20">
        <f t="shared" si="42"/>
        <v>6.9784163974625163E-3</v>
      </c>
      <c r="AV76" s="20">
        <f t="shared" si="43"/>
        <v>1.5284585841399999E-4</v>
      </c>
      <c r="AW76" s="20">
        <f t="shared" si="44"/>
        <v>-8.6438689712031707E-3</v>
      </c>
      <c r="AX76" s="20">
        <f t="shared" si="45"/>
        <v>4.7658504865655199E-3</v>
      </c>
      <c r="AY76" s="20">
        <f t="shared" si="46"/>
        <v>5.6716018018709803E-3</v>
      </c>
      <c r="AZ76" s="20">
        <f t="shared" si="47"/>
        <v>5.22337201716016E-3</v>
      </c>
      <c r="BA76" s="20">
        <f t="shared" si="48"/>
        <v>-1.91384795344973E-4</v>
      </c>
      <c r="BC76" s="22">
        <f t="shared" si="49"/>
        <v>45930</v>
      </c>
      <c r="BD76" s="20">
        <f t="shared" si="51"/>
        <v>-2.1614940012711897E-2</v>
      </c>
      <c r="BE76" s="20">
        <f t="shared" si="5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40"/>
        <v>2.1865112440150394E-3</v>
      </c>
      <c r="AI77" s="20">
        <f t="shared" si="52"/>
        <v>1.485323231617782E-4</v>
      </c>
      <c r="AJ77" s="20">
        <f t="shared" si="53"/>
        <v>-8.3945523587480794E-3</v>
      </c>
      <c r="AK77" s="20">
        <f t="shared" si="54"/>
        <v>4.6303826626958797E-3</v>
      </c>
      <c r="AL77" s="20">
        <f t="shared" si="55"/>
        <v>5.5112365405118801E-3</v>
      </c>
      <c r="AM77" s="20">
        <f t="shared" si="56"/>
        <v>5.07693278126719E-3</v>
      </c>
      <c r="AN77" s="20">
        <f t="shared" si="57"/>
        <v>-1.6286450980062999E-4</v>
      </c>
      <c r="AR77" s="22">
        <f t="shared" si="39"/>
        <v>46022</v>
      </c>
      <c r="AS77" s="20">
        <f t="shared" si="41"/>
        <v>3.1434014545096161</v>
      </c>
      <c r="AT77" s="20">
        <f t="shared" si="58"/>
        <v>-2.178565521846746E-2</v>
      </c>
      <c r="AU77" s="20">
        <f t="shared" si="42"/>
        <v>6.8096674390880187E-3</v>
      </c>
      <c r="AV77" s="20">
        <f t="shared" si="43"/>
        <v>1.485323231617782E-4</v>
      </c>
      <c r="AW77" s="20">
        <f t="shared" si="44"/>
        <v>-8.3945523587480794E-3</v>
      </c>
      <c r="AX77" s="20">
        <f t="shared" si="45"/>
        <v>4.6303826626958797E-3</v>
      </c>
      <c r="AY77" s="20">
        <f t="shared" si="46"/>
        <v>5.5112365405118801E-3</v>
      </c>
      <c r="AZ77" s="20">
        <f t="shared" si="47"/>
        <v>5.07693278126719E-3</v>
      </c>
      <c r="BA77" s="20">
        <f t="shared" si="48"/>
        <v>-1.6286450980062999E-4</v>
      </c>
      <c r="BC77" s="22">
        <f t="shared" si="49"/>
        <v>46022</v>
      </c>
      <c r="BD77" s="20">
        <f t="shared" si="51"/>
        <v>-2.178565521846746E-2</v>
      </c>
      <c r="BE77" s="20">
        <f t="shared" si="5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40"/>
        <v>2.0396445948323867E-3</v>
      </c>
      <c r="AI78" s="20">
        <f t="shared" si="52"/>
        <v>1.4430824861689208E-4</v>
      </c>
      <c r="AJ78" s="20">
        <f t="shared" si="53"/>
        <v>-8.1529747804620599E-3</v>
      </c>
      <c r="AK78" s="20">
        <f t="shared" si="54"/>
        <v>4.4969395141203298E-3</v>
      </c>
      <c r="AL78" s="20">
        <f t="shared" si="55"/>
        <v>5.3532856398197303E-3</v>
      </c>
      <c r="AM78" s="20">
        <f t="shared" si="56"/>
        <v>4.9321421407011396E-3</v>
      </c>
      <c r="AN78" s="20">
        <f t="shared" si="57"/>
        <v>-1.39830865553136E-4</v>
      </c>
      <c r="AR78" s="22">
        <f t="shared" si="39"/>
        <v>46112</v>
      </c>
      <c r="AS78" s="20">
        <f t="shared" si="41"/>
        <v>2.9321039909996962</v>
      </c>
      <c r="AT78" s="20">
        <f t="shared" si="58"/>
        <v>-2.1932521867650115E-2</v>
      </c>
      <c r="AU78" s="20">
        <f t="shared" si="42"/>
        <v>6.633869897242896E-3</v>
      </c>
      <c r="AV78" s="20">
        <f t="shared" si="43"/>
        <v>1.4430824861689208E-4</v>
      </c>
      <c r="AW78" s="20">
        <f t="shared" si="44"/>
        <v>-8.1529747804620599E-3</v>
      </c>
      <c r="AX78" s="20">
        <f t="shared" si="45"/>
        <v>4.4969395141203298E-3</v>
      </c>
      <c r="AY78" s="20">
        <f t="shared" si="46"/>
        <v>5.3532856398197303E-3</v>
      </c>
      <c r="AZ78" s="20">
        <f t="shared" si="47"/>
        <v>4.9321421407011396E-3</v>
      </c>
      <c r="BA78" s="20">
        <f t="shared" si="48"/>
        <v>-1.39830865553136E-4</v>
      </c>
      <c r="BC78" s="22">
        <f t="shared" si="49"/>
        <v>46112</v>
      </c>
      <c r="BD78" s="20">
        <f t="shared" si="51"/>
        <v>-2.1932521867650115E-2</v>
      </c>
      <c r="BE78" s="20">
        <f t="shared" si="5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40"/>
        <v>1.9076670491174688E-3</v>
      </c>
      <c r="AI79" s="20">
        <f t="shared" si="52"/>
        <v>1.4017873012302475E-4</v>
      </c>
      <c r="AJ79" s="20">
        <f t="shared" si="53"/>
        <v>-7.9178410508196004E-3</v>
      </c>
      <c r="AK79" s="20">
        <f t="shared" si="54"/>
        <v>4.3663069762667197E-3</v>
      </c>
      <c r="AL79" s="20">
        <f t="shared" si="55"/>
        <v>5.1985938922083303E-3</v>
      </c>
      <c r="AM79" s="20">
        <f t="shared" si="56"/>
        <v>4.7899992227762303E-3</v>
      </c>
      <c r="AN79" s="20">
        <f t="shared" si="57"/>
        <v>-1.20524938396204E-4</v>
      </c>
      <c r="AR79" s="22">
        <f t="shared" si="39"/>
        <v>46203</v>
      </c>
      <c r="AS79" s="20">
        <f t="shared" si="41"/>
        <v>2.7596453025261241</v>
      </c>
      <c r="AT79" s="20">
        <f t="shared" si="58"/>
        <v>-2.2064499413365031E-2</v>
      </c>
      <c r="AU79" s="20">
        <f t="shared" si="42"/>
        <v>6.4567128321585008E-3</v>
      </c>
      <c r="AV79" s="20">
        <f t="shared" si="43"/>
        <v>1.4017873012302475E-4</v>
      </c>
      <c r="AW79" s="20">
        <f t="shared" si="44"/>
        <v>-7.9178410508196004E-3</v>
      </c>
      <c r="AX79" s="20">
        <f t="shared" si="45"/>
        <v>4.3663069762667197E-3</v>
      </c>
      <c r="AY79" s="20">
        <f t="shared" si="46"/>
        <v>5.1985938922083303E-3</v>
      </c>
      <c r="AZ79" s="20">
        <f t="shared" si="47"/>
        <v>4.7899992227762303E-3</v>
      </c>
      <c r="BA79" s="20">
        <f t="shared" si="48"/>
        <v>-1.20524938396204E-4</v>
      </c>
      <c r="BC79" s="22">
        <f t="shared" si="49"/>
        <v>46203</v>
      </c>
      <c r="BD79" s="20">
        <f t="shared" si="51"/>
        <v>-2.2064499413365031E-2</v>
      </c>
      <c r="BE79" s="20">
        <f t="shared" si="5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40"/>
        <v>1.7860805982201954E-3</v>
      </c>
      <c r="AI80" s="20">
        <f t="shared" si="52"/>
        <v>1.3614538507790097E-4</v>
      </c>
      <c r="AJ80" s="20">
        <f t="shared" si="53"/>
        <v>-7.6884617488559501E-3</v>
      </c>
      <c r="AK80" s="20">
        <f t="shared" si="54"/>
        <v>4.2388585542285596E-3</v>
      </c>
      <c r="AL80" s="20">
        <f t="shared" si="55"/>
        <v>5.0475783340830898E-3</v>
      </c>
      <c r="AM80" s="20">
        <f t="shared" si="56"/>
        <v>4.6510372519126203E-3</v>
      </c>
      <c r="AN80" s="20">
        <f t="shared" si="57"/>
        <v>-1.0385245762245499E-4</v>
      </c>
      <c r="AR80" s="22">
        <f t="shared" si="39"/>
        <v>46295</v>
      </c>
      <c r="AS80" s="20">
        <f t="shared" si="41"/>
        <v>2.6188021592655519</v>
      </c>
      <c r="AT80" s="20">
        <f t="shared" si="58"/>
        <v>-2.2186085864262305E-2</v>
      </c>
      <c r="AU80" s="20">
        <f t="shared" si="42"/>
        <v>6.2813053188237652E-3</v>
      </c>
      <c r="AV80" s="20">
        <f t="shared" si="43"/>
        <v>1.3614538507790097E-4</v>
      </c>
      <c r="AW80" s="20">
        <f t="shared" si="44"/>
        <v>-7.6884617488559501E-3</v>
      </c>
      <c r="AX80" s="20">
        <f t="shared" si="45"/>
        <v>4.2388585542285596E-3</v>
      </c>
      <c r="AY80" s="20">
        <f t="shared" si="46"/>
        <v>5.0475783340830898E-3</v>
      </c>
      <c r="AZ80" s="20">
        <f t="shared" si="47"/>
        <v>4.6510372519126203E-3</v>
      </c>
      <c r="BA80" s="20">
        <f t="shared" si="48"/>
        <v>-1.0385245762245499E-4</v>
      </c>
      <c r="BC80" s="22">
        <f t="shared" si="49"/>
        <v>46295</v>
      </c>
      <c r="BD80" s="20">
        <f t="shared" si="51"/>
        <v>-2.2186085864262305E-2</v>
      </c>
      <c r="BE80" s="20">
        <f t="shared" si="5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40"/>
        <v>1.6725133799310801E-3</v>
      </c>
      <c r="AI81" s="20">
        <f t="shared" si="52"/>
        <v>1.3220825545157724E-4</v>
      </c>
      <c r="AJ81" s="20">
        <f t="shared" si="53"/>
        <v>-7.4644556615321902E-3</v>
      </c>
      <c r="AK81" s="20">
        <f t="shared" si="54"/>
        <v>4.1147545303932198E-3</v>
      </c>
      <c r="AL81" s="20">
        <f t="shared" si="55"/>
        <v>4.9004258033003003E-3</v>
      </c>
      <c r="AM81" s="20">
        <f t="shared" si="56"/>
        <v>4.51552460862814E-3</v>
      </c>
      <c r="AN81" s="20">
        <f t="shared" si="57"/>
        <v>-8.91309964168307E-5</v>
      </c>
      <c r="AR81" s="22">
        <f t="shared" si="39"/>
        <v>46387</v>
      </c>
      <c r="AS81" s="20">
        <f t="shared" si="41"/>
        <v>2.5036213374578038</v>
      </c>
      <c r="AT81" s="20">
        <f t="shared" si="58"/>
        <v>-2.229965308255142E-2</v>
      </c>
      <c r="AU81" s="20">
        <f t="shared" si="42"/>
        <v>6.1093265398242166E-3</v>
      </c>
      <c r="AV81" s="20">
        <f t="shared" si="43"/>
        <v>1.3220825545157724E-4</v>
      </c>
      <c r="AW81" s="20">
        <f t="shared" si="44"/>
        <v>-7.4644556615321902E-3</v>
      </c>
      <c r="AX81" s="20">
        <f t="shared" si="45"/>
        <v>4.1147545303932198E-3</v>
      </c>
      <c r="AY81" s="20">
        <f t="shared" si="46"/>
        <v>4.9004258033003003E-3</v>
      </c>
      <c r="AZ81" s="20">
        <f t="shared" si="47"/>
        <v>4.51552460862814E-3</v>
      </c>
      <c r="BA81" s="20">
        <f t="shared" si="48"/>
        <v>-8.91309964168307E-5</v>
      </c>
      <c r="BC81" s="22">
        <f t="shared" si="49"/>
        <v>46387</v>
      </c>
      <c r="BD81" s="20">
        <f t="shared" si="51"/>
        <v>-2.229965308255142E-2</v>
      </c>
      <c r="BE81" s="20">
        <f t="shared" si="5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40"/>
        <v>1.5656754737548937E-3</v>
      </c>
      <c r="AI82" s="20">
        <f t="shared" si="52"/>
        <v>1.2836664404070297E-4</v>
      </c>
      <c r="AJ82" s="20">
        <f t="shared" si="53"/>
        <v>-7.2456100711493204E-3</v>
      </c>
      <c r="AK82" s="20">
        <f t="shared" si="54"/>
        <v>3.9940384501946299E-3</v>
      </c>
      <c r="AL82" s="20">
        <f t="shared" si="55"/>
        <v>4.7571932675571898E-3</v>
      </c>
      <c r="AM82" s="20">
        <f t="shared" si="56"/>
        <v>4.3835742013165202E-3</v>
      </c>
      <c r="AN82" s="20">
        <f t="shared" si="57"/>
        <v>-7.59326436394758E-5</v>
      </c>
      <c r="AR82" s="22">
        <f t="shared" si="39"/>
        <v>46477</v>
      </c>
      <c r="AS82" s="20">
        <f t="shared" si="41"/>
        <v>2.4092510160027079</v>
      </c>
      <c r="AT82" s="20">
        <f t="shared" si="58"/>
        <v>-2.2406490988727608E-2</v>
      </c>
      <c r="AU82" s="20">
        <f t="shared" si="42"/>
        <v>5.9416298483202469E-3</v>
      </c>
      <c r="AV82" s="20">
        <f t="shared" si="43"/>
        <v>1.2836664404070297E-4</v>
      </c>
      <c r="AW82" s="20">
        <f t="shared" si="44"/>
        <v>-7.2456100711493204E-3</v>
      </c>
      <c r="AX82" s="20">
        <f t="shared" si="45"/>
        <v>3.9940384501946299E-3</v>
      </c>
      <c r="AY82" s="20">
        <f t="shared" si="46"/>
        <v>4.7571932675571898E-3</v>
      </c>
      <c r="AZ82" s="20">
        <f t="shared" si="47"/>
        <v>4.3835742013165202E-3</v>
      </c>
      <c r="BA82" s="20">
        <f t="shared" si="48"/>
        <v>-7.59326436394758E-5</v>
      </c>
      <c r="BC82" s="22">
        <f t="shared" si="49"/>
        <v>46477</v>
      </c>
      <c r="BD82" s="20">
        <f t="shared" si="51"/>
        <v>-2.2406490988727608E-2</v>
      </c>
      <c r="BE82" s="20">
        <f t="shared" si="5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40"/>
        <v>1.4648559735609449E-3</v>
      </c>
      <c r="AI83" s="20">
        <f t="shared" si="52"/>
        <v>1.2461950185465941E-4</v>
      </c>
      <c r="AJ83" s="20">
        <f t="shared" si="53"/>
        <v>-7.0318089942733499E-3</v>
      </c>
      <c r="AK83" s="20">
        <f t="shared" si="54"/>
        <v>3.8766877256346502E-3</v>
      </c>
      <c r="AL83" s="20">
        <f t="shared" si="55"/>
        <v>4.61786252083928E-3</v>
      </c>
      <c r="AM83" s="20">
        <f t="shared" si="56"/>
        <v>4.2552059054789997E-3</v>
      </c>
      <c r="AN83" s="20">
        <f t="shared" si="57"/>
        <v>-6.3987502951778894E-5</v>
      </c>
      <c r="AR83" s="22">
        <f t="shared" si="39"/>
        <v>46568</v>
      </c>
      <c r="AS83" s="20">
        <f t="shared" si="41"/>
        <v>2.3317567282813623</v>
      </c>
      <c r="AT83" s="20">
        <f t="shared" si="58"/>
        <v>-2.2507310488921555E-2</v>
      </c>
      <c r="AU83" s="20">
        <f t="shared" si="42"/>
        <v>5.7785791565824612E-3</v>
      </c>
      <c r="AV83" s="20">
        <f t="shared" si="43"/>
        <v>1.2461950185465941E-4</v>
      </c>
      <c r="AW83" s="20">
        <f t="shared" si="44"/>
        <v>-7.0318089942733499E-3</v>
      </c>
      <c r="AX83" s="20">
        <f t="shared" si="45"/>
        <v>3.8766877256346502E-3</v>
      </c>
      <c r="AY83" s="20">
        <f t="shared" si="46"/>
        <v>4.61786252083928E-3</v>
      </c>
      <c r="AZ83" s="20">
        <f t="shared" si="47"/>
        <v>4.2552059054789997E-3</v>
      </c>
      <c r="BA83" s="20">
        <f t="shared" si="48"/>
        <v>-6.3987502951778894E-5</v>
      </c>
      <c r="BC83" s="22">
        <f t="shared" si="49"/>
        <v>46568</v>
      </c>
      <c r="BD83" s="20">
        <f t="shared" si="51"/>
        <v>-2.2507310488921555E-2</v>
      </c>
      <c r="BE83" s="20">
        <f t="shared" si="5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40"/>
        <v>1.369660867524931E-3</v>
      </c>
      <c r="AI84" s="20">
        <f t="shared" si="52"/>
        <v>1.2096561611109505E-4</v>
      </c>
      <c r="AJ84" s="20">
        <f t="shared" si="53"/>
        <v>-6.8229928212537498E-3</v>
      </c>
      <c r="AK84" s="20">
        <f t="shared" si="54"/>
        <v>3.7626421985459402E-3</v>
      </c>
      <c r="AL84" s="20">
        <f t="shared" si="55"/>
        <v>4.4823719436370901E-3</v>
      </c>
      <c r="AM84" s="20">
        <f t="shared" si="56"/>
        <v>4.1303839365847096E-3</v>
      </c>
      <c r="AN84" s="20">
        <f t="shared" si="57"/>
        <v>-5.3123940613186697E-5</v>
      </c>
      <c r="AR84" s="22">
        <f t="shared" si="39"/>
        <v>46660</v>
      </c>
      <c r="AS84" s="20">
        <f t="shared" si="41"/>
        <v>2.2679548264779896</v>
      </c>
      <c r="AT84" s="20">
        <f t="shared" si="58"/>
        <v>-2.2602505594957568E-2</v>
      </c>
      <c r="AU84" s="20">
        <f t="shared" si="42"/>
        <v>5.6202469330118984E-3</v>
      </c>
      <c r="AV84" s="20">
        <f t="shared" si="43"/>
        <v>1.2096561611109505E-4</v>
      </c>
      <c r="AW84" s="20">
        <f t="shared" si="44"/>
        <v>-6.8229928212537498E-3</v>
      </c>
      <c r="AX84" s="20">
        <f t="shared" si="45"/>
        <v>3.7626421985459402E-3</v>
      </c>
      <c r="AY84" s="20">
        <f t="shared" si="46"/>
        <v>4.4823719436370901E-3</v>
      </c>
      <c r="AZ84" s="20">
        <f t="shared" si="47"/>
        <v>4.1303839365847096E-3</v>
      </c>
      <c r="BA84" s="20">
        <f t="shared" si="48"/>
        <v>-5.3123940613186697E-5</v>
      </c>
      <c r="BC84" s="22">
        <f t="shared" si="49"/>
        <v>46660</v>
      </c>
      <c r="BD84" s="20">
        <f t="shared" si="51"/>
        <v>-2.2602505594957568E-2</v>
      </c>
      <c r="BE84" s="20">
        <f t="shared" si="5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40"/>
        <v>1.2798667592296932E-3</v>
      </c>
      <c r="AI85" s="20">
        <f t="shared" si="52"/>
        <v>1.1740370367735743E-4</v>
      </c>
      <c r="AJ85" s="20">
        <f t="shared" si="53"/>
        <v>-6.6191338470189499E-3</v>
      </c>
      <c r="AK85" s="20">
        <f t="shared" si="54"/>
        <v>3.65182117789686E-3</v>
      </c>
      <c r="AL85" s="20">
        <f t="shared" si="55"/>
        <v>4.3506357980893596E-3</v>
      </c>
      <c r="AM85" s="20">
        <f t="shared" si="56"/>
        <v>4.0090400523773396E-3</v>
      </c>
      <c r="AN85" s="20">
        <f t="shared" si="57"/>
        <v>-4.3230929203108498E-5</v>
      </c>
      <c r="AR85" s="22">
        <f t="shared" si="39"/>
        <v>46752</v>
      </c>
      <c r="AS85" s="20">
        <f t="shared" si="41"/>
        <v>2.2152713876032659</v>
      </c>
      <c r="AT85" s="20">
        <f t="shared" si="58"/>
        <v>-2.2692299703252806E-2</v>
      </c>
      <c r="AU85" s="20">
        <f t="shared" si="42"/>
        <v>5.4665359558188579E-3</v>
      </c>
      <c r="AV85" s="20">
        <f t="shared" si="43"/>
        <v>1.1740370367735743E-4</v>
      </c>
      <c r="AW85" s="20">
        <f t="shared" si="44"/>
        <v>-6.6191338470189499E-3</v>
      </c>
      <c r="AX85" s="20">
        <f t="shared" si="45"/>
        <v>3.65182117789686E-3</v>
      </c>
      <c r="AY85" s="20">
        <f t="shared" si="46"/>
        <v>4.3506357980893596E-3</v>
      </c>
      <c r="AZ85" s="20">
        <f t="shared" si="47"/>
        <v>4.0090400523773396E-3</v>
      </c>
      <c r="BA85" s="20">
        <f t="shared" si="48"/>
        <v>-4.3230929203108498E-5</v>
      </c>
      <c r="BC85" s="22">
        <f t="shared" si="49"/>
        <v>46752</v>
      </c>
      <c r="BD85" s="20">
        <f t="shared" si="51"/>
        <v>-2.2692299703252806E-2</v>
      </c>
      <c r="BE85" s="20">
        <f t="shared" si="5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40"/>
        <v>1.1953354087424577E-3</v>
      </c>
      <c r="AI86" s="20">
        <f t="shared" si="52"/>
        <v>1.1393245662639011E-4</v>
      </c>
      <c r="AJ86" s="20">
        <f t="shared" si="53"/>
        <v>-6.4202206695784803E-3</v>
      </c>
      <c r="AK86" s="20">
        <f t="shared" si="54"/>
        <v>3.5441339290231901E-3</v>
      </c>
      <c r="AL86" s="20">
        <f t="shared" si="55"/>
        <v>4.2225562352893303E-3</v>
      </c>
      <c r="AM86" s="20">
        <f t="shared" si="56"/>
        <v>3.8910882637965801E-3</v>
      </c>
      <c r="AN86" s="20">
        <f t="shared" si="57"/>
        <v>-3.4233990042764597E-5</v>
      </c>
      <c r="AR86" s="22">
        <f t="shared" si="39"/>
        <v>46843</v>
      </c>
      <c r="AS86" s="20">
        <f t="shared" si="41"/>
        <v>2.1716258959340244</v>
      </c>
      <c r="AT86" s="20">
        <f t="shared" si="58"/>
        <v>-2.2776831053740041E-2</v>
      </c>
      <c r="AU86" s="20">
        <f t="shared" si="42"/>
        <v>5.3172562251142461E-3</v>
      </c>
      <c r="AV86" s="20">
        <f t="shared" si="43"/>
        <v>1.1393245662639011E-4</v>
      </c>
      <c r="AW86" s="20">
        <f t="shared" si="44"/>
        <v>-6.4202206695784803E-3</v>
      </c>
      <c r="AX86" s="20">
        <f t="shared" si="45"/>
        <v>3.5441339290231901E-3</v>
      </c>
      <c r="AY86" s="20">
        <f t="shared" si="46"/>
        <v>4.2225562352893303E-3</v>
      </c>
      <c r="AZ86" s="20">
        <f t="shared" si="47"/>
        <v>3.8910882637965801E-3</v>
      </c>
      <c r="BA86" s="20">
        <f t="shared" si="48"/>
        <v>-3.4233990042764597E-5</v>
      </c>
      <c r="BC86" s="22">
        <f t="shared" si="49"/>
        <v>46843</v>
      </c>
      <c r="BD86" s="20">
        <f t="shared" si="51"/>
        <v>-2.2776831053740041E-2</v>
      </c>
      <c r="BE86" s="20">
        <f t="shared" si="5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40"/>
        <v>1.1159629023758748E-3</v>
      </c>
      <c r="AI87" s="20">
        <f t="shared" si="52"/>
        <v>1.1055056227654653E-4</v>
      </c>
      <c r="AJ87" s="20">
        <f t="shared" si="53"/>
        <v>-6.2262479864960696E-3</v>
      </c>
      <c r="AK87" s="20">
        <f t="shared" si="54"/>
        <v>3.4394861859077201E-3</v>
      </c>
      <c r="AL87" s="20">
        <f t="shared" si="55"/>
        <v>4.0980307912885598E-3</v>
      </c>
      <c r="AM87" s="20">
        <f t="shared" si="56"/>
        <v>3.77643420848006E-3</v>
      </c>
      <c r="AN87" s="20">
        <f t="shared" si="57"/>
        <v>-2.60797631712605E-5</v>
      </c>
      <c r="AR87" s="22">
        <f t="shared" si="39"/>
        <v>46934</v>
      </c>
      <c r="AS87" s="20">
        <f t="shared" si="41"/>
        <v>2.135336499366367</v>
      </c>
      <c r="AT87" s="20">
        <f t="shared" si="58"/>
        <v>-2.2856203560106626E-2</v>
      </c>
      <c r="AU87" s="20">
        <f t="shared" si="42"/>
        <v>5.1721739982855562E-3</v>
      </c>
      <c r="AV87" s="20">
        <f t="shared" si="43"/>
        <v>1.1055056227654653E-4</v>
      </c>
      <c r="AW87" s="20">
        <f t="shared" si="44"/>
        <v>-6.2262479864960696E-3</v>
      </c>
      <c r="AX87" s="20">
        <f t="shared" si="45"/>
        <v>3.4394861859077201E-3</v>
      </c>
      <c r="AY87" s="20">
        <f t="shared" si="46"/>
        <v>4.0980307912885598E-3</v>
      </c>
      <c r="AZ87" s="20">
        <f t="shared" si="47"/>
        <v>3.77643420848006E-3</v>
      </c>
      <c r="BA87" s="20">
        <f t="shared" si="48"/>
        <v>-2.60797631712605E-5</v>
      </c>
      <c r="BC87" s="22">
        <f t="shared" si="49"/>
        <v>46934</v>
      </c>
      <c r="BD87" s="20">
        <f t="shared" si="51"/>
        <v>-2.2856203560106626E-2</v>
      </c>
      <c r="BE87" s="20">
        <f t="shared" si="5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40"/>
        <v>1.0416498027738163E-3</v>
      </c>
      <c r="AI88" s="20">
        <f t="shared" si="52"/>
        <v>1.0725670933754257E-4</v>
      </c>
      <c r="AJ88" s="20">
        <f t="shared" si="53"/>
        <v>-6.0372099007444096E-3</v>
      </c>
      <c r="AK88" s="20">
        <f t="shared" si="54"/>
        <v>3.3377841383685999E-3</v>
      </c>
      <c r="AL88" s="20">
        <f t="shared" si="55"/>
        <v>3.9769569865510902E-3</v>
      </c>
      <c r="AM88" s="20">
        <f t="shared" si="56"/>
        <v>3.6649810574162999E-3</v>
      </c>
      <c r="AN88" s="20">
        <f t="shared" si="57"/>
        <v>-1.8726190931239701E-5</v>
      </c>
      <c r="AR88" s="22">
        <f t="shared" si="39"/>
        <v>47026</v>
      </c>
      <c r="AS88" s="20">
        <f t="shared" si="41"/>
        <v>2.1050432544111857</v>
      </c>
      <c r="AT88" s="20">
        <f t="shared" si="58"/>
        <v>-2.2930516659708685E-2</v>
      </c>
      <c r="AU88" s="20">
        <f t="shared" si="42"/>
        <v>5.0310427999978834E-3</v>
      </c>
      <c r="AV88" s="20">
        <f t="shared" si="43"/>
        <v>1.0725670933754257E-4</v>
      </c>
      <c r="AW88" s="20">
        <f t="shared" si="44"/>
        <v>-6.0372099007444096E-3</v>
      </c>
      <c r="AX88" s="20">
        <f t="shared" si="45"/>
        <v>3.3377841383685999E-3</v>
      </c>
      <c r="AY88" s="20">
        <f t="shared" si="46"/>
        <v>3.9769569865510902E-3</v>
      </c>
      <c r="AZ88" s="20">
        <f t="shared" si="47"/>
        <v>3.6649810574162999E-3</v>
      </c>
      <c r="BA88" s="20">
        <f t="shared" si="48"/>
        <v>-1.8726190931239701E-5</v>
      </c>
      <c r="BC88" s="22">
        <f t="shared" si="49"/>
        <v>47026</v>
      </c>
      <c r="BD88" s="20">
        <f t="shared" si="51"/>
        <v>-2.2930516659708685E-2</v>
      </c>
      <c r="BE88" s="20">
        <f t="shared" si="5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40"/>
        <v>9.7228450093249808E-4</v>
      </c>
      <c r="AI89" s="20">
        <f t="shared" si="52"/>
        <v>1.0404958664420792E-4</v>
      </c>
      <c r="AJ89" s="20">
        <f t="shared" si="53"/>
        <v>-5.8530956068447697E-3</v>
      </c>
      <c r="AK89" s="20">
        <f t="shared" si="54"/>
        <v>3.2389367745633202E-3</v>
      </c>
      <c r="AL89" s="20">
        <f t="shared" si="55"/>
        <v>3.8592350297017501E-3</v>
      </c>
      <c r="AM89" s="20">
        <f t="shared" si="56"/>
        <v>3.5566331296532599E-3</v>
      </c>
      <c r="AN89" s="20">
        <f t="shared" si="57"/>
        <v>-1.2136411720042799E-5</v>
      </c>
      <c r="AR89" s="22">
        <f t="shared" si="39"/>
        <v>47118</v>
      </c>
      <c r="AS89" s="20">
        <f t="shared" si="41"/>
        <v>2.0796460939960215</v>
      </c>
      <c r="AT89" s="20">
        <f t="shared" si="58"/>
        <v>-2.2999881961550003E-2</v>
      </c>
      <c r="AU89" s="20">
        <f t="shared" si="42"/>
        <v>4.8936225019977258E-3</v>
      </c>
      <c r="AV89" s="20">
        <f t="shared" si="43"/>
        <v>1.0404958664420792E-4</v>
      </c>
      <c r="AW89" s="20">
        <f t="shared" si="44"/>
        <v>-5.8530956068447697E-3</v>
      </c>
      <c r="AX89" s="20">
        <f t="shared" si="45"/>
        <v>3.2389367745633202E-3</v>
      </c>
      <c r="AY89" s="20">
        <f t="shared" si="46"/>
        <v>3.8592350297017501E-3</v>
      </c>
      <c r="AZ89" s="20">
        <f t="shared" si="47"/>
        <v>3.5566331296532599E-3</v>
      </c>
      <c r="BA89" s="20">
        <f t="shared" si="48"/>
        <v>-1.2136411720042799E-5</v>
      </c>
      <c r="BC89" s="22">
        <f t="shared" si="49"/>
        <v>47118</v>
      </c>
      <c r="BD89" s="20">
        <f t="shared" si="51"/>
        <v>-2.2999881961550003E-2</v>
      </c>
      <c r="BE89" s="20">
        <f t="shared" si="5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40"/>
        <v>9.0773501357799898E-4</v>
      </c>
      <c r="AI90" s="20">
        <f t="shared" si="52"/>
        <v>1.0092787828366337E-4</v>
      </c>
      <c r="AJ90" s="20">
        <f t="shared" si="53"/>
        <v>-5.6738867330152704E-3</v>
      </c>
      <c r="AK90" s="20">
        <f t="shared" si="54"/>
        <v>3.14285714508866E-3</v>
      </c>
      <c r="AL90" s="20">
        <f t="shared" si="55"/>
        <v>3.7447692775360798E-3</v>
      </c>
      <c r="AM90" s="20">
        <f t="shared" si="56"/>
        <v>3.4512979841583298E-3</v>
      </c>
      <c r="AN90" s="20">
        <f t="shared" si="57"/>
        <v>-6.2751181917342004E-6</v>
      </c>
      <c r="AR90" s="22">
        <f t="shared" si="39"/>
        <v>47208</v>
      </c>
      <c r="AS90" s="20">
        <f t="shared" si="41"/>
        <v>2.0582547460026279</v>
      </c>
      <c r="AT90" s="20">
        <f t="shared" si="58"/>
        <v>-2.30644314489045E-2</v>
      </c>
      <c r="AU90" s="20">
        <f t="shared" si="42"/>
        <v>4.7596904338597281E-3</v>
      </c>
      <c r="AV90" s="20">
        <f t="shared" si="43"/>
        <v>1.0092787828366337E-4</v>
      </c>
      <c r="AW90" s="20">
        <f t="shared" si="44"/>
        <v>-5.6738867330152704E-3</v>
      </c>
      <c r="AX90" s="20">
        <f t="shared" si="45"/>
        <v>3.14285714508866E-3</v>
      </c>
      <c r="AY90" s="20">
        <f t="shared" si="46"/>
        <v>3.7447692775360798E-3</v>
      </c>
      <c r="AZ90" s="20">
        <f t="shared" si="47"/>
        <v>3.4512979841583298E-3</v>
      </c>
      <c r="BA90" s="20">
        <f t="shared" si="48"/>
        <v>-6.2751181917342004E-6</v>
      </c>
      <c r="BC90" s="22">
        <f t="shared" si="49"/>
        <v>47208</v>
      </c>
      <c r="BD90" s="20">
        <f t="shared" si="51"/>
        <v>-2.30644314489045E-2</v>
      </c>
      <c r="BE90" s="20">
        <f t="shared" si="5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40"/>
        <v>8.4784616088361174E-4</v>
      </c>
      <c r="AI91" s="20">
        <f t="shared" si="52"/>
        <v>9.7890257394582874E-5</v>
      </c>
      <c r="AJ91" s="20">
        <f t="shared" si="53"/>
        <v>-5.4995558482873099E-3</v>
      </c>
      <c r="AK91" s="20">
        <f t="shared" si="54"/>
        <v>3.0494629226884801E-3</v>
      </c>
      <c r="AL91" s="20">
        <f t="shared" si="55"/>
        <v>3.6334688825023702E-3</v>
      </c>
      <c r="AM91" s="20">
        <f t="shared" si="56"/>
        <v>3.3488875036624599E-3</v>
      </c>
      <c r="AN91" s="20">
        <f t="shared" si="57"/>
        <v>-1.10654627683004E-6</v>
      </c>
      <c r="AR91" s="22">
        <f t="shared" si="39"/>
        <v>47299</v>
      </c>
      <c r="AS91" s="20">
        <f t="shared" si="41"/>
        <v>2.0401483168294798</v>
      </c>
      <c r="AT91" s="20">
        <f t="shared" si="58"/>
        <v>-2.3124320301598889E-2</v>
      </c>
      <c r="AU91" s="20">
        <f t="shared" si="42"/>
        <v>4.629047171683753E-3</v>
      </c>
      <c r="AV91" s="20">
        <f t="shared" si="43"/>
        <v>9.7890257394582874E-5</v>
      </c>
      <c r="AW91" s="20">
        <f t="shared" si="44"/>
        <v>-5.4995558482873099E-3</v>
      </c>
      <c r="AX91" s="20">
        <f t="shared" si="45"/>
        <v>3.0494629226884801E-3</v>
      </c>
      <c r="AY91" s="20">
        <f t="shared" si="46"/>
        <v>3.6334688825023702E-3</v>
      </c>
      <c r="AZ91" s="20">
        <f t="shared" si="47"/>
        <v>3.3488875036624599E-3</v>
      </c>
      <c r="BA91" s="20">
        <f t="shared" si="48"/>
        <v>-1.10654627683004E-6</v>
      </c>
      <c r="BC91" s="22">
        <f t="shared" si="49"/>
        <v>47299</v>
      </c>
      <c r="BD91" s="20">
        <f t="shared" si="51"/>
        <v>-2.3124320301598889E-2</v>
      </c>
      <c r="BE91" s="20">
        <f t="shared" si="5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40"/>
        <v>7.9244009866114072E-4</v>
      </c>
      <c r="AI92" s="20">
        <f t="shared" si="52"/>
        <v>9.4935380001846828E-5</v>
      </c>
      <c r="AJ92" s="20">
        <f t="shared" si="53"/>
        <v>-5.3300657926746899E-3</v>
      </c>
      <c r="AK92" s="20">
        <f t="shared" si="54"/>
        <v>2.9586765126321502E-3</v>
      </c>
      <c r="AL92" s="20">
        <f t="shared" si="55"/>
        <v>3.5252479251734999E-3</v>
      </c>
      <c r="AM92" s="20">
        <f t="shared" si="56"/>
        <v>3.24931832182961E-3</v>
      </c>
      <c r="AN92" s="20">
        <f t="shared" si="57"/>
        <v>3.40647088314938E-6</v>
      </c>
      <c r="AR92" s="22">
        <f t="shared" si="39"/>
        <v>47391</v>
      </c>
      <c r="AS92" s="20">
        <f t="shared" si="41"/>
        <v>2.0247426789826477</v>
      </c>
      <c r="AT92" s="20">
        <f t="shared" si="58"/>
        <v>-2.317972636382136E-2</v>
      </c>
      <c r="AU92" s="20">
        <f t="shared" si="42"/>
        <v>4.5015188178455668E-3</v>
      </c>
      <c r="AV92" s="20">
        <f t="shared" si="43"/>
        <v>9.4935380001846828E-5</v>
      </c>
      <c r="AW92" s="20">
        <f t="shared" si="44"/>
        <v>-5.3300657926746899E-3</v>
      </c>
      <c r="AX92" s="20">
        <f t="shared" si="45"/>
        <v>2.9586765126321502E-3</v>
      </c>
      <c r="AY92" s="20">
        <f t="shared" si="46"/>
        <v>3.5252479251734999E-3</v>
      </c>
      <c r="AZ92" s="20">
        <f t="shared" si="47"/>
        <v>3.24931832182961E-3</v>
      </c>
      <c r="BA92" s="20">
        <f t="shared" si="48"/>
        <v>3.40647088314938E-6</v>
      </c>
      <c r="BC92" s="22">
        <f t="shared" si="49"/>
        <v>47391</v>
      </c>
      <c r="BD92" s="20">
        <f t="shared" si="51"/>
        <v>-2.317972636382136E-2</v>
      </c>
      <c r="BE92" s="20">
        <f t="shared" si="5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40"/>
        <v>7.41318841077227E-4</v>
      </c>
      <c r="AI93" s="20">
        <f t="shared" si="52"/>
        <v>9.2061879661116435E-5</v>
      </c>
      <c r="AJ93" s="20">
        <f t="shared" si="53"/>
        <v>-5.1653695844255899E-3</v>
      </c>
      <c r="AK93" s="20">
        <f t="shared" si="54"/>
        <v>2.8704248834943102E-3</v>
      </c>
      <c r="AL93" s="20">
        <f t="shared" si="55"/>
        <v>3.4200252287064298E-3</v>
      </c>
      <c r="AM93" s="20">
        <f t="shared" si="56"/>
        <v>3.1525118344255501E-3</v>
      </c>
      <c r="AN93" s="20">
        <f t="shared" si="57"/>
        <v>7.3027711211537301E-6</v>
      </c>
      <c r="AR93" s="22">
        <f t="shared" si="39"/>
        <v>47483</v>
      </c>
      <c r="AS93" s="20">
        <f t="shared" si="41"/>
        <v>2.0115641559685464</v>
      </c>
      <c r="AT93" s="20">
        <f t="shared" si="58"/>
        <v>-2.3230847621405273E-2</v>
      </c>
      <c r="AU93" s="20">
        <f t="shared" si="42"/>
        <v>4.3769570129829705E-3</v>
      </c>
      <c r="AV93" s="20">
        <f t="shared" si="43"/>
        <v>9.2061879661116435E-5</v>
      </c>
      <c r="AW93" s="20">
        <f t="shared" si="44"/>
        <v>-5.1653695844255899E-3</v>
      </c>
      <c r="AX93" s="20">
        <f t="shared" si="45"/>
        <v>2.8704248834943102E-3</v>
      </c>
      <c r="AY93" s="20">
        <f t="shared" si="46"/>
        <v>3.4200252287064298E-3</v>
      </c>
      <c r="AZ93" s="20">
        <f t="shared" si="47"/>
        <v>3.1525118344255501E-3</v>
      </c>
      <c r="BA93" s="20">
        <f t="shared" si="48"/>
        <v>7.3027711211537301E-6</v>
      </c>
      <c r="BC93" s="22">
        <f t="shared" si="49"/>
        <v>47483</v>
      </c>
      <c r="BD93" s="20">
        <f t="shared" si="51"/>
        <v>-2.3230847621405273E-2</v>
      </c>
      <c r="BE93" s="20">
        <f t="shared" si="5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40"/>
        <v>6.9426786086503099E-4</v>
      </c>
      <c r="AI94" s="20">
        <f t="shared" si="52"/>
        <v>8.9268363318798413E-5</v>
      </c>
      <c r="AJ94" s="20">
        <f t="shared" si="53"/>
        <v>-5.0054107272101602E-3</v>
      </c>
      <c r="AK94" s="20">
        <f t="shared" si="54"/>
        <v>2.7846392378849602E-3</v>
      </c>
      <c r="AL94" s="20">
        <f t="shared" si="55"/>
        <v>3.31772399193575E-3</v>
      </c>
      <c r="AM94" s="20">
        <f t="shared" si="56"/>
        <v>3.05839395702278E-3</v>
      </c>
      <c r="AN94" s="20">
        <f t="shared" si="57"/>
        <v>1.06227174390127E-5</v>
      </c>
      <c r="AR94" s="22">
        <f t="shared" si="39"/>
        <v>47573</v>
      </c>
      <c r="AS94" s="20">
        <f t="shared" si="41"/>
        <v>2.0002282875245285</v>
      </c>
      <c r="AT94" s="20">
        <f t="shared" si="58"/>
        <v>-2.3277898601617469E-2</v>
      </c>
      <c r="AU94" s="20">
        <f t="shared" si="42"/>
        <v>4.2552375403911418E-3</v>
      </c>
      <c r="AV94" s="20">
        <f t="shared" si="43"/>
        <v>8.9268363318798413E-5</v>
      </c>
      <c r="AW94" s="20">
        <f t="shared" si="44"/>
        <v>-5.0054107272101602E-3</v>
      </c>
      <c r="AX94" s="20">
        <f t="shared" si="45"/>
        <v>2.7846392378849602E-3</v>
      </c>
      <c r="AY94" s="20">
        <f t="shared" si="46"/>
        <v>3.31772399193575E-3</v>
      </c>
      <c r="AZ94" s="20">
        <f t="shared" si="47"/>
        <v>3.05839395702278E-3</v>
      </c>
      <c r="BA94" s="20">
        <f t="shared" si="48"/>
        <v>1.06227174390127E-5</v>
      </c>
      <c r="BC94" s="22">
        <f t="shared" si="49"/>
        <v>47573</v>
      </c>
      <c r="BD94" s="20">
        <f t="shared" si="51"/>
        <v>-2.3277898601617469E-2</v>
      </c>
      <c r="BE94" s="20">
        <f t="shared" si="5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40"/>
        <v>6.510601553611356E-4</v>
      </c>
      <c r="AI95" s="20">
        <f t="shared" si="52"/>
        <v>8.6553408545303961E-5</v>
      </c>
      <c r="AJ95" s="20">
        <f t="shared" si="53"/>
        <v>-4.8501237883580199E-3</v>
      </c>
      <c r="AK95" s="20">
        <f t="shared" si="54"/>
        <v>2.7012545997573399E-3</v>
      </c>
      <c r="AL95" s="20">
        <f t="shared" si="55"/>
        <v>3.2182713312733902E-3</v>
      </c>
      <c r="AM95" s="20">
        <f t="shared" si="56"/>
        <v>2.9668947423733198E-3</v>
      </c>
      <c r="AN95" s="20">
        <f t="shared" si="57"/>
        <v>1.34078157909556E-5</v>
      </c>
      <c r="AR95" s="22">
        <f t="shared" si="39"/>
        <v>47664</v>
      </c>
      <c r="AS95" s="20">
        <f t="shared" si="41"/>
        <v>1.9904226932669005</v>
      </c>
      <c r="AT95" s="20">
        <f t="shared" si="58"/>
        <v>-2.3321106307121364E-2</v>
      </c>
      <c r="AU95" s="20">
        <f t="shared" si="42"/>
        <v>4.13625810938229E-3</v>
      </c>
      <c r="AV95" s="20">
        <f t="shared" si="43"/>
        <v>8.6553408545303961E-5</v>
      </c>
      <c r="AW95" s="20">
        <f t="shared" si="44"/>
        <v>-4.8501237883580199E-3</v>
      </c>
      <c r="AX95" s="20">
        <f t="shared" si="45"/>
        <v>2.7012545997573399E-3</v>
      </c>
      <c r="AY95" s="20">
        <f t="shared" si="46"/>
        <v>3.2182713312733902E-3</v>
      </c>
      <c r="AZ95" s="20">
        <f t="shared" si="47"/>
        <v>2.9668947423733198E-3</v>
      </c>
      <c r="BA95" s="20">
        <f t="shared" si="48"/>
        <v>1.34078157909556E-5</v>
      </c>
      <c r="BC95" s="22">
        <f t="shared" si="49"/>
        <v>47664</v>
      </c>
      <c r="BD95" s="20">
        <f t="shared" si="51"/>
        <v>-2.3321106307121364E-2</v>
      </c>
      <c r="BE95" s="20">
        <f t="shared" si="5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40"/>
        <v>6.1146037884959924E-4</v>
      </c>
      <c r="AI96" s="20">
        <f t="shared" si="52"/>
        <v>8.3915562148346927E-5</v>
      </c>
      <c r="AJ96" s="20">
        <f t="shared" si="53"/>
        <v>-4.6994351514450996E-3</v>
      </c>
      <c r="AK96" s="20">
        <f t="shared" si="54"/>
        <v>2.6202093715621501E-3</v>
      </c>
      <c r="AL96" s="20">
        <f t="shared" si="55"/>
        <v>3.1215977924325899E-3</v>
      </c>
      <c r="AM96" s="20">
        <f t="shared" si="56"/>
        <v>2.8779479306573199E-3</v>
      </c>
      <c r="AN96" s="20">
        <f t="shared" si="57"/>
        <v>1.57002181477849E-5</v>
      </c>
      <c r="AR96" s="22">
        <f t="shared" si="39"/>
        <v>47756</v>
      </c>
      <c r="AS96" s="20">
        <f t="shared" si="41"/>
        <v>1.9818932427259277</v>
      </c>
      <c r="AT96" s="20">
        <f t="shared" si="58"/>
        <v>-2.3360706083632901E-2</v>
      </c>
      <c r="AU96" s="20">
        <f t="shared" si="42"/>
        <v>4.019935723503093E-3</v>
      </c>
      <c r="AV96" s="20">
        <f t="shared" si="43"/>
        <v>8.3915562148346927E-5</v>
      </c>
      <c r="AW96" s="20">
        <f t="shared" si="44"/>
        <v>-4.6994351514450996E-3</v>
      </c>
      <c r="AX96" s="20">
        <f t="shared" si="45"/>
        <v>2.6202093715621501E-3</v>
      </c>
      <c r="AY96" s="20">
        <f t="shared" si="46"/>
        <v>3.1215977924325899E-3</v>
      </c>
      <c r="AZ96" s="20">
        <f t="shared" si="47"/>
        <v>2.8779479306573199E-3</v>
      </c>
      <c r="BA96" s="20">
        <f t="shared" si="48"/>
        <v>1.57002181477849E-5</v>
      </c>
      <c r="BC96" s="22">
        <f t="shared" si="49"/>
        <v>47756</v>
      </c>
      <c r="BD96" s="20">
        <f t="shared" si="51"/>
        <v>-2.3360706083632901E-2</v>
      </c>
      <c r="BE96" s="20">
        <f t="shared" si="5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40"/>
        <v>5.7522878771874906E-4</v>
      </c>
      <c r="AI97" s="20">
        <f t="shared" si="52"/>
        <v>8.1353340077223372E-5</v>
      </c>
      <c r="AJ97" s="20">
        <f t="shared" si="53"/>
        <v>-4.5532638744183399E-3</v>
      </c>
      <c r="AK97" s="20">
        <f t="shared" si="54"/>
        <v>2.5414448956428901E-3</v>
      </c>
      <c r="AL97" s="20">
        <f t="shared" si="55"/>
        <v>3.0276368691017899E-3</v>
      </c>
      <c r="AM97" s="20">
        <f t="shared" si="56"/>
        <v>2.7914904825232499E-3</v>
      </c>
      <c r="AN97" s="20">
        <f t="shared" si="57"/>
        <v>1.7542188324171001E-5</v>
      </c>
      <c r="AR97" s="22">
        <f t="shared" ref="AR97:AR132" si="59">A97</f>
        <v>47848</v>
      </c>
      <c r="AS97" s="20">
        <f t="shared" si="41"/>
        <v>1.9744328929781823</v>
      </c>
      <c r="AT97" s="20">
        <f t="shared" si="58"/>
        <v>-2.3396937674763751E-2</v>
      </c>
      <c r="AU97" s="20">
        <f t="shared" si="42"/>
        <v>3.9062039012509845E-3</v>
      </c>
      <c r="AV97" s="20">
        <f t="shared" si="43"/>
        <v>8.1353340077223372E-5</v>
      </c>
      <c r="AW97" s="20">
        <f t="shared" si="44"/>
        <v>-4.5532638744183399E-3</v>
      </c>
      <c r="AX97" s="20">
        <f t="shared" si="45"/>
        <v>2.5414448956428901E-3</v>
      </c>
      <c r="AY97" s="20">
        <f t="shared" si="46"/>
        <v>3.0276368691017899E-3</v>
      </c>
      <c r="AZ97" s="20">
        <f t="shared" si="47"/>
        <v>2.7914904825232499E-3</v>
      </c>
      <c r="BA97" s="20">
        <f t="shared" si="48"/>
        <v>1.7542188324171001E-5</v>
      </c>
      <c r="BC97" s="22">
        <f t="shared" si="49"/>
        <v>47848</v>
      </c>
      <c r="BD97" s="20">
        <f t="shared" si="51"/>
        <v>-2.3396937674763751E-2</v>
      </c>
      <c r="BE97" s="20">
        <f t="shared" si="5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ref="AH98:AH132" si="60">K98+Y98-Y98/100</f>
        <v>5.4212484523436053E-4</v>
      </c>
      <c r="AI98" s="20">
        <f t="shared" si="52"/>
        <v>7.8865228474598911E-5</v>
      </c>
      <c r="AJ98" s="20">
        <f t="shared" si="53"/>
        <v>-4.4115226008889499E-3</v>
      </c>
      <c r="AK98" s="20">
        <f t="shared" si="54"/>
        <v>2.4649050397451602E-3</v>
      </c>
      <c r="AL98" s="20">
        <f t="shared" si="55"/>
        <v>2.9363245532376598E-3</v>
      </c>
      <c r="AM98" s="20">
        <f t="shared" si="56"/>
        <v>2.7074621257616701E-3</v>
      </c>
      <c r="AN98" s="20">
        <f t="shared" si="57"/>
        <v>1.89755805068969E-5</v>
      </c>
      <c r="AR98" s="22">
        <f t="shared" si="59"/>
        <v>47938</v>
      </c>
      <c r="AS98" s="20">
        <f t="shared" ref="AS98:AS132" si="61">AF98*4+2</f>
        <v>1.9678726786343397</v>
      </c>
      <c r="AT98" s="20">
        <f t="shared" si="58"/>
        <v>-2.343004161724814E-2</v>
      </c>
      <c r="AU98" s="20">
        <f t="shared" ref="AU98:AU129" si="62">SUM(AV98:BA98)</f>
        <v>3.7950099268370357E-3</v>
      </c>
      <c r="AV98" s="20">
        <f t="shared" ref="AV98:AV132" si="63">AI98</f>
        <v>7.8865228474598911E-5</v>
      </c>
      <c r="AW98" s="20">
        <f t="shared" ref="AW98:AW132" si="64">AJ98</f>
        <v>-4.4115226008889499E-3</v>
      </c>
      <c r="AX98" s="20">
        <f t="shared" ref="AX98:AX132" si="65">AK98</f>
        <v>2.4649050397451602E-3</v>
      </c>
      <c r="AY98" s="20">
        <f t="shared" ref="AY98:AY132" si="66">AL98</f>
        <v>2.9363245532376598E-3</v>
      </c>
      <c r="AZ98" s="20">
        <f t="shared" ref="AZ98:AZ132" si="67">AM98</f>
        <v>2.7074621257616701E-3</v>
      </c>
      <c r="BA98" s="20">
        <f t="shared" ref="BA98:BA132" si="68">AN98</f>
        <v>1.89755805068969E-5</v>
      </c>
      <c r="BC98" s="22">
        <f t="shared" ref="BC98:BC132" si="69">AR98</f>
        <v>47938</v>
      </c>
      <c r="BD98" s="20">
        <f t="shared" si="51"/>
        <v>-2.343004161724814E-2</v>
      </c>
      <c r="BE98" s="20">
        <f t="shared" ref="BE98:BE132" si="70">AU98</f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60"/>
        <v>5.1191040468916192E-4</v>
      </c>
      <c r="AI99" s="20">
        <f t="shared" si="52"/>
        <v>7.6449685707271887E-5</v>
      </c>
      <c r="AJ99" s="20">
        <f t="shared" si="53"/>
        <v>-4.2741184865802096E-3</v>
      </c>
      <c r="AK99" s="20">
        <f t="shared" si="54"/>
        <v>2.3905358193187999E-3</v>
      </c>
      <c r="AL99" s="20">
        <f t="shared" si="55"/>
        <v>2.8475989296117199E-3</v>
      </c>
      <c r="AM99" s="20">
        <f t="shared" si="56"/>
        <v>2.6258049351524002E-3</v>
      </c>
      <c r="AN99" s="20">
        <f t="shared" si="57"/>
        <v>2.0041362702727299E-5</v>
      </c>
      <c r="AR99" s="22">
        <f t="shared" si="59"/>
        <v>48029</v>
      </c>
      <c r="AS99" s="20">
        <f t="shared" si="61"/>
        <v>1.9620744385709692</v>
      </c>
      <c r="AT99" s="20">
        <f t="shared" si="58"/>
        <v>-2.3460256057793338E-2</v>
      </c>
      <c r="AU99" s="20">
        <f t="shared" si="62"/>
        <v>3.6863122459127092E-3</v>
      </c>
      <c r="AV99" s="20">
        <f t="shared" si="63"/>
        <v>7.6449685707271887E-5</v>
      </c>
      <c r="AW99" s="20">
        <f t="shared" si="64"/>
        <v>-4.2741184865802096E-3</v>
      </c>
      <c r="AX99" s="20">
        <f t="shared" si="65"/>
        <v>2.3905358193187999E-3</v>
      </c>
      <c r="AY99" s="20">
        <f t="shared" si="66"/>
        <v>2.8475989296117199E-3</v>
      </c>
      <c r="AZ99" s="20">
        <f t="shared" si="67"/>
        <v>2.6258049351524002E-3</v>
      </c>
      <c r="BA99" s="20">
        <f t="shared" si="68"/>
        <v>2.0041362702727299E-5</v>
      </c>
      <c r="BC99" s="22">
        <f t="shared" si="69"/>
        <v>48029</v>
      </c>
      <c r="BD99" s="20">
        <f t="shared" si="51"/>
        <v>-2.3460256057793338E-2</v>
      </c>
      <c r="BE99" s="20">
        <f t="shared" si="7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60"/>
        <v>4.8435243311466291E-4</v>
      </c>
      <c r="AI100" s="20">
        <f t="shared" si="52"/>
        <v>7.4105145195351086E-5</v>
      </c>
      <c r="AJ100" s="20">
        <f t="shared" si="53"/>
        <v>-4.1409541135739502E-3</v>
      </c>
      <c r="AK100" s="20">
        <f t="shared" si="54"/>
        <v>2.3182850630965E-3</v>
      </c>
      <c r="AL100" s="20">
        <f t="shared" si="55"/>
        <v>2.7613998213160602E-3</v>
      </c>
      <c r="AM100" s="20">
        <f t="shared" si="56"/>
        <v>2.5464629555660401E-3</v>
      </c>
      <c r="AN100" s="20">
        <f t="shared" si="57"/>
        <v>2.0779199538800598E-5</v>
      </c>
      <c r="AR100" s="22">
        <f t="shared" si="59"/>
        <v>48121</v>
      </c>
      <c r="AS100" s="20">
        <f t="shared" si="61"/>
        <v>1.9569249441261576</v>
      </c>
      <c r="AT100" s="20">
        <f t="shared" si="58"/>
        <v>-2.3487814029367837E-2</v>
      </c>
      <c r="AU100" s="20">
        <f t="shared" si="62"/>
        <v>3.5800780711388019E-3</v>
      </c>
      <c r="AV100" s="20">
        <f t="shared" si="63"/>
        <v>7.4105145195351086E-5</v>
      </c>
      <c r="AW100" s="20">
        <f t="shared" si="64"/>
        <v>-4.1409541135739502E-3</v>
      </c>
      <c r="AX100" s="20">
        <f t="shared" si="65"/>
        <v>2.3182850630965E-3</v>
      </c>
      <c r="AY100" s="20">
        <f t="shared" si="66"/>
        <v>2.7613998213160602E-3</v>
      </c>
      <c r="AZ100" s="20">
        <f t="shared" si="67"/>
        <v>2.5464629555660401E-3</v>
      </c>
      <c r="BA100" s="20">
        <f t="shared" si="68"/>
        <v>2.0779199538800598E-5</v>
      </c>
      <c r="BC100" s="22">
        <f t="shared" si="69"/>
        <v>48121</v>
      </c>
      <c r="BD100" s="20">
        <f t="shared" si="51"/>
        <v>-2.3487814029367837E-2</v>
      </c>
      <c r="BE100" s="20">
        <f t="shared" si="7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60"/>
        <v>4.5922527438449533E-4</v>
      </c>
      <c r="AI101" s="20">
        <f t="shared" si="52"/>
        <v>7.1830018865863077E-5</v>
      </c>
      <c r="AJ101" s="20">
        <f t="shared" si="53"/>
        <v>-4.0119283723716297E-3</v>
      </c>
      <c r="AK101" s="20">
        <f t="shared" si="54"/>
        <v>2.2481021239029102E-3</v>
      </c>
      <c r="AL101" s="20">
        <f t="shared" si="55"/>
        <v>2.6776684885154701E-3</v>
      </c>
      <c r="AM101" s="20">
        <f t="shared" si="56"/>
        <v>2.46938187249412E-3</v>
      </c>
      <c r="AN101" s="20">
        <f t="shared" si="57"/>
        <v>2.1227104607390799E-5</v>
      </c>
      <c r="AR101" s="22">
        <f t="shared" si="59"/>
        <v>48213</v>
      </c>
      <c r="AS101" s="20">
        <f t="shared" si="61"/>
        <v>1.9523311582473539</v>
      </c>
      <c r="AT101" s="20">
        <f t="shared" si="58"/>
        <v>-2.3512941188098005E-2</v>
      </c>
      <c r="AU101" s="20">
        <f t="shared" si="62"/>
        <v>3.4762812360141244E-3</v>
      </c>
      <c r="AV101" s="20">
        <f t="shared" si="63"/>
        <v>7.1830018865863077E-5</v>
      </c>
      <c r="AW101" s="20">
        <f t="shared" si="64"/>
        <v>-4.0119283723716297E-3</v>
      </c>
      <c r="AX101" s="20">
        <f t="shared" si="65"/>
        <v>2.2481021239029102E-3</v>
      </c>
      <c r="AY101" s="20">
        <f t="shared" si="66"/>
        <v>2.6776684885154701E-3</v>
      </c>
      <c r="AZ101" s="20">
        <f t="shared" si="67"/>
        <v>2.46938187249412E-3</v>
      </c>
      <c r="BA101" s="20">
        <f t="shared" si="68"/>
        <v>2.1227104607390799E-5</v>
      </c>
      <c r="BC101" s="22">
        <f t="shared" si="69"/>
        <v>48213</v>
      </c>
      <c r="BD101" s="20">
        <f t="shared" si="51"/>
        <v>-2.3512941188098005E-2</v>
      </c>
      <c r="BE101" s="20">
        <f t="shared" si="7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60"/>
        <v>4.3631246651143539E-4</v>
      </c>
      <c r="AI102" s="20">
        <f t="shared" si="52"/>
        <v>6.9622701064254655E-5</v>
      </c>
      <c r="AJ102" s="20">
        <f t="shared" si="53"/>
        <v>-3.8869372980254698E-3</v>
      </c>
      <c r="AK102" s="20">
        <f t="shared" si="54"/>
        <v>2.17993763425017E-3</v>
      </c>
      <c r="AL102" s="20">
        <f t="shared" si="55"/>
        <v>2.5963473781587202E-3</v>
      </c>
      <c r="AM102" s="20">
        <f t="shared" si="56"/>
        <v>2.39450873276148E-3</v>
      </c>
      <c r="AN102" s="20">
        <f t="shared" si="57"/>
        <v>2.1421162288426299E-5</v>
      </c>
      <c r="AR102" s="22">
        <f t="shared" si="59"/>
        <v>48304</v>
      </c>
      <c r="AS102" s="20">
        <f t="shared" si="61"/>
        <v>1.9482164073532964</v>
      </c>
      <c r="AT102" s="20">
        <f t="shared" si="58"/>
        <v>-2.3535853995971065E-2</v>
      </c>
      <c r="AU102" s="20">
        <f t="shared" si="62"/>
        <v>3.3749003104975813E-3</v>
      </c>
      <c r="AV102" s="20">
        <f t="shared" si="63"/>
        <v>6.9622701064254655E-5</v>
      </c>
      <c r="AW102" s="20">
        <f t="shared" si="64"/>
        <v>-3.8869372980254698E-3</v>
      </c>
      <c r="AX102" s="20">
        <f t="shared" si="65"/>
        <v>2.17993763425017E-3</v>
      </c>
      <c r="AY102" s="20">
        <f t="shared" si="66"/>
        <v>2.5963473781587202E-3</v>
      </c>
      <c r="AZ102" s="20">
        <f t="shared" si="67"/>
        <v>2.39450873276148E-3</v>
      </c>
      <c r="BA102" s="20">
        <f t="shared" si="68"/>
        <v>2.1421162288426299E-5</v>
      </c>
      <c r="BC102" s="22">
        <f t="shared" si="69"/>
        <v>48304</v>
      </c>
      <c r="BD102" s="20">
        <f t="shared" si="51"/>
        <v>-2.3535853995971065E-2</v>
      </c>
      <c r="BE102" s="20">
        <f t="shared" si="7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60"/>
        <v>4.1540814486756839E-4</v>
      </c>
      <c r="AI103" s="20">
        <f t="shared" si="52"/>
        <v>6.7481572774537516E-5</v>
      </c>
      <c r="AJ103" s="20">
        <f t="shared" si="53"/>
        <v>-3.7658748508029301E-3</v>
      </c>
      <c r="AK103" s="20">
        <f t="shared" si="54"/>
        <v>2.1137433031892501E-3</v>
      </c>
      <c r="AL103" s="20">
        <f t="shared" si="55"/>
        <v>2.51737992253975E-3</v>
      </c>
      <c r="AM103" s="20">
        <f t="shared" si="56"/>
        <v>2.3217917116680198E-3</v>
      </c>
      <c r="AN103" s="20">
        <f t="shared" si="57"/>
        <v>2.1395317362227201E-5</v>
      </c>
      <c r="AR103" s="22">
        <f t="shared" si="59"/>
        <v>48395</v>
      </c>
      <c r="AS103" s="20">
        <f t="shared" si="61"/>
        <v>1.9445172897852177</v>
      </c>
      <c r="AT103" s="20">
        <f t="shared" si="58"/>
        <v>-2.3556758317614931E-2</v>
      </c>
      <c r="AU103" s="20">
        <f t="shared" si="62"/>
        <v>3.2759169767308544E-3</v>
      </c>
      <c r="AV103" s="20">
        <f t="shared" si="63"/>
        <v>6.7481572774537516E-5</v>
      </c>
      <c r="AW103" s="20">
        <f t="shared" si="64"/>
        <v>-3.7658748508029301E-3</v>
      </c>
      <c r="AX103" s="20">
        <f t="shared" si="65"/>
        <v>2.1137433031892501E-3</v>
      </c>
      <c r="AY103" s="20">
        <f t="shared" si="66"/>
        <v>2.51737992253975E-3</v>
      </c>
      <c r="AZ103" s="20">
        <f t="shared" si="67"/>
        <v>2.3217917116680198E-3</v>
      </c>
      <c r="BA103" s="20">
        <f t="shared" si="68"/>
        <v>2.1395317362227201E-5</v>
      </c>
      <c r="BC103" s="22">
        <f t="shared" si="69"/>
        <v>48395</v>
      </c>
      <c r="BD103" s="20">
        <f t="shared" si="51"/>
        <v>-2.3556758317614931E-2</v>
      </c>
      <c r="BE103" s="20">
        <f t="shared" si="7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60"/>
        <v>3.9631806840302608E-4</v>
      </c>
      <c r="AI104" s="20">
        <f t="shared" si="52"/>
        <v>6.5405006014452081E-5</v>
      </c>
      <c r="AJ104" s="20">
        <f t="shared" si="53"/>
        <v>-3.6486336354446501E-3</v>
      </c>
      <c r="AK104" s="20">
        <f t="shared" si="54"/>
        <v>2.0494717535734998E-3</v>
      </c>
      <c r="AL104" s="20">
        <f t="shared" si="55"/>
        <v>2.4407103813794901E-3</v>
      </c>
      <c r="AM104" s="20">
        <f t="shared" si="56"/>
        <v>2.2511799247393301E-3</v>
      </c>
      <c r="AN104" s="20">
        <f t="shared" si="57"/>
        <v>2.1181227705113699E-5</v>
      </c>
      <c r="AR104" s="22">
        <f t="shared" si="59"/>
        <v>48487</v>
      </c>
      <c r="AS104" s="20">
        <f t="shared" si="61"/>
        <v>1.9411811787492612</v>
      </c>
      <c r="AT104" s="20">
        <f t="shared" si="58"/>
        <v>-2.3575848394079474E-2</v>
      </c>
      <c r="AU104" s="20">
        <f t="shared" si="62"/>
        <v>3.1793146579672357E-3</v>
      </c>
      <c r="AV104" s="20">
        <f t="shared" si="63"/>
        <v>6.5405006014452081E-5</v>
      </c>
      <c r="AW104" s="20">
        <f t="shared" si="64"/>
        <v>-3.6486336354446501E-3</v>
      </c>
      <c r="AX104" s="20">
        <f t="shared" si="65"/>
        <v>2.0494717535734998E-3</v>
      </c>
      <c r="AY104" s="20">
        <f t="shared" si="66"/>
        <v>2.4407103813794901E-3</v>
      </c>
      <c r="AZ104" s="20">
        <f t="shared" si="67"/>
        <v>2.2511799247393301E-3</v>
      </c>
      <c r="BA104" s="20">
        <f t="shared" si="68"/>
        <v>2.1181227705113699E-5</v>
      </c>
      <c r="BC104" s="22">
        <f t="shared" si="69"/>
        <v>48487</v>
      </c>
      <c r="BD104" s="20">
        <f t="shared" si="51"/>
        <v>-2.3575848394079474E-2</v>
      </c>
      <c r="BE104" s="20">
        <f t="shared" si="7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60"/>
        <v>3.7886030924487544E-4</v>
      </c>
      <c r="AI105" s="20">
        <f t="shared" ref="AI105:AI132" si="71">Y105/1010</f>
        <v>6.3391368290100297E-5</v>
      </c>
      <c r="AJ105" s="20">
        <f t="shared" ref="AJ105:AJ132" si="72">Z105</f>
        <v>-3.5351055565846501E-3</v>
      </c>
      <c r="AK105" s="20">
        <f t="shared" ref="AK105:AK132" si="73">AA105</f>
        <v>1.9870763931617501E-3</v>
      </c>
      <c r="AL105" s="20">
        <f t="shared" ref="AL105:AL132" si="74">AB105</f>
        <v>2.3662837237203799E-3</v>
      </c>
      <c r="AM105" s="20">
        <f t="shared" ref="AM105:AM132" si="75">AC105</f>
        <v>2.1826232800670098E-3</v>
      </c>
      <c r="AN105" s="20">
        <f t="shared" ref="AN105:AN132" si="76">AD105</f>
        <v>2.0808173961661599E-5</v>
      </c>
      <c r="AR105" s="22">
        <f t="shared" si="59"/>
        <v>48579</v>
      </c>
      <c r="AS105" s="20">
        <f t="shared" si="61"/>
        <v>1.9381642050614083</v>
      </c>
      <c r="AT105" s="20">
        <f t="shared" si="58"/>
        <v>-2.3593306153237625E-2</v>
      </c>
      <c r="AU105" s="20">
        <f t="shared" si="62"/>
        <v>3.0850773826162515E-3</v>
      </c>
      <c r="AV105" s="20">
        <f t="shared" si="63"/>
        <v>6.3391368290100297E-5</v>
      </c>
      <c r="AW105" s="20">
        <f t="shared" si="64"/>
        <v>-3.5351055565846501E-3</v>
      </c>
      <c r="AX105" s="20">
        <f t="shared" si="65"/>
        <v>1.9870763931617501E-3</v>
      </c>
      <c r="AY105" s="20">
        <f t="shared" si="66"/>
        <v>2.3662837237203799E-3</v>
      </c>
      <c r="AZ105" s="20">
        <f t="shared" si="67"/>
        <v>2.1826232800670098E-3</v>
      </c>
      <c r="BA105" s="20">
        <f t="shared" si="68"/>
        <v>2.0808173961661599E-5</v>
      </c>
      <c r="BC105" s="22">
        <f t="shared" si="69"/>
        <v>48579</v>
      </c>
      <c r="BD105" s="20">
        <f t="shared" si="51"/>
        <v>-2.3593306153237625E-2</v>
      </c>
      <c r="BE105" s="20">
        <f t="shared" si="7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60"/>
        <v>3.6286564841511747E-4</v>
      </c>
      <c r="AI106" s="20">
        <f t="shared" si="71"/>
        <v>6.1439027012522867E-5</v>
      </c>
      <c r="AJ106" s="20">
        <f t="shared" si="72"/>
        <v>-3.4251824082565099E-3</v>
      </c>
      <c r="AK106" s="20">
        <f t="shared" si="73"/>
        <v>1.9265113174071701E-3</v>
      </c>
      <c r="AL106" s="20">
        <f t="shared" si="74"/>
        <v>2.2940455441489102E-3</v>
      </c>
      <c r="AM106" s="20">
        <f t="shared" si="75"/>
        <v>2.1160723661539601E-3</v>
      </c>
      <c r="AN106" s="20">
        <f t="shared" si="76"/>
        <v>2.0303019399037198E-5</v>
      </c>
      <c r="AR106" s="22">
        <f t="shared" si="59"/>
        <v>48669</v>
      </c>
      <c r="AS106" s="20">
        <f t="shared" si="61"/>
        <v>1.9354296271556033</v>
      </c>
      <c r="AT106" s="20">
        <f t="shared" si="58"/>
        <v>-2.3609300814067383E-2</v>
      </c>
      <c r="AU106" s="20">
        <f t="shared" si="62"/>
        <v>2.9931888658650905E-3</v>
      </c>
      <c r="AV106" s="20">
        <f t="shared" si="63"/>
        <v>6.1439027012522867E-5</v>
      </c>
      <c r="AW106" s="20">
        <f t="shared" si="64"/>
        <v>-3.4251824082565099E-3</v>
      </c>
      <c r="AX106" s="20">
        <f t="shared" si="65"/>
        <v>1.9265113174071701E-3</v>
      </c>
      <c r="AY106" s="20">
        <f t="shared" si="66"/>
        <v>2.2940455441489102E-3</v>
      </c>
      <c r="AZ106" s="20">
        <f t="shared" si="67"/>
        <v>2.1160723661539601E-3</v>
      </c>
      <c r="BA106" s="20">
        <f t="shared" si="68"/>
        <v>2.0303019399037198E-5</v>
      </c>
      <c r="BC106" s="22">
        <f t="shared" si="69"/>
        <v>48669</v>
      </c>
      <c r="BD106" s="20">
        <f t="shared" si="51"/>
        <v>-2.3609300814067383E-2</v>
      </c>
      <c r="BE106" s="20">
        <f t="shared" si="7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60"/>
        <v>3.4817771987239636E-4</v>
      </c>
      <c r="AI107" s="20">
        <f t="shared" si="71"/>
        <v>5.9546353796614058E-5</v>
      </c>
      <c r="AJ107" s="20">
        <f t="shared" si="72"/>
        <v>-3.31875639890677E-3</v>
      </c>
      <c r="AK107" s="20">
        <f t="shared" si="73"/>
        <v>1.86773123880268E-3</v>
      </c>
      <c r="AL107" s="20">
        <f t="shared" si="74"/>
        <v>2.2239420077951799E-3</v>
      </c>
      <c r="AM107" s="20">
        <f t="shared" si="75"/>
        <v>2.0514783708902502E-3</v>
      </c>
      <c r="AN107" s="20">
        <f t="shared" si="76"/>
        <v>1.9690212060829901E-5</v>
      </c>
      <c r="AR107" s="22">
        <f t="shared" si="59"/>
        <v>48760</v>
      </c>
      <c r="AS107" s="20">
        <f t="shared" si="61"/>
        <v>1.9329465136595376</v>
      </c>
      <c r="AT107" s="20">
        <f t="shared" si="58"/>
        <v>-2.3623988742610104E-2</v>
      </c>
      <c r="AU107" s="20">
        <f t="shared" si="62"/>
        <v>2.9036317844387842E-3</v>
      </c>
      <c r="AV107" s="20">
        <f t="shared" si="63"/>
        <v>5.9546353796614058E-5</v>
      </c>
      <c r="AW107" s="20">
        <f t="shared" si="64"/>
        <v>-3.31875639890677E-3</v>
      </c>
      <c r="AX107" s="20">
        <f t="shared" si="65"/>
        <v>1.86773123880268E-3</v>
      </c>
      <c r="AY107" s="20">
        <f t="shared" si="66"/>
        <v>2.2239420077951799E-3</v>
      </c>
      <c r="AZ107" s="20">
        <f t="shared" si="67"/>
        <v>2.0514783708902502E-3</v>
      </c>
      <c r="BA107" s="20">
        <f t="shared" si="68"/>
        <v>1.9690212060829901E-5</v>
      </c>
      <c r="BC107" s="22">
        <f t="shared" si="69"/>
        <v>48760</v>
      </c>
      <c r="BD107" s="20">
        <f t="shared" si="51"/>
        <v>-2.3623988742610104E-2</v>
      </c>
      <c r="BE107" s="20">
        <f t="shared" si="7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60"/>
        <v>3.3465294005118116E-4</v>
      </c>
      <c r="AI108" s="20">
        <f t="shared" si="71"/>
        <v>5.7711728575081285E-5</v>
      </c>
      <c r="AJ108" s="20">
        <f t="shared" si="72"/>
        <v>-3.2157206131144798E-3</v>
      </c>
      <c r="AK108" s="20">
        <f t="shared" si="73"/>
        <v>1.81069143929679E-3</v>
      </c>
      <c r="AL108" s="20">
        <f t="shared" si="74"/>
        <v>2.1559198204012999E-3</v>
      </c>
      <c r="AM108" s="20">
        <f t="shared" si="75"/>
        <v>1.98879302748533E-3</v>
      </c>
      <c r="AN108" s="20">
        <f t="shared" si="76"/>
        <v>1.8991823869107801E-5</v>
      </c>
      <c r="AR108" s="22">
        <f t="shared" si="59"/>
        <v>48852</v>
      </c>
      <c r="AS108" s="20">
        <f t="shared" si="61"/>
        <v>1.9306886782630244</v>
      </c>
      <c r="AT108" s="20">
        <f t="shared" si="58"/>
        <v>-2.3637513522431319E-2</v>
      </c>
      <c r="AU108" s="20">
        <f t="shared" si="62"/>
        <v>2.8163872265131291E-3</v>
      </c>
      <c r="AV108" s="20">
        <f t="shared" si="63"/>
        <v>5.7711728575081285E-5</v>
      </c>
      <c r="AW108" s="20">
        <f t="shared" si="64"/>
        <v>-3.2157206131144798E-3</v>
      </c>
      <c r="AX108" s="20">
        <f t="shared" si="65"/>
        <v>1.81069143929679E-3</v>
      </c>
      <c r="AY108" s="20">
        <f t="shared" si="66"/>
        <v>2.1559198204012999E-3</v>
      </c>
      <c r="AZ108" s="20">
        <f t="shared" si="67"/>
        <v>1.98879302748533E-3</v>
      </c>
      <c r="BA108" s="20">
        <f t="shared" si="68"/>
        <v>1.8991823869107801E-5</v>
      </c>
      <c r="BC108" s="22">
        <f t="shared" si="69"/>
        <v>48852</v>
      </c>
      <c r="BD108" s="20">
        <f t="shared" si="51"/>
        <v>-2.3637513522431319E-2</v>
      </c>
      <c r="BE108" s="20">
        <f t="shared" si="7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60"/>
        <v>3.2216026302100281E-4</v>
      </c>
      <c r="AI109" s="20">
        <f t="shared" si="71"/>
        <v>5.5933543480158319E-5</v>
      </c>
      <c r="AJ109" s="20">
        <f t="shared" si="72"/>
        <v>-3.1159694126481302E-3</v>
      </c>
      <c r="AK109" s="20">
        <f t="shared" si="73"/>
        <v>1.7553477415388401E-3</v>
      </c>
      <c r="AL109" s="20">
        <f t="shared" si="74"/>
        <v>2.08992621868464E-3</v>
      </c>
      <c r="AM109" s="20">
        <f t="shared" si="75"/>
        <v>1.92796858329291E-3</v>
      </c>
      <c r="AN109" s="20">
        <f t="shared" si="76"/>
        <v>1.8227619325017401E-5</v>
      </c>
      <c r="AR109" s="22">
        <f t="shared" si="59"/>
        <v>48944</v>
      </c>
      <c r="AS109" s="20">
        <f t="shared" si="61"/>
        <v>1.9286338182310276</v>
      </c>
      <c r="AT109" s="20">
        <f t="shared" si="58"/>
        <v>-2.3650006199461497E-2</v>
      </c>
      <c r="AU109" s="20">
        <f t="shared" si="62"/>
        <v>2.7314342936734359E-3</v>
      </c>
      <c r="AV109" s="20">
        <f t="shared" si="63"/>
        <v>5.5933543480158319E-5</v>
      </c>
      <c r="AW109" s="20">
        <f t="shared" si="64"/>
        <v>-3.1159694126481302E-3</v>
      </c>
      <c r="AX109" s="20">
        <f t="shared" si="65"/>
        <v>1.7553477415388401E-3</v>
      </c>
      <c r="AY109" s="20">
        <f t="shared" si="66"/>
        <v>2.08992621868464E-3</v>
      </c>
      <c r="AZ109" s="20">
        <f t="shared" si="67"/>
        <v>1.92796858329291E-3</v>
      </c>
      <c r="BA109" s="20">
        <f t="shared" si="68"/>
        <v>1.8227619325017401E-5</v>
      </c>
      <c r="BC109" s="22">
        <f t="shared" si="69"/>
        <v>48944</v>
      </c>
      <c r="BD109" s="20">
        <f t="shared" si="51"/>
        <v>-2.3650006199461497E-2</v>
      </c>
      <c r="BE109" s="20">
        <f t="shared" si="7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60"/>
        <v>3.1058079087522476E-4</v>
      </c>
      <c r="AI110" s="20">
        <f t="shared" si="71"/>
        <v>5.421020645132416E-5</v>
      </c>
      <c r="AJ110" s="20">
        <f t="shared" si="72"/>
        <v>-3.0193987803683801E-3</v>
      </c>
      <c r="AK110" s="20">
        <f t="shared" si="73"/>
        <v>1.7016564963334699E-3</v>
      </c>
      <c r="AL110" s="20">
        <f t="shared" si="74"/>
        <v>2.0259089767549199E-3</v>
      </c>
      <c r="AM110" s="20">
        <f t="shared" si="75"/>
        <v>1.8689577860664299E-3</v>
      </c>
      <c r="AN110" s="20">
        <f t="shared" si="76"/>
        <v>1.7415147435251299E-5</v>
      </c>
      <c r="AR110" s="22">
        <f t="shared" si="59"/>
        <v>49034</v>
      </c>
      <c r="AS110" s="20">
        <f t="shared" si="61"/>
        <v>1.9267628173007516</v>
      </c>
      <c r="AT110" s="20">
        <f t="shared" si="58"/>
        <v>-2.3661585671607276E-2</v>
      </c>
      <c r="AU110" s="20">
        <f t="shared" si="62"/>
        <v>2.6487498326730153E-3</v>
      </c>
      <c r="AV110" s="20">
        <f t="shared" si="63"/>
        <v>5.421020645132416E-5</v>
      </c>
      <c r="AW110" s="20">
        <f t="shared" si="64"/>
        <v>-3.0193987803683801E-3</v>
      </c>
      <c r="AX110" s="20">
        <f t="shared" si="65"/>
        <v>1.7016564963334699E-3</v>
      </c>
      <c r="AY110" s="20">
        <f t="shared" si="66"/>
        <v>2.0259089767549199E-3</v>
      </c>
      <c r="AZ110" s="20">
        <f t="shared" si="67"/>
        <v>1.8689577860664299E-3</v>
      </c>
      <c r="BA110" s="20">
        <f t="shared" si="68"/>
        <v>1.7415147435251299E-5</v>
      </c>
      <c r="BC110" s="22">
        <f t="shared" si="69"/>
        <v>49034</v>
      </c>
      <c r="BD110" s="20">
        <f t="shared" si="51"/>
        <v>-2.3661585671607276E-2</v>
      </c>
      <c r="BE110" s="20">
        <f t="shared" si="7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60"/>
        <v>2.9980727453041145E-4</v>
      </c>
      <c r="AI111" s="20">
        <f t="shared" si="71"/>
        <v>5.2540144547285845E-5</v>
      </c>
      <c r="AJ111" s="20">
        <f t="shared" si="72"/>
        <v>-2.92590661052916E-3</v>
      </c>
      <c r="AK111" s="20">
        <f t="shared" si="73"/>
        <v>1.64957458244074E-3</v>
      </c>
      <c r="AL111" s="20">
        <f t="shared" si="74"/>
        <v>1.9638164248991698E-3</v>
      </c>
      <c r="AM111" s="20">
        <f t="shared" si="75"/>
        <v>1.81171388671241E-3</v>
      </c>
      <c r="AN111" s="20">
        <f t="shared" si="76"/>
        <v>1.65698524678958E-5</v>
      </c>
      <c r="AR111" s="22">
        <f t="shared" si="59"/>
        <v>49125</v>
      </c>
      <c r="AS111" s="20">
        <f t="shared" si="61"/>
        <v>1.925059181270548</v>
      </c>
      <c r="AT111" s="20">
        <f t="shared" si="58"/>
        <v>-2.3672359187952088E-2</v>
      </c>
      <c r="AU111" s="20">
        <f t="shared" si="62"/>
        <v>2.5683082805383417E-3</v>
      </c>
      <c r="AV111" s="20">
        <f t="shared" si="63"/>
        <v>5.2540144547285845E-5</v>
      </c>
      <c r="AW111" s="20">
        <f t="shared" si="64"/>
        <v>-2.92590661052916E-3</v>
      </c>
      <c r="AX111" s="20">
        <f t="shared" si="65"/>
        <v>1.64957458244074E-3</v>
      </c>
      <c r="AY111" s="20">
        <f t="shared" si="66"/>
        <v>1.9638164248991698E-3</v>
      </c>
      <c r="AZ111" s="20">
        <f t="shared" si="67"/>
        <v>1.81171388671241E-3</v>
      </c>
      <c r="BA111" s="20">
        <f t="shared" si="68"/>
        <v>1.65698524678958E-5</v>
      </c>
      <c r="BC111" s="22">
        <f t="shared" si="69"/>
        <v>49125</v>
      </c>
      <c r="BD111" s="20">
        <f t="shared" si="51"/>
        <v>-2.3672359187952088E-2</v>
      </c>
      <c r="BE111" s="20">
        <f t="shared" si="7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60"/>
        <v>2.897435269711081E-4</v>
      </c>
      <c r="AI112" s="20">
        <f t="shared" si="71"/>
        <v>5.0921806940523959E-5</v>
      </c>
      <c r="AJ112" s="20">
        <f t="shared" si="72"/>
        <v>-2.8353929488855699E-3</v>
      </c>
      <c r="AK112" s="20">
        <f t="shared" si="73"/>
        <v>1.5990594161019399E-3</v>
      </c>
      <c r="AL112" s="20">
        <f t="shared" si="74"/>
        <v>1.90359747873625E-3</v>
      </c>
      <c r="AM112" s="20">
        <f t="shared" si="75"/>
        <v>1.7561906519913901E-3</v>
      </c>
      <c r="AN112" s="20">
        <f t="shared" si="76"/>
        <v>1.57051978089128E-5</v>
      </c>
      <c r="AR112" s="22">
        <f t="shared" si="59"/>
        <v>49217</v>
      </c>
      <c r="AS112" s="20">
        <f t="shared" si="61"/>
        <v>1.9235085807123724</v>
      </c>
      <c r="AT112" s="20">
        <f t="shared" si="58"/>
        <v>-2.3682422935511392E-2</v>
      </c>
      <c r="AU112" s="20">
        <f t="shared" si="62"/>
        <v>2.4900816026934471E-3</v>
      </c>
      <c r="AV112" s="20">
        <f t="shared" si="63"/>
        <v>5.0921806940523959E-5</v>
      </c>
      <c r="AW112" s="20">
        <f t="shared" si="64"/>
        <v>-2.8353929488855699E-3</v>
      </c>
      <c r="AX112" s="20">
        <f t="shared" si="65"/>
        <v>1.5990594161019399E-3</v>
      </c>
      <c r="AY112" s="20">
        <f t="shared" si="66"/>
        <v>1.90359747873625E-3</v>
      </c>
      <c r="AZ112" s="20">
        <f t="shared" si="67"/>
        <v>1.7561906519913901E-3</v>
      </c>
      <c r="BA112" s="20">
        <f t="shared" si="68"/>
        <v>1.57051978089128E-5</v>
      </c>
      <c r="BC112" s="22">
        <f t="shared" si="69"/>
        <v>49217</v>
      </c>
      <c r="BD112" s="20">
        <f t="shared" si="51"/>
        <v>-2.3682422935511392E-2</v>
      </c>
      <c r="BE112" s="20">
        <f t="shared" si="7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60"/>
        <v>2.8030377727827969E-4</v>
      </c>
      <c r="AI113" s="20">
        <f t="shared" si="71"/>
        <v>4.9353667590556539E-5</v>
      </c>
      <c r="AJ113" s="20">
        <f t="shared" si="72"/>
        <v>-2.74776018792666E-3</v>
      </c>
      <c r="AK113" s="20">
        <f t="shared" si="73"/>
        <v>1.5500689685365901E-3</v>
      </c>
      <c r="AL113" s="20">
        <f t="shared" si="74"/>
        <v>1.84520167367807E-3</v>
      </c>
      <c r="AM113" s="20">
        <f t="shared" si="75"/>
        <v>1.7023423875661601E-3</v>
      </c>
      <c r="AN113" s="20">
        <f t="shared" si="76"/>
        <v>1.48327989224483E-5</v>
      </c>
      <c r="AR113" s="22">
        <f t="shared" si="59"/>
        <v>49309</v>
      </c>
      <c r="AS113" s="20">
        <f t="shared" si="61"/>
        <v>1.9220984801657333</v>
      </c>
      <c r="AT113" s="20">
        <f t="shared" si="58"/>
        <v>-2.3691862685204221E-2</v>
      </c>
      <c r="AU113" s="20">
        <f t="shared" si="62"/>
        <v>2.4140393083671649E-3</v>
      </c>
      <c r="AV113" s="20">
        <f t="shared" si="63"/>
        <v>4.9353667590556539E-5</v>
      </c>
      <c r="AW113" s="20">
        <f t="shared" si="64"/>
        <v>-2.74776018792666E-3</v>
      </c>
      <c r="AX113" s="20">
        <f t="shared" si="65"/>
        <v>1.5500689685365901E-3</v>
      </c>
      <c r="AY113" s="20">
        <f t="shared" si="66"/>
        <v>1.84520167367807E-3</v>
      </c>
      <c r="AZ113" s="20">
        <f t="shared" si="67"/>
        <v>1.7023423875661601E-3</v>
      </c>
      <c r="BA113" s="20">
        <f t="shared" si="68"/>
        <v>1.48327989224483E-5</v>
      </c>
      <c r="BC113" s="22">
        <f t="shared" si="69"/>
        <v>49309</v>
      </c>
      <c r="BD113" s="20">
        <f t="shared" si="51"/>
        <v>-2.3691862685204221E-2</v>
      </c>
      <c r="BE113" s="20">
        <f t="shared" si="7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60"/>
        <v>2.7141198336573573E-4</v>
      </c>
      <c r="AI114" s="20">
        <f t="shared" si="71"/>
        <v>4.7834227592115248E-5</v>
      </c>
      <c r="AJ114" s="20">
        <f t="shared" si="72"/>
        <v>-2.6629132198863199E-3</v>
      </c>
      <c r="AK114" s="20">
        <f t="shared" si="73"/>
        <v>1.5025617881247999E-3</v>
      </c>
      <c r="AL114" s="20">
        <f t="shared" si="74"/>
        <v>1.78857920518638E-3</v>
      </c>
      <c r="AM114" s="20">
        <f t="shared" si="75"/>
        <v>1.65012396649011E-3</v>
      </c>
      <c r="AN114" s="20">
        <f t="shared" si="76"/>
        <v>1.39625621509154E-5</v>
      </c>
      <c r="AR114" s="22">
        <f t="shared" si="59"/>
        <v>49399</v>
      </c>
      <c r="AS114" s="20">
        <f t="shared" si="61"/>
        <v>1.920817837154452</v>
      </c>
      <c r="AT114" s="20">
        <f t="shared" si="58"/>
        <v>-2.3700754479116765E-2</v>
      </c>
      <c r="AU114" s="20">
        <f t="shared" si="62"/>
        <v>2.3401485296580008E-3</v>
      </c>
      <c r="AV114" s="20">
        <f t="shared" si="63"/>
        <v>4.7834227592115248E-5</v>
      </c>
      <c r="AW114" s="20">
        <f t="shared" si="64"/>
        <v>-2.6629132198863199E-3</v>
      </c>
      <c r="AX114" s="20">
        <f t="shared" si="65"/>
        <v>1.5025617881247999E-3</v>
      </c>
      <c r="AY114" s="20">
        <f t="shared" si="66"/>
        <v>1.78857920518638E-3</v>
      </c>
      <c r="AZ114" s="20">
        <f t="shared" si="67"/>
        <v>1.65012396649011E-3</v>
      </c>
      <c r="BA114" s="20">
        <f t="shared" si="68"/>
        <v>1.39625621509154E-5</v>
      </c>
      <c r="BC114" s="22">
        <f t="shared" si="69"/>
        <v>49399</v>
      </c>
      <c r="BD114" s="20">
        <f t="shared" si="51"/>
        <v>-2.3700754479116765E-2</v>
      </c>
      <c r="BE114" s="20">
        <f t="shared" si="7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60"/>
        <v>2.6300112093236765E-4</v>
      </c>
      <c r="AI115" s="20">
        <f t="shared" si="71"/>
        <v>4.6362017202676533E-5</v>
      </c>
      <c r="AJ115" s="20">
        <f t="shared" si="72"/>
        <v>-2.5807595527948999E-3</v>
      </c>
      <c r="AK115" s="20">
        <f t="shared" si="73"/>
        <v>1.45649702651962E-3</v>
      </c>
      <c r="AL115" s="20">
        <f t="shared" si="74"/>
        <v>1.7336809703394299E-3</v>
      </c>
      <c r="AM115" s="20">
        <f t="shared" si="75"/>
        <v>1.59949086193655E-3</v>
      </c>
      <c r="AN115" s="20">
        <f t="shared" si="76"/>
        <v>1.3102825513477899E-5</v>
      </c>
      <c r="AR115" s="22">
        <f t="shared" si="59"/>
        <v>49490</v>
      </c>
      <c r="AS115" s="20">
        <f t="shared" si="61"/>
        <v>1.919656857588546</v>
      </c>
      <c r="AT115" s="20">
        <f t="shared" si="58"/>
        <v>-2.3709165341550133E-2</v>
      </c>
      <c r="AU115" s="20">
        <f t="shared" si="62"/>
        <v>2.2683741487168549E-3</v>
      </c>
      <c r="AV115" s="20">
        <f t="shared" si="63"/>
        <v>4.6362017202676533E-5</v>
      </c>
      <c r="AW115" s="20">
        <f t="shared" si="64"/>
        <v>-2.5807595527948999E-3</v>
      </c>
      <c r="AX115" s="20">
        <f t="shared" si="65"/>
        <v>1.45649702651962E-3</v>
      </c>
      <c r="AY115" s="20">
        <f t="shared" si="66"/>
        <v>1.7336809703394299E-3</v>
      </c>
      <c r="AZ115" s="20">
        <f t="shared" si="67"/>
        <v>1.59949086193655E-3</v>
      </c>
      <c r="BA115" s="20">
        <f t="shared" si="68"/>
        <v>1.3102825513477899E-5</v>
      </c>
      <c r="BC115" s="22">
        <f t="shared" si="69"/>
        <v>49490</v>
      </c>
      <c r="BD115" s="20">
        <f t="shared" si="51"/>
        <v>-2.3709165341550133E-2</v>
      </c>
      <c r="BE115" s="20">
        <f t="shared" si="7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60"/>
        <v>2.5501246626418589E-4</v>
      </c>
      <c r="AI116" s="20">
        <f t="shared" si="71"/>
        <v>4.4935597561021087E-5</v>
      </c>
      <c r="AJ116" s="20">
        <f t="shared" si="72"/>
        <v>-2.50120939293552E-3</v>
      </c>
      <c r="AK116" s="20">
        <f t="shared" si="73"/>
        <v>1.41183446640269E-3</v>
      </c>
      <c r="AL116" s="20">
        <f t="shared" si="74"/>
        <v>1.6804586104202099E-3</v>
      </c>
      <c r="AM116" s="20">
        <f t="shared" si="75"/>
        <v>1.55039918308119E-3</v>
      </c>
      <c r="AN116" s="20">
        <f t="shared" si="76"/>
        <v>1.2260499482330501E-5</v>
      </c>
      <c r="AR116" s="22">
        <f t="shared" si="59"/>
        <v>49582</v>
      </c>
      <c r="AS116" s="20">
        <f t="shared" si="61"/>
        <v>1.9186067966975069</v>
      </c>
      <c r="AT116" s="20">
        <f t="shared" si="58"/>
        <v>-2.3717153996218314E-2</v>
      </c>
      <c r="AU116" s="20">
        <f t="shared" si="62"/>
        <v>2.1986789640119214E-3</v>
      </c>
      <c r="AV116" s="20">
        <f t="shared" si="63"/>
        <v>4.4935597561021087E-5</v>
      </c>
      <c r="AW116" s="20">
        <f t="shared" si="64"/>
        <v>-2.50120939293552E-3</v>
      </c>
      <c r="AX116" s="20">
        <f t="shared" si="65"/>
        <v>1.41183446640269E-3</v>
      </c>
      <c r="AY116" s="20">
        <f t="shared" si="66"/>
        <v>1.6804586104202099E-3</v>
      </c>
      <c r="AZ116" s="20">
        <f t="shared" si="67"/>
        <v>1.55039918308119E-3</v>
      </c>
      <c r="BA116" s="20">
        <f t="shared" si="68"/>
        <v>1.2260499482330501E-5</v>
      </c>
      <c r="BC116" s="22">
        <f t="shared" si="69"/>
        <v>49582</v>
      </c>
      <c r="BD116" s="20">
        <f t="shared" si="51"/>
        <v>-2.3717153996218314E-2</v>
      </c>
      <c r="BE116" s="20">
        <f t="shared" si="7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60"/>
        <v>2.4739488226759802E-4</v>
      </c>
      <c r="AI117" s="20">
        <f t="shared" si="71"/>
        <v>4.3553562106801976E-5</v>
      </c>
      <c r="AJ117" s="20">
        <f t="shared" si="72"/>
        <v>-2.4241756977350002E-3</v>
      </c>
      <c r="AK117" s="20">
        <f t="shared" si="73"/>
        <v>1.3685345499503301E-3</v>
      </c>
      <c r="AL117" s="20">
        <f t="shared" si="74"/>
        <v>1.62886455277178E-3</v>
      </c>
      <c r="AM117" s="20">
        <f t="shared" si="75"/>
        <v>1.5028057104293699E-3</v>
      </c>
      <c r="AN117" s="20">
        <f t="shared" si="76"/>
        <v>1.1441205005624501E-5</v>
      </c>
      <c r="AR117" s="22">
        <f t="shared" si="59"/>
        <v>49674</v>
      </c>
      <c r="AS117" s="20">
        <f t="shared" si="61"/>
        <v>1.9176597967450069</v>
      </c>
      <c r="AT117" s="20">
        <f t="shared" si="58"/>
        <v>-2.3724771580214903E-2</v>
      </c>
      <c r="AU117" s="20">
        <f t="shared" si="62"/>
        <v>2.1310238825289064E-3</v>
      </c>
      <c r="AV117" s="20">
        <f t="shared" si="63"/>
        <v>4.3553562106801976E-5</v>
      </c>
      <c r="AW117" s="20">
        <f t="shared" si="64"/>
        <v>-2.4241756977350002E-3</v>
      </c>
      <c r="AX117" s="20">
        <f t="shared" si="65"/>
        <v>1.3685345499503301E-3</v>
      </c>
      <c r="AY117" s="20">
        <f t="shared" si="66"/>
        <v>1.62886455277178E-3</v>
      </c>
      <c r="AZ117" s="20">
        <f t="shared" si="67"/>
        <v>1.5028057104293699E-3</v>
      </c>
      <c r="BA117" s="20">
        <f t="shared" si="68"/>
        <v>1.1441205005624501E-5</v>
      </c>
      <c r="BC117" s="22">
        <f t="shared" si="69"/>
        <v>49674</v>
      </c>
      <c r="BD117" s="20">
        <f t="shared" si="51"/>
        <v>-2.3724771580214903E-2</v>
      </c>
      <c r="BE117" s="20">
        <f t="shared" si="7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60"/>
        <v>2.4010411950811037E-4</v>
      </c>
      <c r="AI118" s="20">
        <f t="shared" si="71"/>
        <v>4.2214537719216436E-5</v>
      </c>
      <c r="AJ118" s="20">
        <f t="shared" si="72"/>
        <v>-2.3495742027090901E-3</v>
      </c>
      <c r="AK118" s="20">
        <f t="shared" si="73"/>
        <v>1.3265584071664399E-3</v>
      </c>
      <c r="AL118" s="20">
        <f t="shared" si="74"/>
        <v>1.5788520505211001E-3</v>
      </c>
      <c r="AM118" s="20">
        <f t="shared" si="75"/>
        <v>1.45666793229803E-3</v>
      </c>
      <c r="AN118" s="20">
        <f t="shared" si="76"/>
        <v>1.06494077334318E-5</v>
      </c>
      <c r="AR118" s="22">
        <f t="shared" si="59"/>
        <v>49765</v>
      </c>
      <c r="AS118" s="20">
        <f t="shared" si="61"/>
        <v>1.9168087544630268</v>
      </c>
      <c r="AT118" s="20">
        <f t="shared" si="58"/>
        <v>-2.373206234297439E-2</v>
      </c>
      <c r="AU118" s="20">
        <f t="shared" si="62"/>
        <v>2.0653681327291282E-3</v>
      </c>
      <c r="AV118" s="20">
        <f t="shared" si="63"/>
        <v>4.2214537719216436E-5</v>
      </c>
      <c r="AW118" s="20">
        <f t="shared" si="64"/>
        <v>-2.3495742027090901E-3</v>
      </c>
      <c r="AX118" s="20">
        <f t="shared" si="65"/>
        <v>1.3265584071664399E-3</v>
      </c>
      <c r="AY118" s="20">
        <f t="shared" si="66"/>
        <v>1.5788520505211001E-3</v>
      </c>
      <c r="AZ118" s="20">
        <f t="shared" si="67"/>
        <v>1.45666793229803E-3</v>
      </c>
      <c r="BA118" s="20">
        <f t="shared" si="68"/>
        <v>1.06494077334318E-5</v>
      </c>
      <c r="BC118" s="22">
        <f t="shared" si="69"/>
        <v>49765</v>
      </c>
      <c r="BD118" s="20">
        <f t="shared" si="51"/>
        <v>-2.373206234297439E-2</v>
      </c>
      <c r="BE118" s="20">
        <f t="shared" si="7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60"/>
        <v>2.3310214036615512E-4</v>
      </c>
      <c r="AI119" s="20">
        <f t="shared" si="71"/>
        <v>4.091718559150921E-5</v>
      </c>
      <c r="AJ119" s="20">
        <f t="shared" si="72"/>
        <v>-2.2773234257589198E-3</v>
      </c>
      <c r="AK119" s="20">
        <f t="shared" si="73"/>
        <v>1.28586788297191E-3</v>
      </c>
      <c r="AL119" s="20">
        <f t="shared" si="74"/>
        <v>1.53037522026E-3</v>
      </c>
      <c r="AM119" s="20">
        <f t="shared" si="75"/>
        <v>1.4119440785442801E-3</v>
      </c>
      <c r="AN119" s="20">
        <f t="shared" si="76"/>
        <v>9.8885463595266203E-6</v>
      </c>
      <c r="AR119" s="22">
        <f t="shared" si="59"/>
        <v>49856</v>
      </c>
      <c r="AS119" s="20">
        <f t="shared" si="61"/>
        <v>1.9160472124965615</v>
      </c>
      <c r="AT119" s="20">
        <f t="shared" si="58"/>
        <v>-2.3739064322116345E-2</v>
      </c>
      <c r="AU119" s="20">
        <f t="shared" si="62"/>
        <v>2.0016694879683061E-3</v>
      </c>
      <c r="AV119" s="20">
        <f t="shared" si="63"/>
        <v>4.091718559150921E-5</v>
      </c>
      <c r="AW119" s="20">
        <f t="shared" si="64"/>
        <v>-2.2773234257589198E-3</v>
      </c>
      <c r="AX119" s="20">
        <f t="shared" si="65"/>
        <v>1.28586788297191E-3</v>
      </c>
      <c r="AY119" s="20">
        <f t="shared" si="66"/>
        <v>1.53037522026E-3</v>
      </c>
      <c r="AZ119" s="20">
        <f t="shared" si="67"/>
        <v>1.4119440785442801E-3</v>
      </c>
      <c r="BA119" s="20">
        <f t="shared" si="68"/>
        <v>9.8885463595266203E-6</v>
      </c>
      <c r="BC119" s="22">
        <f t="shared" si="69"/>
        <v>49856</v>
      </c>
      <c r="BD119" s="20">
        <f t="shared" si="51"/>
        <v>-2.3739064322116345E-2</v>
      </c>
      <c r="BE119" s="20">
        <f t="shared" si="7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60"/>
        <v>2.2635647185521873E-4</v>
      </c>
      <c r="AI120" s="20">
        <f t="shared" si="71"/>
        <v>3.9660201860809897E-5</v>
      </c>
      <c r="AJ120" s="20">
        <f t="shared" si="72"/>
        <v>-2.20734465241623E-3</v>
      </c>
      <c r="AK120" s="20">
        <f t="shared" si="73"/>
        <v>1.24642556174059E-3</v>
      </c>
      <c r="AL120" s="20">
        <f t="shared" si="74"/>
        <v>1.4833890756404901E-3</v>
      </c>
      <c r="AM120" s="20">
        <f t="shared" si="75"/>
        <v>1.3685931532725301E-3</v>
      </c>
      <c r="AN120" s="20">
        <f t="shared" si="76"/>
        <v>9.1611546348957501E-6</v>
      </c>
      <c r="AR120" s="22">
        <f t="shared" si="59"/>
        <v>49948</v>
      </c>
      <c r="AS120" s="20">
        <f t="shared" si="61"/>
        <v>1.915369270276422</v>
      </c>
      <c r="AT120" s="20">
        <f t="shared" si="58"/>
        <v>-2.3745809990627281E-2</v>
      </c>
      <c r="AU120" s="20">
        <f t="shared" si="62"/>
        <v>1.9398844947330857E-3</v>
      </c>
      <c r="AV120" s="20">
        <f t="shared" si="63"/>
        <v>3.9660201860809897E-5</v>
      </c>
      <c r="AW120" s="20">
        <f t="shared" si="64"/>
        <v>-2.20734465241623E-3</v>
      </c>
      <c r="AX120" s="20">
        <f t="shared" si="65"/>
        <v>1.24642556174059E-3</v>
      </c>
      <c r="AY120" s="20">
        <f t="shared" si="66"/>
        <v>1.4833890756404901E-3</v>
      </c>
      <c r="AZ120" s="20">
        <f t="shared" si="67"/>
        <v>1.3685931532725301E-3</v>
      </c>
      <c r="BA120" s="20">
        <f t="shared" si="68"/>
        <v>9.1611546348957501E-6</v>
      </c>
      <c r="BC120" s="22">
        <f t="shared" si="69"/>
        <v>49948</v>
      </c>
      <c r="BD120" s="20">
        <f t="shared" si="51"/>
        <v>-2.3745809990627281E-2</v>
      </c>
      <c r="BE120" s="20">
        <f t="shared" si="7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60"/>
        <v>2.1983959333876743E-4</v>
      </c>
      <c r="AI121" s="20">
        <f t="shared" si="71"/>
        <v>3.844231801440891E-5</v>
      </c>
      <c r="AJ121" s="20">
        <f t="shared" si="72"/>
        <v>-2.1395619043462701E-3</v>
      </c>
      <c r="AK121" s="20">
        <f t="shared" si="73"/>
        <v>1.20819479039191E-3</v>
      </c>
      <c r="AL121" s="20">
        <f t="shared" si="74"/>
        <v>1.4378495574618401E-3</v>
      </c>
      <c r="AM121" s="20">
        <f t="shared" si="75"/>
        <v>1.32657496343391E-3</v>
      </c>
      <c r="AN121" s="20">
        <f t="shared" si="76"/>
        <v>8.4689756540967597E-6</v>
      </c>
      <c r="AR121" s="22">
        <f t="shared" si="59"/>
        <v>50040</v>
      </c>
      <c r="AS121" s="20">
        <f t="shared" si="61"/>
        <v>1.9147695105922833</v>
      </c>
      <c r="AT121" s="20">
        <f t="shared" si="58"/>
        <v>-2.3752326869143733E-2</v>
      </c>
      <c r="AU121" s="20">
        <f t="shared" si="62"/>
        <v>1.8799687006098955E-3</v>
      </c>
      <c r="AV121" s="20">
        <f t="shared" si="63"/>
        <v>3.844231801440891E-5</v>
      </c>
      <c r="AW121" s="20">
        <f t="shared" si="64"/>
        <v>-2.1395619043462701E-3</v>
      </c>
      <c r="AX121" s="20">
        <f t="shared" si="65"/>
        <v>1.20819479039191E-3</v>
      </c>
      <c r="AY121" s="20">
        <f t="shared" si="66"/>
        <v>1.4378495574618401E-3</v>
      </c>
      <c r="AZ121" s="20">
        <f t="shared" si="67"/>
        <v>1.32657496343391E-3</v>
      </c>
      <c r="BA121" s="20">
        <f t="shared" si="68"/>
        <v>8.4689756540967597E-6</v>
      </c>
      <c r="BC121" s="22">
        <f t="shared" si="69"/>
        <v>50040</v>
      </c>
      <c r="BD121" s="20">
        <f t="shared" si="51"/>
        <v>-2.3752326869143733E-2</v>
      </c>
      <c r="BE121" s="20">
        <f t="shared" si="7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60"/>
        <v>2.135283598279708E-4</v>
      </c>
      <c r="AI122" s="20">
        <f t="shared" si="71"/>
        <v>3.7262301090586928E-5</v>
      </c>
      <c r="AJ122" s="20">
        <f t="shared" si="72"/>
        <v>-2.0739018942395001E-3</v>
      </c>
      <c r="AK122" s="20">
        <f t="shared" si="73"/>
        <v>1.17113969801962E-3</v>
      </c>
      <c r="AL122" s="20">
        <f t="shared" si="74"/>
        <v>1.39371355989403E-3</v>
      </c>
      <c r="AM122" s="20">
        <f t="shared" si="75"/>
        <v>1.28585014560478E-3</v>
      </c>
      <c r="AN122" s="20">
        <f t="shared" si="76"/>
        <v>7.8130689917799095E-6</v>
      </c>
      <c r="AR122" s="22">
        <f t="shared" si="59"/>
        <v>50130</v>
      </c>
      <c r="AS122" s="20">
        <f t="shared" si="61"/>
        <v>1.9142429388874656</v>
      </c>
      <c r="AT122" s="20">
        <f t="shared" si="58"/>
        <v>-2.3758638102654529E-2</v>
      </c>
      <c r="AU122" s="20">
        <f t="shared" si="62"/>
        <v>1.8218768793612969E-3</v>
      </c>
      <c r="AV122" s="20">
        <f t="shared" si="63"/>
        <v>3.7262301090586928E-5</v>
      </c>
      <c r="AW122" s="20">
        <f t="shared" si="64"/>
        <v>-2.0739018942395001E-3</v>
      </c>
      <c r="AX122" s="20">
        <f t="shared" si="65"/>
        <v>1.17113969801962E-3</v>
      </c>
      <c r="AY122" s="20">
        <f t="shared" si="66"/>
        <v>1.39371355989403E-3</v>
      </c>
      <c r="AZ122" s="20">
        <f t="shared" si="67"/>
        <v>1.28585014560478E-3</v>
      </c>
      <c r="BA122" s="20">
        <f t="shared" si="68"/>
        <v>7.8130689917799095E-6</v>
      </c>
      <c r="BC122" s="22">
        <f t="shared" si="69"/>
        <v>50130</v>
      </c>
      <c r="BD122" s="20">
        <f t="shared" si="51"/>
        <v>-2.3758638102654529E-2</v>
      </c>
      <c r="BE122" s="20">
        <f t="shared" si="7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60"/>
        <v>2.0740346654998169E-4</v>
      </c>
      <c r="AI123" s="20">
        <f t="shared" si="71"/>
        <v>3.6118953697674952E-5</v>
      </c>
      <c r="AJ123" s="20">
        <f t="shared" si="72"/>
        <v>-2.01029396991181E-3</v>
      </c>
      <c r="AK123" s="20">
        <f t="shared" si="73"/>
        <v>1.13522521327791E-3</v>
      </c>
      <c r="AL123" s="20">
        <f t="shared" si="74"/>
        <v>1.35093895223814E-3</v>
      </c>
      <c r="AM123" s="20">
        <f t="shared" si="75"/>
        <v>1.24638018819123E-3</v>
      </c>
      <c r="AN123" s="20">
        <f t="shared" si="76"/>
        <v>7.1939088686079302E-6</v>
      </c>
      <c r="AR123" s="22">
        <f t="shared" si="59"/>
        <v>50221</v>
      </c>
      <c r="AS123" s="20">
        <f t="shared" si="61"/>
        <v>1.9137849328537444</v>
      </c>
      <c r="AT123" s="20">
        <f t="shared" si="58"/>
        <v>-2.3764762995932519E-2</v>
      </c>
      <c r="AU123" s="20">
        <f t="shared" si="62"/>
        <v>1.765563246361753E-3</v>
      </c>
      <c r="AV123" s="20">
        <f t="shared" si="63"/>
        <v>3.6118953697674952E-5</v>
      </c>
      <c r="AW123" s="20">
        <f t="shared" si="64"/>
        <v>-2.01029396991181E-3</v>
      </c>
      <c r="AX123" s="20">
        <f t="shared" si="65"/>
        <v>1.13522521327791E-3</v>
      </c>
      <c r="AY123" s="20">
        <f t="shared" si="66"/>
        <v>1.35093895223814E-3</v>
      </c>
      <c r="AZ123" s="20">
        <f t="shared" si="67"/>
        <v>1.24638018819123E-3</v>
      </c>
      <c r="BA123" s="20">
        <f t="shared" si="68"/>
        <v>7.1939088686079302E-6</v>
      </c>
      <c r="BC123" s="22">
        <f t="shared" si="69"/>
        <v>50221</v>
      </c>
      <c r="BD123" s="20">
        <f t="shared" si="51"/>
        <v>-2.3764762995932519E-2</v>
      </c>
      <c r="BE123" s="20">
        <f t="shared" si="7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60"/>
        <v>2.014489531825675E-4</v>
      </c>
      <c r="AI124" s="20">
        <f t="shared" si="71"/>
        <v>3.5011113868626931E-5</v>
      </c>
      <c r="AJ124" s="20">
        <f t="shared" si="72"/>
        <v>-1.94867004854604E-3</v>
      </c>
      <c r="AK124" s="20">
        <f t="shared" si="73"/>
        <v>1.1004170775708001E-3</v>
      </c>
      <c r="AL124" s="20">
        <f t="shared" si="74"/>
        <v>1.30948459606816E-3</v>
      </c>
      <c r="AM124" s="20">
        <f t="shared" si="75"/>
        <v>1.20812745039167E-3</v>
      </c>
      <c r="AN124" s="20">
        <f t="shared" si="76"/>
        <v>6.6114746344325596E-6</v>
      </c>
      <c r="AR124" s="22">
        <f t="shared" si="59"/>
        <v>50313</v>
      </c>
      <c r="AS124" s="20">
        <f t="shared" si="61"/>
        <v>1.9133912003810745</v>
      </c>
      <c r="AT124" s="20">
        <f t="shared" si="58"/>
        <v>-2.3770717509299932E-2</v>
      </c>
      <c r="AU124" s="20">
        <f t="shared" si="62"/>
        <v>1.7109816639876495E-3</v>
      </c>
      <c r="AV124" s="20">
        <f t="shared" si="63"/>
        <v>3.5011113868626931E-5</v>
      </c>
      <c r="AW124" s="20">
        <f t="shared" si="64"/>
        <v>-1.94867004854604E-3</v>
      </c>
      <c r="AX124" s="20">
        <f t="shared" si="65"/>
        <v>1.1004170775708001E-3</v>
      </c>
      <c r="AY124" s="20">
        <f t="shared" si="66"/>
        <v>1.30948459606816E-3</v>
      </c>
      <c r="AZ124" s="20">
        <f t="shared" si="67"/>
        <v>1.20812745039167E-3</v>
      </c>
      <c r="BA124" s="20">
        <f t="shared" si="68"/>
        <v>6.6114746344325596E-6</v>
      </c>
      <c r="BC124" s="22">
        <f t="shared" si="69"/>
        <v>50313</v>
      </c>
      <c r="BD124" s="20">
        <f t="shared" si="51"/>
        <v>-2.3770717509299932E-2</v>
      </c>
      <c r="BE124" s="20">
        <f t="shared" si="7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60"/>
        <v>1.9565174883125278E-4</v>
      </c>
      <c r="AI125" s="20">
        <f t="shared" si="71"/>
        <v>3.3937654771569508E-5</v>
      </c>
      <c r="AJ125" s="20">
        <f t="shared" si="72"/>
        <v>-1.8889645445607701E-3</v>
      </c>
      <c r="AK125" s="20">
        <f t="shared" si="73"/>
        <v>1.0666818563098699E-3</v>
      </c>
      <c r="AL125" s="20">
        <f t="shared" si="74"/>
        <v>1.2693103587091399E-3</v>
      </c>
      <c r="AM125" s="20">
        <f t="shared" si="75"/>
        <v>1.17105517749571E-3</v>
      </c>
      <c r="AN125" s="20">
        <f t="shared" si="76"/>
        <v>6.0653331690474403E-6</v>
      </c>
      <c r="AR125" s="22">
        <f t="shared" si="59"/>
        <v>50405</v>
      </c>
      <c r="AS125" s="20">
        <f t="shared" si="61"/>
        <v>1.9130577442885583</v>
      </c>
      <c r="AT125" s="20">
        <f t="shared" si="58"/>
        <v>-2.3776514713651248E-2</v>
      </c>
      <c r="AU125" s="20">
        <f t="shared" si="62"/>
        <v>1.6580858358945668E-3</v>
      </c>
      <c r="AV125" s="20">
        <f t="shared" si="63"/>
        <v>3.3937654771569508E-5</v>
      </c>
      <c r="AW125" s="20">
        <f t="shared" si="64"/>
        <v>-1.8889645445607701E-3</v>
      </c>
      <c r="AX125" s="20">
        <f t="shared" si="65"/>
        <v>1.0666818563098699E-3</v>
      </c>
      <c r="AY125" s="20">
        <f t="shared" si="66"/>
        <v>1.2693103587091399E-3</v>
      </c>
      <c r="AZ125" s="20">
        <f t="shared" si="67"/>
        <v>1.17105517749571E-3</v>
      </c>
      <c r="BA125" s="20">
        <f t="shared" si="68"/>
        <v>6.0653331690474403E-6</v>
      </c>
      <c r="BC125" s="22">
        <f t="shared" si="69"/>
        <v>50405</v>
      </c>
      <c r="BD125" s="20">
        <f t="shared" si="51"/>
        <v>-2.3776514713651248E-2</v>
      </c>
      <c r="BE125" s="20">
        <f t="shared" si="7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60"/>
        <v>1.9000125813841556E-4</v>
      </c>
      <c r="AI126" s="20">
        <f t="shared" si="71"/>
        <v>3.2897484295502871E-5</v>
      </c>
      <c r="AJ126" s="20">
        <f t="shared" si="72"/>
        <v>-1.8311142920168699E-3</v>
      </c>
      <c r="AK126" s="20">
        <f t="shared" si="73"/>
        <v>1.0339869460862499E-3</v>
      </c>
      <c r="AL126" s="20">
        <f t="shared" si="74"/>
        <v>1.2303771220745199E-3</v>
      </c>
      <c r="AM126" s="20">
        <f t="shared" si="75"/>
        <v>1.1351275120086101E-3</v>
      </c>
      <c r="AN126" s="20">
        <f t="shared" si="76"/>
        <v>5.5547125343835504E-6</v>
      </c>
      <c r="AR126" s="22">
        <f t="shared" si="59"/>
        <v>50495</v>
      </c>
      <c r="AS126" s="20">
        <f t="shared" si="61"/>
        <v>1.9127808325767757</v>
      </c>
      <c r="AT126" s="20">
        <f t="shared" si="58"/>
        <v>-2.3782165204344084E-2</v>
      </c>
      <c r="AU126" s="20">
        <f t="shared" si="62"/>
        <v>1.6068294849823964E-3</v>
      </c>
      <c r="AV126" s="20">
        <f t="shared" si="63"/>
        <v>3.2897484295502871E-5</v>
      </c>
      <c r="AW126" s="20">
        <f t="shared" si="64"/>
        <v>-1.8311142920168699E-3</v>
      </c>
      <c r="AX126" s="20">
        <f t="shared" si="65"/>
        <v>1.0339869460862499E-3</v>
      </c>
      <c r="AY126" s="20">
        <f t="shared" si="66"/>
        <v>1.2303771220745199E-3</v>
      </c>
      <c r="AZ126" s="20">
        <f t="shared" si="67"/>
        <v>1.1351275120086101E-3</v>
      </c>
      <c r="BA126" s="20">
        <f t="shared" si="68"/>
        <v>5.5547125343835504E-6</v>
      </c>
      <c r="BC126" s="22">
        <f t="shared" si="69"/>
        <v>50495</v>
      </c>
      <c r="BD126" s="20">
        <f t="shared" si="51"/>
        <v>-2.3782165204344084E-2</v>
      </c>
      <c r="BE126" s="20">
        <f t="shared" si="7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60"/>
        <v>1.8448898686555186E-4</v>
      </c>
      <c r="AI127" s="20">
        <f t="shared" si="71"/>
        <v>3.1889544527549501E-5</v>
      </c>
      <c r="AJ127" s="20">
        <f t="shared" si="72"/>
        <v>-1.7750584628384301E-3</v>
      </c>
      <c r="AK127" s="20">
        <f t="shared" si="73"/>
        <v>1.002300579378E-3</v>
      </c>
      <c r="AL127" s="20">
        <f t="shared" si="74"/>
        <v>1.19264678757335E-3</v>
      </c>
      <c r="AM127" s="20">
        <f t="shared" si="75"/>
        <v>1.10030950202233E-3</v>
      </c>
      <c r="AN127" s="20">
        <f t="shared" si="76"/>
        <v>5.07856876552637E-6</v>
      </c>
      <c r="AR127" s="22">
        <f t="shared" si="59"/>
        <v>50586</v>
      </c>
      <c r="AS127" s="20">
        <f t="shared" si="61"/>
        <v>1.9125569731683427</v>
      </c>
      <c r="AT127" s="20">
        <f t="shared" si="58"/>
        <v>-2.3787677475616949E-2</v>
      </c>
      <c r="AU127" s="20">
        <f t="shared" si="62"/>
        <v>1.5571665194283259E-3</v>
      </c>
      <c r="AV127" s="20">
        <f t="shared" si="63"/>
        <v>3.1889544527549501E-5</v>
      </c>
      <c r="AW127" s="20">
        <f t="shared" si="64"/>
        <v>-1.7750584628384301E-3</v>
      </c>
      <c r="AX127" s="20">
        <f t="shared" si="65"/>
        <v>1.002300579378E-3</v>
      </c>
      <c r="AY127" s="20">
        <f t="shared" si="66"/>
        <v>1.19264678757335E-3</v>
      </c>
      <c r="AZ127" s="20">
        <f t="shared" si="67"/>
        <v>1.10030950202233E-3</v>
      </c>
      <c r="BA127" s="20">
        <f t="shared" si="68"/>
        <v>5.07856876552637E-6</v>
      </c>
      <c r="BC127" s="22">
        <f t="shared" si="69"/>
        <v>50586</v>
      </c>
      <c r="BD127" s="20">
        <f t="shared" si="51"/>
        <v>-2.3787677475616949E-2</v>
      </c>
      <c r="BE127" s="20">
        <f t="shared" si="7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60"/>
        <v>1.7910820521429145E-4</v>
      </c>
      <c r="AI128" s="20">
        <f t="shared" si="71"/>
        <v>3.0912811138990988E-5</v>
      </c>
      <c r="AJ128" s="20">
        <f t="shared" si="72"/>
        <v>-1.7207384834017E-3</v>
      </c>
      <c r="AK128" s="20">
        <f t="shared" si="73"/>
        <v>9.7159182603778695E-4</v>
      </c>
      <c r="AL128" s="20">
        <f t="shared" si="74"/>
        <v>1.1560822776868201E-3</v>
      </c>
      <c r="AM128" s="20">
        <f t="shared" si="75"/>
        <v>1.06656710479047E-3</v>
      </c>
      <c r="AN128" s="20">
        <f t="shared" si="76"/>
        <v>4.6356448457629498E-6</v>
      </c>
      <c r="AR128" s="22">
        <f t="shared" si="59"/>
        <v>50678</v>
      </c>
      <c r="AS128" s="20">
        <f t="shared" si="61"/>
        <v>1.9123828923245585</v>
      </c>
      <c r="AT128" s="20">
        <f t="shared" si="58"/>
        <v>-2.3793058257268209E-2</v>
      </c>
      <c r="AU128" s="20">
        <f t="shared" si="62"/>
        <v>1.5090511810981308E-3</v>
      </c>
      <c r="AV128" s="20">
        <f t="shared" si="63"/>
        <v>3.0912811138990988E-5</v>
      </c>
      <c r="AW128" s="20">
        <f t="shared" si="64"/>
        <v>-1.7207384834017E-3</v>
      </c>
      <c r="AX128" s="20">
        <f t="shared" si="65"/>
        <v>9.7159182603778695E-4</v>
      </c>
      <c r="AY128" s="20">
        <f t="shared" si="66"/>
        <v>1.1560822776868201E-3</v>
      </c>
      <c r="AZ128" s="20">
        <f t="shared" si="67"/>
        <v>1.06656710479047E-3</v>
      </c>
      <c r="BA128" s="20">
        <f t="shared" si="68"/>
        <v>4.6356448457629498E-6</v>
      </c>
      <c r="BC128" s="22">
        <f t="shared" si="69"/>
        <v>50678</v>
      </c>
      <c r="BD128" s="20">
        <f t="shared" si="51"/>
        <v>-2.3793058257268209E-2</v>
      </c>
      <c r="BE128" s="20">
        <f t="shared" si="7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60"/>
        <v>1.7385364850535263E-4</v>
      </c>
      <c r="AI129" s="20">
        <f t="shared" si="71"/>
        <v>2.9966292695301983E-5</v>
      </c>
      <c r="AJ129" s="20">
        <f t="shared" si="72"/>
        <v>-1.6680979489813699E-3</v>
      </c>
      <c r="AK129" s="20">
        <f t="shared" si="73"/>
        <v>9.4183059209385002E-4</v>
      </c>
      <c r="AL129" s="20">
        <f t="shared" si="74"/>
        <v>1.12064753310381E-3</v>
      </c>
      <c r="AM129" s="20">
        <f t="shared" si="75"/>
        <v>1.03386718832698E-3</v>
      </c>
      <c r="AN129" s="20">
        <f t="shared" si="76"/>
        <v>4.2245224873837998E-6</v>
      </c>
      <c r="AR129" s="22">
        <f t="shared" si="59"/>
        <v>50770</v>
      </c>
      <c r="AS129" s="20">
        <f t="shared" si="61"/>
        <v>1.912255516062132</v>
      </c>
      <c r="AT129" s="20">
        <f t="shared" si="58"/>
        <v>-2.3798312813977148E-2</v>
      </c>
      <c r="AU129" s="20">
        <f t="shared" si="62"/>
        <v>1.4624381797259558E-3</v>
      </c>
      <c r="AV129" s="20">
        <f t="shared" si="63"/>
        <v>2.9966292695301983E-5</v>
      </c>
      <c r="AW129" s="20">
        <f t="shared" si="64"/>
        <v>-1.6680979489813699E-3</v>
      </c>
      <c r="AX129" s="20">
        <f t="shared" si="65"/>
        <v>9.4183059209385002E-4</v>
      </c>
      <c r="AY129" s="20">
        <f t="shared" si="66"/>
        <v>1.12064753310381E-3</v>
      </c>
      <c r="AZ129" s="20">
        <f t="shared" si="67"/>
        <v>1.03386718832698E-3</v>
      </c>
      <c r="BA129" s="20">
        <f t="shared" si="68"/>
        <v>4.2245224873837998E-6</v>
      </c>
      <c r="BC129" s="22">
        <f t="shared" si="69"/>
        <v>50770</v>
      </c>
      <c r="BD129" s="20">
        <f t="shared" si="51"/>
        <v>-2.3798312813977148E-2</v>
      </c>
      <c r="BE129" s="20">
        <f t="shared" si="7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si="60"/>
        <v>1.6872125115518382E-4</v>
      </c>
      <c r="AI130" s="20">
        <f t="shared" si="71"/>
        <v>2.9049029903595444E-5</v>
      </c>
      <c r="AJ130" s="20">
        <f t="shared" si="72"/>
        <v>-1.6170825385186599E-3</v>
      </c>
      <c r="AK130" s="20">
        <f t="shared" si="73"/>
        <v>9.1298761610847303E-4</v>
      </c>
      <c r="AL130" s="20">
        <f t="shared" si="74"/>
        <v>1.08630750763616E-3</v>
      </c>
      <c r="AM130" s="20">
        <f t="shared" si="75"/>
        <v>1.0021775292301501E-3</v>
      </c>
      <c r="AN130" s="20">
        <f t="shared" si="76"/>
        <v>3.8436673843733598E-6</v>
      </c>
      <c r="AR130" s="22">
        <f t="shared" si="59"/>
        <v>50860</v>
      </c>
      <c r="AS130" s="20">
        <f t="shared" si="61"/>
        <v>1.9121719540398523</v>
      </c>
      <c r="AT130" s="20">
        <f t="shared" si="58"/>
        <v>-2.3803445211327316E-2</v>
      </c>
      <c r="AU130" s="20">
        <f t="shared" ref="AU130:AU132" si="77">SUM(AV130:BA130)</f>
        <v>1.4172828117440918E-3</v>
      </c>
      <c r="AV130" s="20">
        <f t="shared" si="63"/>
        <v>2.9049029903595444E-5</v>
      </c>
      <c r="AW130" s="20">
        <f t="shared" si="64"/>
        <v>-1.6170825385186599E-3</v>
      </c>
      <c r="AX130" s="20">
        <f t="shared" si="65"/>
        <v>9.1298761610847303E-4</v>
      </c>
      <c r="AY130" s="20">
        <f t="shared" si="66"/>
        <v>1.08630750763616E-3</v>
      </c>
      <c r="AZ130" s="20">
        <f t="shared" si="67"/>
        <v>1.0021775292301501E-3</v>
      </c>
      <c r="BA130" s="20">
        <f t="shared" si="68"/>
        <v>3.8436673843733598E-6</v>
      </c>
      <c r="BC130" s="22">
        <f t="shared" si="69"/>
        <v>50860</v>
      </c>
      <c r="BD130" s="20">
        <f t="shared" si="51"/>
        <v>-2.3803445211327316E-2</v>
      </c>
      <c r="BE130" s="20">
        <f t="shared" si="7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60"/>
        <v>1.6370791423533308E-4</v>
      </c>
      <c r="AI131" s="20">
        <f t="shared" si="71"/>
        <v>2.8160094811590692E-5</v>
      </c>
      <c r="AJ131" s="20">
        <f t="shared" si="72"/>
        <v>-1.5676399297337401E-3</v>
      </c>
      <c r="AK131" s="20">
        <f t="shared" si="73"/>
        <v>8.8503446280529998E-4</v>
      </c>
      <c r="AL131" s="20">
        <f t="shared" si="74"/>
        <v>1.0530281596476899E-3</v>
      </c>
      <c r="AM131" s="20">
        <f t="shared" si="75"/>
        <v>9.7146680735349302E-4</v>
      </c>
      <c r="AN131" s="20">
        <f t="shared" si="76"/>
        <v>3.4914689361897899E-6</v>
      </c>
      <c r="AR131" s="22">
        <f t="shared" si="59"/>
        <v>50951</v>
      </c>
      <c r="AS131" s="20">
        <f t="shared" si="61"/>
        <v>1.9121294854792732</v>
      </c>
      <c r="AT131" s="20">
        <f t="shared" si="58"/>
        <v>-2.3808458548247168E-2</v>
      </c>
      <c r="AU131" s="20">
        <f t="shared" si="77"/>
        <v>1.3735410638205233E-3</v>
      </c>
      <c r="AV131" s="20">
        <f t="shared" si="63"/>
        <v>2.8160094811590692E-5</v>
      </c>
      <c r="AW131" s="20">
        <f t="shared" si="64"/>
        <v>-1.5676399297337401E-3</v>
      </c>
      <c r="AX131" s="20">
        <f t="shared" si="65"/>
        <v>8.8503446280529998E-4</v>
      </c>
      <c r="AY131" s="20">
        <f t="shared" si="66"/>
        <v>1.0530281596476899E-3</v>
      </c>
      <c r="AZ131" s="20">
        <f t="shared" si="67"/>
        <v>9.7146680735349302E-4</v>
      </c>
      <c r="BA131" s="20">
        <f t="shared" si="68"/>
        <v>3.4914689361897899E-6</v>
      </c>
      <c r="BC131" s="22">
        <f t="shared" si="69"/>
        <v>50951</v>
      </c>
      <c r="BD131" s="20">
        <f t="shared" ref="BD131:BD132" si="78">AT131-$AT$2</f>
        <v>-2.3808458548247168E-2</v>
      </c>
      <c r="BE131" s="20">
        <f t="shared" si="70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60"/>
        <v>3.8199787393950217E-5</v>
      </c>
      <c r="AI132" s="20">
        <f t="shared" si="71"/>
        <v>1.4030894592930397E-6</v>
      </c>
      <c r="AJ132" s="20">
        <f t="shared" si="72"/>
        <v>-1.44701836759519E-3</v>
      </c>
      <c r="AK132" s="20">
        <f t="shared" si="73"/>
        <v>5.4189821816485995E-4</v>
      </c>
      <c r="AL132" s="20">
        <f t="shared" si="74"/>
        <v>-2.9329793527210697E-4</v>
      </c>
      <c r="AM132" s="20">
        <f t="shared" si="75"/>
        <v>1.37178050825248E-3</v>
      </c>
      <c r="AN132" s="20">
        <f t="shared" si="76"/>
        <v>3.7302372362546499E-3</v>
      </c>
      <c r="AR132" s="22">
        <f t="shared" si="59"/>
        <v>51043</v>
      </c>
      <c r="AS132" s="20">
        <f t="shared" si="61"/>
        <v>3.6726840082341683</v>
      </c>
      <c r="AT132" s="20">
        <f t="shared" si="58"/>
        <v>-2.3933966675088549E-2</v>
      </c>
      <c r="AU132" s="20">
        <f t="shared" si="77"/>
        <v>3.9050027492639862E-3</v>
      </c>
      <c r="AV132" s="20">
        <f t="shared" si="63"/>
        <v>1.4030894592930397E-6</v>
      </c>
      <c r="AW132" s="20">
        <f t="shared" si="64"/>
        <v>-1.44701836759519E-3</v>
      </c>
      <c r="AX132" s="20">
        <f t="shared" si="65"/>
        <v>5.4189821816485995E-4</v>
      </c>
      <c r="AY132" s="20">
        <f t="shared" si="66"/>
        <v>-2.9329793527210697E-4</v>
      </c>
      <c r="AZ132" s="20">
        <f t="shared" si="67"/>
        <v>1.37178050825248E-3</v>
      </c>
      <c r="BA132" s="20">
        <f t="shared" si="68"/>
        <v>3.7302372362546499E-3</v>
      </c>
      <c r="BC132" s="22">
        <f t="shared" si="69"/>
        <v>51043</v>
      </c>
      <c r="BD132" s="20">
        <f t="shared" si="78"/>
        <v>-2.3933966675088549E-2</v>
      </c>
      <c r="BE132" s="20">
        <f t="shared" si="70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6830-26A5-477F-B93A-48906F7E00FA}">
  <dimension ref="A1:BR132"/>
  <sheetViews>
    <sheetView topLeftCell="AK1" zoomScale="85" zoomScaleNormal="205" workbookViewId="0">
      <selection activeCell="AT1" sqref="AT1:AZ1048576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8" width="15" style="20" bestFit="1" customWidth="1"/>
    <col min="49" max="49" width="13" style="20" bestFit="1" customWidth="1"/>
    <col min="50" max="50" width="14.28515625" style="20" bestFit="1" customWidth="1"/>
    <col min="51" max="51" width="9.85546875" style="20" bestFit="1" customWidth="1"/>
    <col min="52" max="52" width="15" style="20" bestFit="1" customWidth="1"/>
    <col min="53" max="53" width="9.140625" style="20"/>
    <col min="54" max="54" width="11.85546875" style="20" bestFit="1" customWidth="1"/>
    <col min="55" max="55" width="13" style="20" bestFit="1" customWidth="1"/>
    <col min="56" max="56" width="9.42578125" style="20" bestFit="1" customWidth="1"/>
    <col min="57" max="16384" width="9.140625" style="20"/>
  </cols>
  <sheetData>
    <row r="1" spans="1:70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T1" s="20" t="s">
        <v>325</v>
      </c>
      <c r="AU1" s="20" t="s">
        <v>324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B1" s="20" t="s">
        <v>0</v>
      </c>
      <c r="BC1" s="20" t="s">
        <v>199</v>
      </c>
      <c r="BD1" s="20" t="s">
        <v>327</v>
      </c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</row>
    <row r="2" spans="1:70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T2" s="21">
        <f>EA_raw_policy_shocks!AE141</f>
        <v>9.64511889398037E-2</v>
      </c>
      <c r="AU2" s="21">
        <f>EA_raw_policy_shocks!AF141</f>
        <v>-9.9673708088729402E-16</v>
      </c>
      <c r="AV2" s="21">
        <f>EA_raw_policy_shocks!AG141</f>
        <v>2.2930298003560399E-15</v>
      </c>
      <c r="AW2" s="21">
        <f>EA_raw_policy_shocks!AH141</f>
        <v>-5.4823221052534396E-15</v>
      </c>
      <c r="AX2" s="21">
        <f>EA_raw_policy_shocks!AI141</f>
        <v>-1.7146264498443699E-14</v>
      </c>
      <c r="AY2" s="21">
        <f>EA_raw_policy_shocks!AJ141</f>
        <v>-1.6043250195843601E-14</v>
      </c>
      <c r="AZ2" s="21">
        <f>EA_raw_policy_shocks!AK141</f>
        <v>3.4385437156126998E-16</v>
      </c>
      <c r="BB2" s="22">
        <f t="shared" ref="BB2:BB33" si="3">AR2</f>
        <v>39172</v>
      </c>
      <c r="BC2" s="20">
        <f t="shared" ref="BC2:BC33" si="4">AT2-$AT$2</f>
        <v>0</v>
      </c>
      <c r="BD2" s="20" t="e">
        <f>#REF!-#REF!</f>
        <v>#REF!</v>
      </c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spans="1:70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T3" s="21">
        <f>EA_raw_policy_shocks!AE142</f>
        <v>-7.9942736994049898E-2</v>
      </c>
      <c r="AU3" s="21">
        <f>EA_raw_policy_shocks!AF142</f>
        <v>-9.9527802653102601E-16</v>
      </c>
      <c r="AV3" s="21">
        <f>EA_raw_policy_shocks!AG142</f>
        <v>2.0189506026208299E-15</v>
      </c>
      <c r="AW3" s="21">
        <f>EA_raw_policy_shocks!AH142</f>
        <v>-5.8984503149739299E-15</v>
      </c>
      <c r="AX3" s="21">
        <f>EA_raw_policy_shocks!AI142</f>
        <v>-1.6954322632788799E-14</v>
      </c>
      <c r="AY3" s="21">
        <f>EA_raw_policy_shocks!AJ142</f>
        <v>-1.57959151518442E-14</v>
      </c>
      <c r="AZ3" s="21">
        <f>EA_raw_policy_shocks!AK142</f>
        <v>1.3532936604567E-16</v>
      </c>
      <c r="BB3" s="22">
        <f t="shared" si="3"/>
        <v>39263</v>
      </c>
      <c r="BC3" s="20">
        <f t="shared" si="4"/>
        <v>-0.17639392593385361</v>
      </c>
      <c r="BD3" s="20" t="e">
        <f>#REF!</f>
        <v>#REF!</v>
      </c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spans="1:70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T4" s="21">
        <f>EA_raw_policy_shocks!AE143</f>
        <v>3.6631346859118299E-2</v>
      </c>
      <c r="AU4" s="21">
        <f>EA_raw_policy_shocks!AF143</f>
        <v>-1.1471632193439599E-15</v>
      </c>
      <c r="AV4" s="21">
        <f>EA_raw_policy_shocks!AG143</f>
        <v>1.30003997083719E-15</v>
      </c>
      <c r="AW4" s="21">
        <f>EA_raw_policy_shocks!AH143</f>
        <v>-5.73085399528357E-15</v>
      </c>
      <c r="AX4" s="21">
        <f>EA_raw_policy_shocks!AI143</f>
        <v>-1.60346030495447E-14</v>
      </c>
      <c r="AY4" s="21">
        <f>EA_raw_policy_shocks!AJ143</f>
        <v>-1.4791451613154498E-14</v>
      </c>
      <c r="AZ4" s="21">
        <f>EA_raw_policy_shocks!AK143</f>
        <v>8.9944720651726505E-16</v>
      </c>
      <c r="BB4" s="22">
        <f t="shared" si="3"/>
        <v>39355</v>
      </c>
      <c r="BC4" s="20">
        <f t="shared" si="4"/>
        <v>-5.9819842080685401E-2</v>
      </c>
      <c r="BD4" s="20" t="e">
        <f>#REF!</f>
        <v>#REF!</v>
      </c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spans="1:70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T5" s="21">
        <f>EA_raw_policy_shocks!AE144</f>
        <v>-7.3000195632916598E-2</v>
      </c>
      <c r="AU5" s="21">
        <f>EA_raw_policy_shocks!AF144</f>
        <v>-1.27327407479024E-15</v>
      </c>
      <c r="AV5" s="21">
        <f>EA_raw_policy_shocks!AG144</f>
        <v>1.4612798780988799E-15</v>
      </c>
      <c r="AW5" s="21">
        <f>EA_raw_policy_shocks!AH144</f>
        <v>-4.0269544317491197E-15</v>
      </c>
      <c r="AX5" s="21">
        <f>EA_raw_policy_shocks!AI144</f>
        <v>-1.4985715065950399E-14</v>
      </c>
      <c r="AY5" s="21">
        <f>EA_raw_policy_shocks!AJ144</f>
        <v>-1.5299389728207099E-14</v>
      </c>
      <c r="AZ5" s="21">
        <f>EA_raw_policy_shocks!AK144</f>
        <v>8.3454598552473702E-16</v>
      </c>
      <c r="BB5" s="22">
        <f t="shared" si="3"/>
        <v>39447</v>
      </c>
      <c r="BC5" s="20">
        <f t="shared" si="4"/>
        <v>-0.1694513845727203</v>
      </c>
      <c r="BD5" s="20" t="e">
        <f>#REF!</f>
        <v>#REF!</v>
      </c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spans="1:70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T6" s="21">
        <f>EA_raw_policy_shocks!AE145</f>
        <v>-0.122325826236652</v>
      </c>
      <c r="AU6" s="21">
        <f>EA_raw_policy_shocks!AF145</f>
        <v>-1.4382911663796599E-15</v>
      </c>
      <c r="AV6" s="21">
        <f>EA_raw_policy_shocks!AG145</f>
        <v>2.61266143150093E-15</v>
      </c>
      <c r="AW6" s="21">
        <f>EA_raw_policy_shocks!AH145</f>
        <v>-3.1597492877507401E-15</v>
      </c>
      <c r="AX6" s="21">
        <f>EA_raw_policy_shocks!AI145</f>
        <v>-1.5646211280284099E-14</v>
      </c>
      <c r="AY6" s="21">
        <f>EA_raw_policy_shocks!AJ145</f>
        <v>-1.56868431761542E-14</v>
      </c>
      <c r="AZ6" s="21">
        <f>EA_raw_policy_shocks!AK145</f>
        <v>7.5415733762375699E-16</v>
      </c>
      <c r="BB6" s="22">
        <f t="shared" si="3"/>
        <v>39538</v>
      </c>
      <c r="BC6" s="20">
        <f t="shared" si="4"/>
        <v>-0.2187770151764557</v>
      </c>
      <c r="BD6" s="20" t="e">
        <f>#REF!</f>
        <v>#REF!</v>
      </c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</row>
    <row r="7" spans="1:70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T7" s="21">
        <f>EA_raw_policy_shocks!AE146</f>
        <v>8.5616677590768894E-2</v>
      </c>
      <c r="AU7" s="21">
        <f>EA_raw_policy_shocks!AF146</f>
        <v>-1.2574436856759101E-15</v>
      </c>
      <c r="AV7" s="21">
        <f>EA_raw_policy_shocks!AG146</f>
        <v>3.8655629965276101E-15</v>
      </c>
      <c r="AW7" s="21">
        <f>EA_raw_policy_shocks!AH146</f>
        <v>-2.3516120819753901E-15</v>
      </c>
      <c r="AX7" s="21">
        <f>EA_raw_policy_shocks!AI146</f>
        <v>-1.6436028412601901E-14</v>
      </c>
      <c r="AY7" s="21">
        <f>EA_raw_policy_shocks!AJ146</f>
        <v>-1.9011273082634199E-14</v>
      </c>
      <c r="AZ7" s="21">
        <f>EA_raw_policy_shocks!AK146</f>
        <v>1.60980446913051E-16</v>
      </c>
      <c r="BB7" s="22">
        <f t="shared" si="3"/>
        <v>39629</v>
      </c>
      <c r="BC7" s="20">
        <f t="shared" si="4"/>
        <v>-1.0834511349034806E-2</v>
      </c>
      <c r="BD7" s="20" t="e">
        <f>#REF!</f>
        <v>#REF!</v>
      </c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</row>
    <row r="8" spans="1:70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T8" s="21">
        <f>EA_raw_policy_shocks!AE147</f>
        <v>2.41143521380945E-2</v>
      </c>
      <c r="AU8" s="21">
        <f>EA_raw_policy_shocks!AF147</f>
        <v>-1.3427455231892301E-15</v>
      </c>
      <c r="AV8" s="21">
        <f>EA_raw_policy_shocks!AG147</f>
        <v>3.8170214759700398E-15</v>
      </c>
      <c r="AW8" s="21">
        <f>EA_raw_policy_shocks!AH147</f>
        <v>-3.9188919983679798E-15</v>
      </c>
      <c r="AX8" s="21">
        <f>EA_raw_policy_shocks!AI147</f>
        <v>-1.9226514479939999E-14</v>
      </c>
      <c r="AY8" s="21">
        <f>EA_raw_policy_shocks!AJ147</f>
        <v>-1.7675892789885501E-14</v>
      </c>
      <c r="AZ8" s="21">
        <f>EA_raw_policy_shocks!AK147</f>
        <v>7.3930434881103299E-16</v>
      </c>
      <c r="BB8" s="22">
        <f t="shared" si="3"/>
        <v>39721</v>
      </c>
      <c r="BC8" s="20">
        <f t="shared" si="4"/>
        <v>-7.2336836801709201E-2</v>
      </c>
      <c r="BD8" s="20" t="e">
        <f>#REF!</f>
        <v>#REF!</v>
      </c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</row>
    <row r="9" spans="1:70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5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T9" s="21">
        <f>EA_raw_policy_shocks!AE148</f>
        <v>5.42702091365048E-2</v>
      </c>
      <c r="AU9" s="21">
        <f>EA_raw_policy_shocks!AF148</f>
        <v>-2.7586590205240999E-3</v>
      </c>
      <c r="AV9" s="21">
        <f>EA_raw_policy_shocks!AG148</f>
        <v>5.7226893625633601E-2</v>
      </c>
      <c r="AW9" s="21">
        <f>EA_raw_policy_shocks!AH148</f>
        <v>-4.5349996795812003E-2</v>
      </c>
      <c r="AX9" s="21">
        <f>EA_raw_policy_shocks!AI148</f>
        <v>4.0063362569715596E-3</v>
      </c>
      <c r="AY9" s="21">
        <f>EA_raw_policy_shocks!AJ148</f>
        <v>9.6842244426731099E-3</v>
      </c>
      <c r="AZ9" s="21">
        <f>EA_raw_policy_shocks!AK148</f>
        <v>2.15463183027256E-2</v>
      </c>
      <c r="BB9" s="22">
        <f t="shared" si="3"/>
        <v>39813</v>
      </c>
      <c r="BC9" s="20">
        <f t="shared" si="4"/>
        <v>-4.21809798032989E-2</v>
      </c>
      <c r="BD9" s="20" t="e">
        <f>#REF!</f>
        <v>#REF!</v>
      </c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</row>
    <row r="10" spans="1:70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5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T10" s="21">
        <f>EA_raw_policy_shocks!AE149</f>
        <v>-0.23276322151748199</v>
      </c>
      <c r="AU10" s="21">
        <f>EA_raw_policy_shocks!AF149</f>
        <v>7.70137398282843E-2</v>
      </c>
      <c r="AV10" s="21">
        <f>EA_raw_policy_shocks!AG149</f>
        <v>-0.13446309321497199</v>
      </c>
      <c r="AW10" s="21">
        <f>EA_raw_policy_shocks!AH149</f>
        <v>8.5426887756869293E-3</v>
      </c>
      <c r="AX10" s="21">
        <f>EA_raw_policy_shocks!AI149</f>
        <v>2.0965192512896299E-2</v>
      </c>
      <c r="AY10" s="21">
        <f>EA_raw_policy_shocks!AJ149</f>
        <v>4.0489407802953903E-2</v>
      </c>
      <c r="AZ10" s="21">
        <f>EA_raw_policy_shocks!AK149</f>
        <v>7.0169285790466399E-2</v>
      </c>
      <c r="BB10" s="22">
        <f t="shared" si="3"/>
        <v>39903</v>
      </c>
      <c r="BC10" s="20">
        <f t="shared" si="4"/>
        <v>-0.32921441045728572</v>
      </c>
      <c r="BD10" s="20" t="e">
        <f>#REF!</f>
        <v>#REF!</v>
      </c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</row>
    <row r="11" spans="1:70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5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T11" s="21">
        <f>EA_raw_policy_shocks!AE150</f>
        <v>-8.7880247106122494E-2</v>
      </c>
      <c r="AU11" s="21">
        <f>EA_raw_policy_shocks!AF150</f>
        <v>5.6265234393843198E-2</v>
      </c>
      <c r="AV11" s="21">
        <f>EA_raw_policy_shocks!AG150</f>
        <v>-7.2336955056093402E-2</v>
      </c>
      <c r="AW11" s="21">
        <f>EA_raw_policy_shocks!AH150</f>
        <v>2.86891305948547E-2</v>
      </c>
      <c r="AX11" s="21">
        <f>EA_raw_policy_shocks!AI150</f>
        <v>6.11328708128651E-2</v>
      </c>
      <c r="AY11" s="21">
        <f>EA_raw_policy_shocks!AJ150</f>
        <v>6.89043146475872E-2</v>
      </c>
      <c r="AZ11" s="21">
        <f>EA_raw_policy_shocks!AK150</f>
        <v>8.7714356094763801E-2</v>
      </c>
      <c r="BB11" s="22">
        <f t="shared" si="3"/>
        <v>39994</v>
      </c>
      <c r="BC11" s="20">
        <f t="shared" si="4"/>
        <v>-0.18433143604592619</v>
      </c>
      <c r="BD11" s="20" t="e">
        <f>#REF!</f>
        <v>#REF!</v>
      </c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</row>
    <row r="12" spans="1:70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5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T12" s="21">
        <f>EA_raw_policy_shocks!AE151</f>
        <v>-5.3379596410671797E-2</v>
      </c>
      <c r="AU12" s="21">
        <f>EA_raw_policy_shocks!AF151</f>
        <v>3.1932820689655299E-2</v>
      </c>
      <c r="AV12" s="21">
        <f>EA_raw_policy_shocks!AG151</f>
        <v>1.3424011697324101E-2</v>
      </c>
      <c r="AW12" s="21">
        <f>EA_raw_policy_shocks!AH151</f>
        <v>8.1292299040489999E-2</v>
      </c>
      <c r="AX12" s="21">
        <f>EA_raw_policy_shocks!AI151</f>
        <v>0.103927505875065</v>
      </c>
      <c r="AY12" s="21">
        <f>EA_raw_policy_shocks!AJ151</f>
        <v>0.111970470581834</v>
      </c>
      <c r="AZ12" s="21">
        <f>EA_raw_policy_shocks!AK151</f>
        <v>0.122194006398778</v>
      </c>
      <c r="BB12" s="22">
        <f t="shared" si="3"/>
        <v>40086</v>
      </c>
      <c r="BC12" s="20">
        <f t="shared" si="4"/>
        <v>-0.1498307853504755</v>
      </c>
      <c r="BD12" s="20" t="e">
        <f>#REF!</f>
        <v>#REF!</v>
      </c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</row>
    <row r="13" spans="1:70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5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T13" s="21">
        <f>EA_raw_policy_shocks!AE152</f>
        <v>-3.3873188791100302E-2</v>
      </c>
      <c r="AU13" s="21">
        <f>EA_raw_policy_shocks!AF152</f>
        <v>3.2518555996167001E-2</v>
      </c>
      <c r="AV13" s="21">
        <f>EA_raw_policy_shocks!AG152</f>
        <v>2.9346753645473199E-2</v>
      </c>
      <c r="AW13" s="21">
        <f>EA_raw_policy_shocks!AH152</f>
        <v>0.111976139137129</v>
      </c>
      <c r="AX13" s="21">
        <f>EA_raw_policy_shocks!AI152</f>
        <v>0.12854044713467899</v>
      </c>
      <c r="AY13" s="21">
        <f>EA_raw_policy_shocks!AJ152</f>
        <v>0.115389891250856</v>
      </c>
      <c r="AZ13" s="21">
        <f>EA_raw_policy_shocks!AK152</f>
        <v>0.11362156746890199</v>
      </c>
      <c r="BB13" s="22">
        <f t="shared" si="3"/>
        <v>40178</v>
      </c>
      <c r="BC13" s="20">
        <f t="shared" si="4"/>
        <v>-0.130324377730904</v>
      </c>
      <c r="BD13" s="20" t="e">
        <f>#REF!</f>
        <v>#REF!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</row>
    <row r="14" spans="1:70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5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T14" s="21">
        <f>EA_raw_policy_shocks!AE153</f>
        <v>-0.12772884070229901</v>
      </c>
      <c r="AU14" s="21">
        <f>EA_raw_policy_shocks!AF153</f>
        <v>2.35283314270552E-2</v>
      </c>
      <c r="AV14" s="21">
        <f>EA_raw_policy_shocks!AG153</f>
        <v>2.5662303852078801E-2</v>
      </c>
      <c r="AW14" s="21">
        <f>EA_raw_policy_shocks!AH153</f>
        <v>8.6055390675363899E-2</v>
      </c>
      <c r="AX14" s="21">
        <f>EA_raw_policy_shocks!AI153</f>
        <v>9.6898317648121304E-2</v>
      </c>
      <c r="AY14" s="21">
        <f>EA_raw_policy_shocks!AJ153</f>
        <v>8.7428419793996695E-2</v>
      </c>
      <c r="AZ14" s="21">
        <f>EA_raw_policy_shocks!AK153</f>
        <v>8.5280084429908601E-2</v>
      </c>
      <c r="BB14" s="22">
        <f t="shared" si="3"/>
        <v>40268</v>
      </c>
      <c r="BC14" s="20">
        <f t="shared" si="4"/>
        <v>-0.22418002964210271</v>
      </c>
      <c r="BD14" s="20" t="e">
        <f>#REF!</f>
        <v>#REF!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</row>
    <row r="15" spans="1:70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5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T15" s="21">
        <f>EA_raw_policy_shocks!AE154</f>
        <v>-7.5634628422582201E-2</v>
      </c>
      <c r="AU15" s="21">
        <f>EA_raw_policy_shocks!AF154</f>
        <v>2.7915298754080199E-2</v>
      </c>
      <c r="AV15" s="21">
        <f>EA_raw_policy_shocks!AG154</f>
        <v>3.0318923572570898E-3</v>
      </c>
      <c r="AW15" s="21">
        <f>EA_raw_policy_shocks!AH154</f>
        <v>2.2125389608124199E-2</v>
      </c>
      <c r="AX15" s="21">
        <f>EA_raw_policy_shocks!AI154</f>
        <v>2.5268455877667E-2</v>
      </c>
      <c r="AY15" s="21">
        <f>EA_raw_policy_shocks!AJ154</f>
        <v>3.3297533631660998E-2</v>
      </c>
      <c r="AZ15" s="21">
        <f>EA_raw_policy_shocks!AK154</f>
        <v>3.6133973848088599E-2</v>
      </c>
      <c r="BB15" s="22">
        <f t="shared" si="3"/>
        <v>40359</v>
      </c>
      <c r="BC15" s="20">
        <f t="shared" si="4"/>
        <v>-0.1720858173623859</v>
      </c>
      <c r="BD15" s="20" t="e">
        <f>#REF!</f>
        <v>#REF!</v>
      </c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</row>
    <row r="16" spans="1:70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5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T16" s="21">
        <f>EA_raw_policy_shocks!AE155</f>
        <v>4.9105092290990804E-3</v>
      </c>
      <c r="AU16" s="21">
        <f>EA_raw_policy_shocks!AF155</f>
        <v>3.6839622388901101E-2</v>
      </c>
      <c r="AV16" s="21">
        <f>EA_raw_policy_shocks!AG155</f>
        <v>-1.0999363149043401E-2</v>
      </c>
      <c r="AW16" s="21">
        <f>EA_raw_policy_shocks!AH155</f>
        <v>2.5502411797381101E-2</v>
      </c>
      <c r="AX16" s="21">
        <f>EA_raw_policy_shocks!AI155</f>
        <v>2.4168256806207399E-2</v>
      </c>
      <c r="AY16" s="21">
        <f>EA_raw_policy_shocks!AJ155</f>
        <v>2.3356493704989201E-2</v>
      </c>
      <c r="AZ16" s="21">
        <f>EA_raw_policy_shocks!AK155</f>
        <v>2.32561932194385E-2</v>
      </c>
      <c r="BB16" s="22">
        <f t="shared" si="3"/>
        <v>40451</v>
      </c>
      <c r="BC16" s="20">
        <f t="shared" si="4"/>
        <v>-9.154067971070462E-2</v>
      </c>
      <c r="BD16" s="20" t="e">
        <f>#REF!</f>
        <v>#REF!</v>
      </c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</row>
    <row r="17" spans="1:70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5"/>
        <v>-1.2067470653980099E-4</v>
      </c>
      <c r="AJ17" s="20">
        <f t="shared" ref="AJ17:AN48" si="6">Z17</f>
        <v>1.60472106518483E-2</v>
      </c>
      <c r="AK17" s="20">
        <f t="shared" si="6"/>
        <v>4.6091224456201703E-3</v>
      </c>
      <c r="AL17" s="20">
        <f t="shared" si="6"/>
        <v>-2.3211069739570401E-4</v>
      </c>
      <c r="AM17" s="20">
        <f t="shared" si="6"/>
        <v>1.5502992818161501E-3</v>
      </c>
      <c r="AN17" s="20">
        <f t="shared" si="6"/>
        <v>-2.6035114327083098E-2</v>
      </c>
      <c r="AR17" s="22">
        <f t="shared" si="1"/>
        <v>40543</v>
      </c>
      <c r="AT17" s="21">
        <f>EA_raw_policy_shocks!AE156</f>
        <v>-4.7301122065229899E-2</v>
      </c>
      <c r="AU17" s="21">
        <f>EA_raw_policy_shocks!AF156</f>
        <v>5.1107933968967199E-2</v>
      </c>
      <c r="AV17" s="21">
        <f>EA_raw_policy_shocks!AG156</f>
        <v>-9.8104021928276507E-3</v>
      </c>
      <c r="AW17" s="21">
        <f>EA_raw_policy_shocks!AH156</f>
        <v>3.5831855032917699E-2</v>
      </c>
      <c r="AX17" s="21">
        <f>EA_raw_policy_shocks!AI156</f>
        <v>3.5747119004521002E-2</v>
      </c>
      <c r="AY17" s="21">
        <f>EA_raw_policy_shocks!AJ156</f>
        <v>4.0140305903837603E-2</v>
      </c>
      <c r="AZ17" s="21">
        <f>EA_raw_policy_shocks!AK156</f>
        <v>4.0583318016596898E-2</v>
      </c>
      <c r="BB17" s="22">
        <f t="shared" si="3"/>
        <v>40543</v>
      </c>
      <c r="BC17" s="20">
        <f t="shared" si="4"/>
        <v>-0.14375231100503361</v>
      </c>
      <c r="BD17" s="20" t="e">
        <f>#REF!</f>
        <v>#REF!</v>
      </c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</row>
    <row r="18" spans="1:70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5"/>
        <v>-1.4184062667455444E-4</v>
      </c>
      <c r="AJ18" s="20">
        <f t="shared" si="6"/>
        <v>1.5494468287657799E-2</v>
      </c>
      <c r="AK18" s="20">
        <f t="shared" si="6"/>
        <v>2.1559779097124398E-3</v>
      </c>
      <c r="AL18" s="20">
        <f t="shared" si="6"/>
        <v>-2.23328033830405E-3</v>
      </c>
      <c r="AM18" s="20">
        <f t="shared" si="6"/>
        <v>-2.4279061260346001E-4</v>
      </c>
      <c r="AN18" s="20">
        <f t="shared" si="6"/>
        <v>-2.89970772473058E-2</v>
      </c>
      <c r="AR18" s="22">
        <f t="shared" si="1"/>
        <v>40633</v>
      </c>
      <c r="AT18" s="21">
        <f>EA_raw_policy_shocks!AE157</f>
        <v>-1.8136578814704599E-2</v>
      </c>
      <c r="AU18" s="21">
        <f>EA_raw_policy_shocks!AF157</f>
        <v>6.5302593449740098E-2</v>
      </c>
      <c r="AV18" s="21">
        <f>EA_raw_policy_shocks!AG157</f>
        <v>6.9268741847217E-2</v>
      </c>
      <c r="AW18" s="21">
        <f>EA_raw_policy_shocks!AH157</f>
        <v>0.122371067463064</v>
      </c>
      <c r="AX18" s="21">
        <f>EA_raw_policy_shocks!AI157</f>
        <v>0.11257699150287</v>
      </c>
      <c r="AY18" s="21">
        <f>EA_raw_policy_shocks!AJ157</f>
        <v>0.101546901898436</v>
      </c>
      <c r="AZ18" s="21">
        <f>EA_raw_policy_shocks!AK157</f>
        <v>9.3103674433780106E-2</v>
      </c>
      <c r="BB18" s="22">
        <f t="shared" si="3"/>
        <v>40633</v>
      </c>
      <c r="BC18" s="20">
        <f t="shared" si="4"/>
        <v>-0.1145877677545083</v>
      </c>
      <c r="BD18" s="20" t="e">
        <f>#REF!</f>
        <v>#REF!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</row>
    <row r="19" spans="1:70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5"/>
        <v>-1.7013832016274553E-4</v>
      </c>
      <c r="AJ19" s="20">
        <f t="shared" si="6"/>
        <v>1.64612166125177E-2</v>
      </c>
      <c r="AK19" s="20">
        <f t="shared" si="6"/>
        <v>6.9928078276770801E-4</v>
      </c>
      <c r="AL19" s="20">
        <f t="shared" si="6"/>
        <v>-3.19500066783273E-3</v>
      </c>
      <c r="AM19" s="20">
        <f t="shared" si="6"/>
        <v>-9.789042726748849E-4</v>
      </c>
      <c r="AN19" s="20">
        <f t="shared" si="6"/>
        <v>-3.2208722504589699E-2</v>
      </c>
      <c r="AR19" s="22">
        <f t="shared" si="1"/>
        <v>40724</v>
      </c>
      <c r="AT19" s="21">
        <f>EA_raw_policy_shocks!AE158</f>
        <v>5.8785067972475201E-2</v>
      </c>
      <c r="AU19" s="21">
        <f>EA_raw_policy_shocks!AF158</f>
        <v>9.4814092699113298E-2</v>
      </c>
      <c r="AV19" s="21">
        <f>EA_raw_policy_shocks!AG158</f>
        <v>6.9160162154339802E-2</v>
      </c>
      <c r="AW19" s="21">
        <f>EA_raw_policy_shocks!AH158</f>
        <v>0.12986876977765999</v>
      </c>
      <c r="AX19" s="21">
        <f>EA_raw_policy_shocks!AI158</f>
        <v>0.10959634805117301</v>
      </c>
      <c r="AY19" s="21">
        <f>EA_raw_policy_shocks!AJ158</f>
        <v>9.49261378026202E-2</v>
      </c>
      <c r="AZ19" s="21">
        <f>EA_raw_policy_shocks!AK158</f>
        <v>8.3620581508602798E-2</v>
      </c>
      <c r="BB19" s="22">
        <f t="shared" si="3"/>
        <v>40724</v>
      </c>
      <c r="BC19" s="20">
        <f t="shared" si="4"/>
        <v>-3.7666120967328499E-2</v>
      </c>
      <c r="BD19" s="20" t="e">
        <f>#REF!</f>
        <v>#REF!</v>
      </c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</row>
    <row r="20" spans="1:70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5"/>
        <v>-1.940269017445881E-4</v>
      </c>
      <c r="AJ20" s="20">
        <f t="shared" si="6"/>
        <v>2.2855452068681802E-2</v>
      </c>
      <c r="AK20" s="20">
        <f t="shared" si="6"/>
        <v>3.5417645940949401E-3</v>
      </c>
      <c r="AL20" s="20">
        <f t="shared" si="6"/>
        <v>-6.2814046689618698E-4</v>
      </c>
      <c r="AM20" s="20">
        <f t="shared" si="6"/>
        <v>1.0605801789242901E-3</v>
      </c>
      <c r="AN20" s="20">
        <f t="shared" si="6"/>
        <v>-3.3246180917945102E-2</v>
      </c>
      <c r="AR20" s="22">
        <f t="shared" si="1"/>
        <v>40816</v>
      </c>
      <c r="AT20" s="21">
        <f>EA_raw_policy_shocks!AE159</f>
        <v>9.2494830439993597E-2</v>
      </c>
      <c r="AU20" s="21">
        <f>EA_raw_policy_shocks!AF159</f>
        <v>6.8290381062152905E-2</v>
      </c>
      <c r="AV20" s="21">
        <f>EA_raw_policy_shocks!AG159</f>
        <v>-0.106276816237067</v>
      </c>
      <c r="AW20" s="21">
        <f>EA_raw_policy_shocks!AH159</f>
        <v>-1.5526624012674701E-2</v>
      </c>
      <c r="AX20" s="21">
        <f>EA_raw_policy_shocks!AI159</f>
        <v>-8.0079231559195101E-3</v>
      </c>
      <c r="AY20" s="21">
        <f>EA_raw_policy_shocks!AJ159</f>
        <v>3.18672772168783E-3</v>
      </c>
      <c r="AZ20" s="21">
        <f>EA_raw_policy_shocks!AK159</f>
        <v>7.9806473352659404E-3</v>
      </c>
      <c r="BB20" s="22">
        <f t="shared" si="3"/>
        <v>40816</v>
      </c>
      <c r="BC20" s="20">
        <f t="shared" si="4"/>
        <v>-3.9563584998101031E-3</v>
      </c>
      <c r="BD20" s="20" t="e">
        <f>#REF!</f>
        <v>#REF!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</row>
    <row r="21" spans="1:70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5"/>
        <v>-2.1054100392574259E-4</v>
      </c>
      <c r="AJ21" s="20">
        <f t="shared" si="6"/>
        <v>2.7988550459467899E-2</v>
      </c>
      <c r="AK21" s="20">
        <f t="shared" si="6"/>
        <v>5.4221457500114303E-3</v>
      </c>
      <c r="AL21" s="20">
        <f t="shared" si="6"/>
        <v>1.3234863656341701E-3</v>
      </c>
      <c r="AM21" s="20">
        <f t="shared" si="6"/>
        <v>2.4980331430946002E-3</v>
      </c>
      <c r="AN21" s="20">
        <f t="shared" si="6"/>
        <v>-3.3171346627725001E-2</v>
      </c>
      <c r="AR21" s="22">
        <f t="shared" si="1"/>
        <v>40908</v>
      </c>
      <c r="AT21" s="21">
        <f>EA_raw_policy_shocks!AE160</f>
        <v>1.0251625204037401E-3</v>
      </c>
      <c r="AU21" s="21">
        <f>EA_raw_policy_shocks!AF160</f>
        <v>2.9788301148656597E-2</v>
      </c>
      <c r="AV21" s="21">
        <f>EA_raw_policy_shocks!AG160</f>
        <v>-0.12898354195351999</v>
      </c>
      <c r="AW21" s="21">
        <f>EA_raw_policy_shocks!AH160</f>
        <v>-3.8898615110103403E-2</v>
      </c>
      <c r="AX21" s="21">
        <f>EA_raw_policy_shocks!AI160</f>
        <v>-3.0658526346334401E-2</v>
      </c>
      <c r="AY21" s="21">
        <f>EA_raw_policy_shocks!AJ160</f>
        <v>-1.52529630801852E-2</v>
      </c>
      <c r="AZ21" s="21">
        <f>EA_raw_policy_shocks!AK160</f>
        <v>-5.1555432279180402E-4</v>
      </c>
      <c r="BB21" s="22">
        <f t="shared" si="3"/>
        <v>40908</v>
      </c>
      <c r="BC21" s="20">
        <f t="shared" si="4"/>
        <v>-9.5426026419399956E-2</v>
      </c>
      <c r="BD21" s="20" t="e">
        <f>#REF!</f>
        <v>#REF!</v>
      </c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</row>
    <row r="22" spans="1:70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5"/>
        <v>-2.2189041147825249E-4</v>
      </c>
      <c r="AJ22" s="20">
        <f t="shared" si="6"/>
        <v>3.02713990951941E-2</v>
      </c>
      <c r="AK22" s="20">
        <f t="shared" si="6"/>
        <v>5.97227208367634E-3</v>
      </c>
      <c r="AL22" s="20">
        <f t="shared" si="6"/>
        <v>2.2585007847464298E-3</v>
      </c>
      <c r="AM22" s="20">
        <f t="shared" si="6"/>
        <v>3.3881754276876498E-3</v>
      </c>
      <c r="AN22" s="20">
        <f t="shared" si="6"/>
        <v>-3.2592870887604403E-2</v>
      </c>
      <c r="AR22" s="22">
        <f t="shared" si="1"/>
        <v>40999</v>
      </c>
      <c r="AT22" s="21">
        <f>EA_raw_policy_shocks!AE161</f>
        <v>-0.111497323648597</v>
      </c>
      <c r="AU22" s="21">
        <f>EA_raw_policy_shocks!AF161</f>
        <v>1.9447612243382699E-2</v>
      </c>
      <c r="AV22" s="21">
        <f>EA_raw_policy_shocks!AG161</f>
        <v>-6.5836733619107302E-2</v>
      </c>
      <c r="AW22" s="21">
        <f>EA_raw_policy_shocks!AH161</f>
        <v>-2.6995907733456202E-2</v>
      </c>
      <c r="AX22" s="21">
        <f>EA_raw_policy_shocks!AI161</f>
        <v>-2.1858789835135999E-2</v>
      </c>
      <c r="AY22" s="21">
        <f>EA_raw_policy_shocks!AJ161</f>
        <v>-1.3075719034752799E-2</v>
      </c>
      <c r="AZ22" s="21">
        <f>EA_raw_policy_shocks!AK161</f>
        <v>-2.41377840257102E-3</v>
      </c>
      <c r="BB22" s="22">
        <f t="shared" si="3"/>
        <v>40999</v>
      </c>
      <c r="BC22" s="20">
        <f t="shared" si="4"/>
        <v>-0.20794851258840069</v>
      </c>
      <c r="BD22" s="20" t="e">
        <f>#REF!</f>
        <v>#REF!</v>
      </c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</row>
    <row r="23" spans="1:70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5"/>
        <v>-2.2984288540541583E-4</v>
      </c>
      <c r="AJ23" s="20">
        <f t="shared" si="6"/>
        <v>3.1589678963572697E-2</v>
      </c>
      <c r="AK23" s="20">
        <f t="shared" si="6"/>
        <v>6.2524416592601899E-3</v>
      </c>
      <c r="AL23" s="20">
        <f t="shared" si="6"/>
        <v>2.8871194956980799E-3</v>
      </c>
      <c r="AM23" s="20">
        <f t="shared" si="6"/>
        <v>4.0305946346963399E-3</v>
      </c>
      <c r="AN23" s="20">
        <f t="shared" si="6"/>
        <v>-3.1751853348604898E-2</v>
      </c>
      <c r="AR23" s="22">
        <f t="shared" si="1"/>
        <v>41090</v>
      </c>
      <c r="AT23" s="21">
        <f>EA_raw_policy_shocks!AE162</f>
        <v>3.07132229464721E-2</v>
      </c>
      <c r="AU23" s="21">
        <f>EA_raw_policy_shocks!AF162</f>
        <v>2.1085917589860701E-2</v>
      </c>
      <c r="AV23" s="21">
        <f>EA_raw_policy_shocks!AG162</f>
        <v>-6.0384382391473097E-2</v>
      </c>
      <c r="AW23" s="21">
        <f>EA_raw_policy_shocks!AH162</f>
        <v>-2.72724050014229E-2</v>
      </c>
      <c r="AX23" s="21">
        <f>EA_raw_policy_shocks!AI162</f>
        <v>-2.30192811574986E-2</v>
      </c>
      <c r="AY23" s="21">
        <f>EA_raw_policy_shocks!AJ162</f>
        <v>-1.39461485114713E-2</v>
      </c>
      <c r="AZ23" s="21">
        <f>EA_raw_policy_shocks!AK162</f>
        <v>-4.2683772686101101E-3</v>
      </c>
      <c r="BB23" s="22">
        <f t="shared" si="3"/>
        <v>41090</v>
      </c>
      <c r="BC23" s="20">
        <f t="shared" si="4"/>
        <v>-6.5737965993331593E-2</v>
      </c>
      <c r="BD23" s="20" t="e">
        <f>#REF!</f>
        <v>#REF!</v>
      </c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</row>
    <row r="24" spans="1:70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5"/>
        <v>-2.3203721994958514E-4</v>
      </c>
      <c r="AJ24" s="20">
        <f t="shared" si="6"/>
        <v>3.20265587092416E-2</v>
      </c>
      <c r="AK24" s="20">
        <f t="shared" si="6"/>
        <v>6.4814402499502304E-3</v>
      </c>
      <c r="AL24" s="20">
        <f t="shared" si="6"/>
        <v>3.4489176814922399E-3</v>
      </c>
      <c r="AM24" s="20">
        <f t="shared" si="6"/>
        <v>4.5910132554727303E-3</v>
      </c>
      <c r="AN24" s="20">
        <f t="shared" si="6"/>
        <v>-3.0725839329270799E-2</v>
      </c>
      <c r="AR24" s="22">
        <f t="shared" si="1"/>
        <v>41182</v>
      </c>
      <c r="AT24" s="21">
        <f>EA_raw_policy_shocks!AE163</f>
        <v>3.4262740530691102E-2</v>
      </c>
      <c r="AU24" s="21">
        <f>EA_raw_policy_shocks!AF163</f>
        <v>4.77717188234319E-3</v>
      </c>
      <c r="AV24" s="21">
        <f>EA_raw_policy_shocks!AG163</f>
        <v>-4.2736347658989003E-2</v>
      </c>
      <c r="AW24" s="21">
        <f>EA_raw_policy_shocks!AH163</f>
        <v>-3.07163023404734E-2</v>
      </c>
      <c r="AX24" s="21">
        <f>EA_raw_policy_shocks!AI163</f>
        <v>-2.6152676973042799E-2</v>
      </c>
      <c r="AY24" s="21">
        <f>EA_raw_policy_shocks!AJ163</f>
        <v>-1.6579191087278702E-2</v>
      </c>
      <c r="AZ24" s="21">
        <f>EA_raw_policy_shocks!AK163</f>
        <v>-6.8363228439774302E-3</v>
      </c>
      <c r="BB24" s="22">
        <f t="shared" si="3"/>
        <v>41182</v>
      </c>
      <c r="BC24" s="20">
        <f t="shared" si="4"/>
        <v>-6.2188448409112598E-2</v>
      </c>
      <c r="BD24" s="20" t="e">
        <f>#REF!</f>
        <v>#REF!</v>
      </c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</row>
    <row r="25" spans="1:70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5"/>
        <v>-2.3127844056427722E-4</v>
      </c>
      <c r="AJ25" s="20">
        <f t="shared" si="6"/>
        <v>3.1910261213230401E-2</v>
      </c>
      <c r="AK25" s="20">
        <f t="shared" si="6"/>
        <v>6.3269531307641397E-3</v>
      </c>
      <c r="AL25" s="20">
        <f t="shared" si="6"/>
        <v>3.7031260556208401E-3</v>
      </c>
      <c r="AM25" s="20">
        <f t="shared" si="6"/>
        <v>4.9035772696326401E-3</v>
      </c>
      <c r="AN25" s="20">
        <f t="shared" si="6"/>
        <v>-2.9719448517229099E-2</v>
      </c>
      <c r="AR25" s="22">
        <f t="shared" si="1"/>
        <v>41274</v>
      </c>
      <c r="AT25" s="21">
        <f>EA_raw_policy_shocks!AE164</f>
        <v>4.4698334563775803E-2</v>
      </c>
      <c r="AU25" s="21">
        <f>EA_raw_policy_shocks!AF164</f>
        <v>3.9802394747924102E-3</v>
      </c>
      <c r="AV25" s="21">
        <f>EA_raw_policy_shocks!AG164</f>
        <v>-3.8862897000055199E-2</v>
      </c>
      <c r="AW25" s="21">
        <f>EA_raw_policy_shocks!AH164</f>
        <v>-2.0869598223992199E-2</v>
      </c>
      <c r="AX25" s="21">
        <f>EA_raw_policy_shocks!AI164</f>
        <v>-1.92594193150987E-2</v>
      </c>
      <c r="AY25" s="21">
        <f>EA_raw_policy_shocks!AJ164</f>
        <v>-1.20259105099648E-2</v>
      </c>
      <c r="AZ25" s="21">
        <f>EA_raw_policy_shocks!AK164</f>
        <v>-3.6657880849835099E-3</v>
      </c>
      <c r="BB25" s="22">
        <f t="shared" si="3"/>
        <v>41274</v>
      </c>
      <c r="BC25" s="20">
        <f t="shared" si="4"/>
        <v>-5.1752854376027897E-2</v>
      </c>
      <c r="BD25" s="20" t="e">
        <f>#REF!</f>
        <v>#REF!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</row>
    <row r="26" spans="1:70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5"/>
        <v>-2.3030701030899703E-4</v>
      </c>
      <c r="AJ26" s="20">
        <f t="shared" si="6"/>
        <v>3.0699588803551E-2</v>
      </c>
      <c r="AK26" s="20">
        <f t="shared" si="6"/>
        <v>5.54241435408719E-3</v>
      </c>
      <c r="AL26" s="20">
        <f t="shared" si="6"/>
        <v>3.2869865447704401E-3</v>
      </c>
      <c r="AM26" s="20">
        <f t="shared" si="6"/>
        <v>4.6673967601496003E-3</v>
      </c>
      <c r="AN26" s="20">
        <f t="shared" si="6"/>
        <v>-2.9087161768215301E-2</v>
      </c>
      <c r="AR26" s="22">
        <f t="shared" si="1"/>
        <v>41364</v>
      </c>
      <c r="AT26" s="21">
        <f>EA_raw_policy_shocks!AE165</f>
        <v>0.15728698588575901</v>
      </c>
      <c r="AU26" s="21">
        <f>EA_raw_policy_shocks!AF165</f>
        <v>8.1740985996823605E-3</v>
      </c>
      <c r="AV26" s="21">
        <f>EA_raw_policy_shocks!AG165</f>
        <v>3.7572762620550599E-3</v>
      </c>
      <c r="AW26" s="21">
        <f>EA_raw_policy_shocks!AH165</f>
        <v>3.5668096554139499E-3</v>
      </c>
      <c r="AX26" s="21">
        <f>EA_raw_policy_shocks!AI165</f>
        <v>4.5865883919554403E-3</v>
      </c>
      <c r="AY26" s="21">
        <f>EA_raw_policy_shocks!AJ165</f>
        <v>6.5516773843056703E-3</v>
      </c>
      <c r="AZ26" s="21">
        <f>EA_raw_policy_shocks!AK165</f>
        <v>8.7138567283362601E-3</v>
      </c>
      <c r="BB26" s="22">
        <f t="shared" si="3"/>
        <v>41364</v>
      </c>
      <c r="BC26" s="20">
        <f t="shared" si="4"/>
        <v>6.0835796945955312E-2</v>
      </c>
      <c r="BD26" s="20" t="e">
        <f>#REF!</f>
        <v>#REF!</v>
      </c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</row>
    <row r="27" spans="1:70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5"/>
        <v>-2.2720239437250793E-4</v>
      </c>
      <c r="AJ27" s="20">
        <f t="shared" si="6"/>
        <v>3.0370643666843802E-2</v>
      </c>
      <c r="AK27" s="20">
        <f t="shared" si="6"/>
        <v>5.4801992191766402E-3</v>
      </c>
      <c r="AL27" s="20">
        <f t="shared" si="6"/>
        <v>3.3887588028136402E-3</v>
      </c>
      <c r="AM27" s="20">
        <f t="shared" si="6"/>
        <v>4.79814677698531E-3</v>
      </c>
      <c r="AN27" s="20">
        <f t="shared" si="6"/>
        <v>-2.8444946685579599E-2</v>
      </c>
      <c r="AR27" s="22">
        <f t="shared" si="1"/>
        <v>41455</v>
      </c>
      <c r="AT27" s="21">
        <f>EA_raw_policy_shocks!AE166</f>
        <v>3.7963655817452598E-2</v>
      </c>
      <c r="AU27" s="21">
        <f>EA_raw_policy_shocks!AF166</f>
        <v>4.4544502084085998E-3</v>
      </c>
      <c r="AV27" s="21">
        <f>EA_raw_policy_shocks!AG166</f>
        <v>-2.0497350476902799E-2</v>
      </c>
      <c r="AW27" s="21">
        <f>EA_raw_policy_shocks!AH166</f>
        <v>-7.5309164886310197E-3</v>
      </c>
      <c r="AX27" s="21">
        <f>EA_raw_policy_shocks!AI166</f>
        <v>-4.3997561971062102E-3</v>
      </c>
      <c r="AY27" s="21">
        <f>EA_raw_policy_shocks!AJ166</f>
        <v>-1.2446895943474801E-3</v>
      </c>
      <c r="AZ27" s="21">
        <f>EA_raw_policy_shocks!AK166</f>
        <v>3.31000847882626E-3</v>
      </c>
      <c r="BB27" s="22">
        <f t="shared" si="3"/>
        <v>41455</v>
      </c>
      <c r="BC27" s="20">
        <f t="shared" si="4"/>
        <v>-5.8487533122351103E-2</v>
      </c>
      <c r="BD27" s="20" t="e">
        <f>#REF!</f>
        <v>#REF!</v>
      </c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</row>
    <row r="28" spans="1:70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5"/>
        <v>-2.2407981581868417E-4</v>
      </c>
      <c r="AJ28" s="20">
        <f t="shared" si="6"/>
        <v>2.9954446575608501E-2</v>
      </c>
      <c r="AK28" s="20">
        <f t="shared" si="6"/>
        <v>5.1339268852812403E-3</v>
      </c>
      <c r="AL28" s="20">
        <f t="shared" si="6"/>
        <v>3.0261791961416701E-3</v>
      </c>
      <c r="AM28" s="20">
        <f t="shared" si="6"/>
        <v>4.5222799819111198E-3</v>
      </c>
      <c r="AN28" s="20">
        <f t="shared" si="6"/>
        <v>-2.81449546860046E-2</v>
      </c>
      <c r="AR28" s="22">
        <f t="shared" si="1"/>
        <v>41547</v>
      </c>
      <c r="AT28" s="21">
        <f>EA_raw_policy_shocks!AE167</f>
        <v>-4.0571188181826E-2</v>
      </c>
      <c r="AU28" s="21">
        <f>EA_raw_policy_shocks!AF167</f>
        <v>5.1245830007523707E-3</v>
      </c>
      <c r="AV28" s="21">
        <f>EA_raw_policy_shocks!AG167</f>
        <v>-1.5637025084479301E-2</v>
      </c>
      <c r="AW28" s="21">
        <f>EA_raw_policy_shocks!AH167</f>
        <v>3.9178628616992096E-3</v>
      </c>
      <c r="AX28" s="21">
        <f>EA_raw_policy_shocks!AI167</f>
        <v>1.11676902193081E-2</v>
      </c>
      <c r="AY28" s="21">
        <f>EA_raw_policy_shocks!AJ167</f>
        <v>1.21369682913213E-2</v>
      </c>
      <c r="AZ28" s="21">
        <f>EA_raw_policy_shocks!AK167</f>
        <v>1.4785376429422599E-2</v>
      </c>
      <c r="BB28" s="22">
        <f t="shared" si="3"/>
        <v>41547</v>
      </c>
      <c r="BC28" s="20">
        <f t="shared" si="4"/>
        <v>-0.13702237712162971</v>
      </c>
      <c r="BD28" s="20" t="e">
        <f>#REF!</f>
        <v>#REF!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</row>
    <row r="29" spans="1:70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5"/>
        <v>-2.2167940221380099E-4</v>
      </c>
      <c r="AJ29" s="20">
        <f t="shared" si="6"/>
        <v>2.9992445011295301E-2</v>
      </c>
      <c r="AK29" s="20">
        <f t="shared" si="6"/>
        <v>5.3028430677448599E-3</v>
      </c>
      <c r="AL29" s="20">
        <f t="shared" si="6"/>
        <v>3.2318513455420399E-3</v>
      </c>
      <c r="AM29" s="20">
        <f t="shared" si="6"/>
        <v>4.7339776624077904E-3</v>
      </c>
      <c r="AN29" s="20">
        <f t="shared" si="6"/>
        <v>-2.7700680426845301E-2</v>
      </c>
      <c r="AR29" s="22">
        <f t="shared" si="1"/>
        <v>41639</v>
      </c>
      <c r="AT29" s="21">
        <f>EA_raw_policy_shocks!AE168</f>
        <v>1.4003890940975599E-2</v>
      </c>
      <c r="AU29" s="21">
        <f>EA_raw_policy_shocks!AF168</f>
        <v>8.3890336928162095E-3</v>
      </c>
      <c r="AV29" s="21">
        <f>EA_raw_policy_shocks!AG168</f>
        <v>-2.23583666981222E-2</v>
      </c>
      <c r="AW29" s="21">
        <f>EA_raw_policy_shocks!AH168</f>
        <v>-3.1019157350617201E-3</v>
      </c>
      <c r="AX29" s="21">
        <f>EA_raw_policy_shocks!AI168</f>
        <v>-1.8822727247913499E-3</v>
      </c>
      <c r="AY29" s="21">
        <f>EA_raw_policy_shocks!AJ168</f>
        <v>1.27036390643817E-3</v>
      </c>
      <c r="AZ29" s="21">
        <f>EA_raw_policy_shocks!AK168</f>
        <v>5.1537023896041298E-3</v>
      </c>
      <c r="BB29" s="22">
        <f t="shared" si="3"/>
        <v>41639</v>
      </c>
      <c r="BC29" s="20">
        <f t="shared" si="4"/>
        <v>-8.2447297998828106E-2</v>
      </c>
      <c r="BD29" s="20" t="e">
        <f>#REF!</f>
        <v>#REF!</v>
      </c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</row>
    <row r="30" spans="1:70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5"/>
        <v>-2.2106526129875843E-4</v>
      </c>
      <c r="AJ30" s="20">
        <f t="shared" si="6"/>
        <v>3.00834629081814E-2</v>
      </c>
      <c r="AK30" s="20">
        <f t="shared" si="6"/>
        <v>5.4777991856491603E-3</v>
      </c>
      <c r="AL30" s="20">
        <f t="shared" si="6"/>
        <v>3.5679555226097999E-3</v>
      </c>
      <c r="AM30" s="20">
        <f t="shared" si="6"/>
        <v>5.04913635235304E-3</v>
      </c>
      <c r="AN30" s="20">
        <f t="shared" si="6"/>
        <v>-2.70260067446348E-2</v>
      </c>
      <c r="AR30" s="22">
        <f t="shared" si="1"/>
        <v>41729</v>
      </c>
      <c r="AT30" s="21">
        <f>EA_raw_policy_shocks!AE169</f>
        <v>0.19223896400818999</v>
      </c>
      <c r="AU30" s="21">
        <f>EA_raw_policy_shocks!AF169</f>
        <v>1.35722815967387E-2</v>
      </c>
      <c r="AV30" s="21">
        <f>EA_raw_policy_shocks!AG169</f>
        <v>-2.4844831723749902E-2</v>
      </c>
      <c r="AW30" s="21">
        <f>EA_raw_policy_shocks!AH169</f>
        <v>-9.2004596934694895E-3</v>
      </c>
      <c r="AX30" s="21">
        <f>EA_raw_policy_shocks!AI169</f>
        <v>-9.7465322353347105E-3</v>
      </c>
      <c r="AY30" s="21">
        <f>EA_raw_policy_shocks!AJ169</f>
        <v>-5.5970197602268302E-3</v>
      </c>
      <c r="AZ30" s="21">
        <f>EA_raw_policy_shocks!AK169</f>
        <v>-1.1193468719412601E-3</v>
      </c>
      <c r="BB30" s="22">
        <f t="shared" si="3"/>
        <v>41729</v>
      </c>
      <c r="BC30" s="20">
        <f t="shared" si="4"/>
        <v>9.5787775068386288E-2</v>
      </c>
      <c r="BD30" s="20" t="e">
        <f>#REF!</f>
        <v>#REF!</v>
      </c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</row>
    <row r="31" spans="1:70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5"/>
        <v>-2.197514006373693E-4</v>
      </c>
      <c r="AJ31" s="20">
        <f t="shared" si="6"/>
        <v>3.0386908700408201E-2</v>
      </c>
      <c r="AK31" s="20">
        <f t="shared" si="6"/>
        <v>5.47473055656499E-3</v>
      </c>
      <c r="AL31" s="20">
        <f t="shared" si="6"/>
        <v>3.72608657157602E-3</v>
      </c>
      <c r="AM31" s="20">
        <f t="shared" si="6"/>
        <v>5.2137744586566699E-3</v>
      </c>
      <c r="AN31" s="20">
        <f t="shared" si="6"/>
        <v>-2.61998122354389E-2</v>
      </c>
      <c r="AR31" s="22">
        <f t="shared" si="1"/>
        <v>41820</v>
      </c>
      <c r="AT31" s="21">
        <f>EA_raw_policy_shocks!AE170</f>
        <v>2.55044885802873E-2</v>
      </c>
      <c r="AU31" s="21">
        <f>EA_raw_policy_shocks!AF170</f>
        <v>7.8395610422675698E-3</v>
      </c>
      <c r="AV31" s="21">
        <f>EA_raw_policy_shocks!AG170</f>
        <v>-3.8185206739476403E-2</v>
      </c>
      <c r="AW31" s="21">
        <f>EA_raw_policy_shocks!AH170</f>
        <v>-1.05152140473645E-2</v>
      </c>
      <c r="AX31" s="21">
        <f>EA_raw_policy_shocks!AI170</f>
        <v>-8.6164031832529197E-3</v>
      </c>
      <c r="AY31" s="21">
        <f>EA_raw_policy_shocks!AJ170</f>
        <v>-5.37688106431055E-3</v>
      </c>
      <c r="AZ31" s="21">
        <f>EA_raw_policy_shocks!AK170</f>
        <v>-3.61741215124005E-3</v>
      </c>
      <c r="BB31" s="22">
        <f t="shared" si="3"/>
        <v>41820</v>
      </c>
      <c r="BC31" s="20">
        <f t="shared" si="4"/>
        <v>-7.0946700359516404E-2</v>
      </c>
      <c r="BD31" s="20" t="e">
        <f>#REF!</f>
        <v>#REF!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</row>
    <row r="32" spans="1:70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5"/>
        <v>-2.1647173107369703E-4</v>
      </c>
      <c r="AJ32" s="20">
        <f t="shared" si="6"/>
        <v>2.9948427555726E-2</v>
      </c>
      <c r="AK32" s="20">
        <f t="shared" si="6"/>
        <v>5.5602837857327003E-3</v>
      </c>
      <c r="AL32" s="20">
        <f t="shared" si="6"/>
        <v>3.9753122035523997E-3</v>
      </c>
      <c r="AM32" s="20">
        <f t="shared" si="6"/>
        <v>5.2908688776165296E-3</v>
      </c>
      <c r="AN32" s="20">
        <f t="shared" si="6"/>
        <v>-2.5236748966661601E-2</v>
      </c>
      <c r="AR32" s="22">
        <f t="shared" si="1"/>
        <v>41912</v>
      </c>
      <c r="AT32" s="21">
        <f>EA_raw_policy_shocks!AE171</f>
        <v>-6.3580350718997203E-2</v>
      </c>
      <c r="AU32" s="21">
        <f>EA_raw_policy_shocks!AF171</f>
        <v>-2.5458436491730002E-4</v>
      </c>
      <c r="AV32" s="21">
        <f>EA_raw_policy_shocks!AG171</f>
        <v>-8.6823349569277401E-3</v>
      </c>
      <c r="AW32" s="21">
        <f>EA_raw_policy_shocks!AH171</f>
        <v>-1.50925334071883E-2</v>
      </c>
      <c r="AX32" s="21">
        <f>EA_raw_policy_shocks!AI171</f>
        <v>-1.4111521097672299E-2</v>
      </c>
      <c r="AY32" s="21">
        <f>EA_raw_policy_shocks!AJ171</f>
        <v>-6.9011777515587298E-3</v>
      </c>
      <c r="AZ32" s="21">
        <f>EA_raw_policy_shocks!AK171</f>
        <v>-6.6609831184750298E-3</v>
      </c>
      <c r="BB32" s="22">
        <f t="shared" si="3"/>
        <v>41912</v>
      </c>
      <c r="BC32" s="20">
        <f t="shared" si="4"/>
        <v>-0.1600315396588009</v>
      </c>
      <c r="BD32" s="20" t="e">
        <f>#REF!</f>
        <v>#REF!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</row>
    <row r="33" spans="1:70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5"/>
        <v>-2.1139863523195743E-4</v>
      </c>
      <c r="AJ33" s="20">
        <f t="shared" si="6"/>
        <v>2.9163307955082301E-2</v>
      </c>
      <c r="AK33" s="20">
        <f t="shared" si="6"/>
        <v>5.5080607276103404E-3</v>
      </c>
      <c r="AL33" s="20">
        <f t="shared" si="6"/>
        <v>4.1142351569156601E-3</v>
      </c>
      <c r="AM33" s="20">
        <f t="shared" si="6"/>
        <v>5.1434454814369701E-3</v>
      </c>
      <c r="AN33" s="20">
        <f t="shared" si="6"/>
        <v>-2.4290359889922401E-2</v>
      </c>
      <c r="AR33" s="22">
        <f t="shared" si="1"/>
        <v>42004</v>
      </c>
      <c r="AT33" s="21">
        <f>EA_raw_policy_shocks!AE172</f>
        <v>-1.0764960719680101E-2</v>
      </c>
      <c r="AU33" s="21">
        <f>EA_raw_policy_shocks!AF172</f>
        <v>-1.5616127471366501E-3</v>
      </c>
      <c r="AV33" s="21">
        <f>EA_raw_policy_shocks!AG172</f>
        <v>-1.0748253023652499E-2</v>
      </c>
      <c r="AW33" s="21">
        <f>EA_raw_policy_shocks!AH172</f>
        <v>-1.4370658176801301E-2</v>
      </c>
      <c r="AX33" s="21">
        <f>EA_raw_policy_shocks!AI172</f>
        <v>-1.05923622426933E-2</v>
      </c>
      <c r="AY33" s="21">
        <f>EA_raw_policy_shocks!AJ172</f>
        <v>-3.3746756952492299E-3</v>
      </c>
      <c r="AZ33" s="21">
        <f>EA_raw_policy_shocks!AK172</f>
        <v>-4.6977779096592596E-3</v>
      </c>
      <c r="BB33" s="22">
        <f t="shared" si="3"/>
        <v>42004</v>
      </c>
      <c r="BC33" s="20">
        <f t="shared" si="4"/>
        <v>-0.1072161496594838</v>
      </c>
      <c r="BD33" s="20" t="e">
        <f>#REF!</f>
        <v>#REF!</v>
      </c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5"/>
        <v>-2.0525743900920494E-4</v>
      </c>
      <c r="AJ34" s="20">
        <f t="shared" si="6"/>
        <v>2.8308055452819201E-2</v>
      </c>
      <c r="AK34" s="20">
        <f t="shared" si="6"/>
        <v>5.3182076370728E-3</v>
      </c>
      <c r="AL34" s="20">
        <f t="shared" si="6"/>
        <v>4.1492840729517796E-3</v>
      </c>
      <c r="AM34" s="20">
        <f t="shared" si="6"/>
        <v>4.9332208985397499E-3</v>
      </c>
      <c r="AN34" s="20">
        <f t="shared" si="6"/>
        <v>-2.3383700586065901E-2</v>
      </c>
      <c r="AR34" s="22">
        <f t="shared" si="1"/>
        <v>42094</v>
      </c>
      <c r="AT34" s="21">
        <f>EA_raw_policy_shocks!AE173</f>
        <v>0.108182875796327</v>
      </c>
      <c r="AU34" s="21">
        <f>EA_raw_policy_shocks!AF173</f>
        <v>-3.51386521558556E-3</v>
      </c>
      <c r="AV34" s="21">
        <f>EA_raw_policy_shocks!AG173</f>
        <v>-1.20854187903921E-2</v>
      </c>
      <c r="AW34" s="21">
        <f>EA_raw_policy_shocks!AH173</f>
        <v>-7.7483124701273496E-3</v>
      </c>
      <c r="AX34" s="21">
        <f>EA_raw_policy_shocks!AI173</f>
        <v>-4.9668218344529899E-3</v>
      </c>
      <c r="AY34" s="21">
        <f>EA_raw_policy_shocks!AJ173</f>
        <v>-2.2145728177796198E-3</v>
      </c>
      <c r="AZ34" s="21">
        <f>EA_raw_policy_shocks!AK173</f>
        <v>-3.9592887149284099E-3</v>
      </c>
      <c r="BB34" s="22">
        <f t="shared" ref="BB34:BB65" si="7">AR34</f>
        <v>42094</v>
      </c>
      <c r="BC34" s="20">
        <f t="shared" ref="BC34:BC65" si="8">AT34-$AT$2</f>
        <v>1.1731686856523302E-2</v>
      </c>
      <c r="BD34" s="20" t="e">
        <f>#REF!</f>
        <v>#REF!</v>
      </c>
    </row>
    <row r="35" spans="1:70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5"/>
        <v>-1.968802006184604E-4</v>
      </c>
      <c r="AJ35" s="20">
        <f t="shared" si="6"/>
        <v>2.7117033402279601E-2</v>
      </c>
      <c r="AK35" s="20">
        <f t="shared" si="6"/>
        <v>4.8857338493135602E-3</v>
      </c>
      <c r="AL35" s="20">
        <f t="shared" si="6"/>
        <v>3.8761434001388598E-3</v>
      </c>
      <c r="AM35" s="20">
        <f t="shared" si="6"/>
        <v>4.4783695587025099E-3</v>
      </c>
      <c r="AN35" s="20">
        <f t="shared" si="6"/>
        <v>-2.2757711382192999E-2</v>
      </c>
      <c r="AR35" s="22">
        <f t="shared" si="1"/>
        <v>42185</v>
      </c>
      <c r="AT35" s="21">
        <f>EA_raw_policy_shocks!AE174</f>
        <v>-9.7075869681915394E-2</v>
      </c>
      <c r="AU35" s="21">
        <f>EA_raw_policy_shocks!AF174</f>
        <v>-1.11539082179103E-2</v>
      </c>
      <c r="AV35" s="21">
        <f>EA_raw_policy_shocks!AG174</f>
        <v>6.52393516092452E-3</v>
      </c>
      <c r="AW35" s="21">
        <f>EA_raw_policy_shocks!AH174</f>
        <v>4.8617256572565104E-3</v>
      </c>
      <c r="AX35" s="21">
        <f>EA_raw_policy_shocks!AI174</f>
        <v>5.6627193241498598E-3</v>
      </c>
      <c r="AY35" s="21">
        <f>EA_raw_policy_shocks!AJ174</f>
        <v>6.1969126099586797E-3</v>
      </c>
      <c r="AZ35" s="21">
        <f>EA_raw_policy_shocks!AK174</f>
        <v>4.6671708898842401E-3</v>
      </c>
      <c r="BB35" s="22">
        <f t="shared" si="7"/>
        <v>42185</v>
      </c>
      <c r="BC35" s="20">
        <f t="shared" si="8"/>
        <v>-0.19352705862171909</v>
      </c>
      <c r="BD35" s="20" t="e">
        <f>#REF!</f>
        <v>#REF!</v>
      </c>
    </row>
    <row r="36" spans="1:70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5"/>
        <v>-1.8716123674901981E-4</v>
      </c>
      <c r="AJ36" s="20">
        <f t="shared" si="6"/>
        <v>2.6420921638337001E-2</v>
      </c>
      <c r="AK36" s="20">
        <f t="shared" si="6"/>
        <v>5.1901514828811496E-3</v>
      </c>
      <c r="AL36" s="20">
        <f t="shared" si="6"/>
        <v>4.2700544921503401E-3</v>
      </c>
      <c r="AM36" s="20">
        <f t="shared" si="6"/>
        <v>4.6431467633611901E-3</v>
      </c>
      <c r="AN36" s="20">
        <f t="shared" si="6"/>
        <v>-2.1883722925797301E-2</v>
      </c>
      <c r="AR36" s="22">
        <f t="shared" si="1"/>
        <v>42277</v>
      </c>
      <c r="AT36" s="21">
        <f>EA_raw_policy_shocks!AE175</f>
        <v>1.6967884957884399E-2</v>
      </c>
      <c r="AU36" s="21">
        <f>EA_raw_policy_shocks!AF175</f>
        <v>-1.1635814030966101E-2</v>
      </c>
      <c r="AV36" s="21">
        <f>EA_raw_policy_shocks!AG175</f>
        <v>-3.74424439511415E-3</v>
      </c>
      <c r="AW36" s="21">
        <f>EA_raw_policy_shocks!AH175</f>
        <v>-1.4612873290407899E-2</v>
      </c>
      <c r="AX36" s="21">
        <f>EA_raw_policy_shocks!AI175</f>
        <v>-1.37599926598345E-2</v>
      </c>
      <c r="AY36" s="21">
        <f>EA_raw_policy_shocks!AJ175</f>
        <v>-9.8231371263108203E-3</v>
      </c>
      <c r="AZ36" s="21">
        <f>EA_raw_policy_shocks!AK175</f>
        <v>-7.8004764991598304E-3</v>
      </c>
      <c r="BB36" s="22">
        <f t="shared" si="7"/>
        <v>42277</v>
      </c>
      <c r="BC36" s="20">
        <f t="shared" si="8"/>
        <v>-7.9483303981919301E-2</v>
      </c>
      <c r="BD36" s="20" t="e">
        <f>#REF!</f>
        <v>#REF!</v>
      </c>
    </row>
    <row r="37" spans="1:70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5"/>
        <v>-1.755158724973297E-4</v>
      </c>
      <c r="AJ37" s="20">
        <f t="shared" si="6"/>
        <v>2.5494506251333399E-2</v>
      </c>
      <c r="AK37" s="20">
        <f t="shared" si="6"/>
        <v>5.3236561107450299E-3</v>
      </c>
      <c r="AL37" s="20">
        <f t="shared" si="6"/>
        <v>4.4110300893240801E-3</v>
      </c>
      <c r="AM37" s="20">
        <f t="shared" si="6"/>
        <v>4.5960867997019098E-3</v>
      </c>
      <c r="AN37" s="20">
        <f t="shared" si="6"/>
        <v>-2.0947683541894201E-2</v>
      </c>
      <c r="AR37" s="22">
        <f t="shared" si="1"/>
        <v>42369</v>
      </c>
      <c r="AT37" s="21">
        <f>EA_raw_policy_shocks!AE176</f>
        <v>-2.0471259936383501E-2</v>
      </c>
      <c r="AU37" s="21">
        <f>EA_raw_policy_shocks!AF176</f>
        <v>-1.8742057577206799E-2</v>
      </c>
      <c r="AV37" s="21">
        <f>EA_raw_policy_shocks!AG176</f>
        <v>-7.0461312991627499E-3</v>
      </c>
      <c r="AW37" s="21">
        <f>EA_raw_policy_shocks!AH176</f>
        <v>-1.7607036554725598E-2</v>
      </c>
      <c r="AX37" s="21">
        <f>EA_raw_policy_shocks!AI176</f>
        <v>-1.1886343940906201E-2</v>
      </c>
      <c r="AY37" s="21">
        <f>EA_raw_policy_shocks!AJ176</f>
        <v>-6.7438471331182602E-3</v>
      </c>
      <c r="AZ37" s="21">
        <f>EA_raw_policy_shocks!AK176</f>
        <v>-7.1289000375179901E-3</v>
      </c>
      <c r="BB37" s="22">
        <f t="shared" si="7"/>
        <v>42369</v>
      </c>
      <c r="BC37" s="20">
        <f t="shared" si="8"/>
        <v>-0.1169224488761872</v>
      </c>
      <c r="BD37" s="20" t="e">
        <f>#REF!</f>
        <v>#REF!</v>
      </c>
    </row>
    <row r="38" spans="1:70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5"/>
        <v>-1.6118198520061189E-4</v>
      </c>
      <c r="AJ38" s="20">
        <f t="shared" si="6"/>
        <v>2.4634332011386199E-2</v>
      </c>
      <c r="AK38" s="20">
        <f t="shared" si="6"/>
        <v>5.8866995588768801E-3</v>
      </c>
      <c r="AL38" s="20">
        <f t="shared" si="6"/>
        <v>4.8586218124535502E-3</v>
      </c>
      <c r="AM38" s="20">
        <f t="shared" si="6"/>
        <v>4.6824500089526202E-3</v>
      </c>
      <c r="AN38" s="20">
        <f t="shared" si="6"/>
        <v>-1.9828844084490701E-2</v>
      </c>
      <c r="AR38" s="22">
        <f t="shared" si="1"/>
        <v>42460</v>
      </c>
      <c r="AT38" s="21">
        <f>EA_raw_policy_shocks!AE177</f>
        <v>-6.4005821002148999E-3</v>
      </c>
      <c r="AU38" s="21">
        <f>EA_raw_policy_shocks!AF177</f>
        <v>-2.7387680768059301E-2</v>
      </c>
      <c r="AV38" s="21">
        <f>EA_raw_policy_shocks!AG177</f>
        <v>-1.53255545333388E-2</v>
      </c>
      <c r="AW38" s="21">
        <f>EA_raw_policy_shocks!AH177</f>
        <v>-3.3798704229200997E-2</v>
      </c>
      <c r="AX38" s="21">
        <f>EA_raw_policy_shocks!AI177</f>
        <v>-2.31849183314362E-2</v>
      </c>
      <c r="AY38" s="21">
        <f>EA_raw_policy_shocks!AJ177</f>
        <v>-1.3461998739416701E-2</v>
      </c>
      <c r="AZ38" s="21">
        <f>EA_raw_policy_shocks!AK177</f>
        <v>-1.2999210884015301E-2</v>
      </c>
      <c r="BB38" s="22">
        <f t="shared" si="7"/>
        <v>42460</v>
      </c>
      <c r="BC38" s="20">
        <f t="shared" si="8"/>
        <v>-0.10285177104001859</v>
      </c>
      <c r="BD38" s="20" t="e">
        <f>#REF!</f>
        <v>#REF!</v>
      </c>
    </row>
    <row r="39" spans="1:70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5"/>
        <v>-1.458666931494792E-4</v>
      </c>
      <c r="AJ39" s="20">
        <f t="shared" si="6"/>
        <v>2.2944654256473698E-2</v>
      </c>
      <c r="AK39" s="20">
        <f t="shared" si="6"/>
        <v>6.0357838948865697E-3</v>
      </c>
      <c r="AL39" s="20">
        <f t="shared" si="6"/>
        <v>5.1581831785218997E-3</v>
      </c>
      <c r="AM39" s="20">
        <f t="shared" si="6"/>
        <v>4.7608320373093696E-3</v>
      </c>
      <c r="AN39" s="20">
        <f t="shared" si="6"/>
        <v>-1.8555885612192499E-2</v>
      </c>
      <c r="AR39" s="22">
        <f t="shared" si="1"/>
        <v>42551</v>
      </c>
      <c r="AT39" s="21">
        <f>EA_raw_policy_shocks!AE178</f>
        <v>-6.06710361769544E-2</v>
      </c>
      <c r="AU39" s="21">
        <f>EA_raw_policy_shocks!AF178</f>
        <v>-2.8808632696272502E-2</v>
      </c>
      <c r="AV39" s="21">
        <f>EA_raw_policy_shocks!AG178</f>
        <v>1.10559601701707E-3</v>
      </c>
      <c r="AW39" s="21">
        <f>EA_raw_policy_shocks!AH178</f>
        <v>-2.4214055035818499E-2</v>
      </c>
      <c r="AX39" s="21">
        <f>EA_raw_policy_shocks!AI178</f>
        <v>-2.06514481388285E-2</v>
      </c>
      <c r="AY39" s="21">
        <f>EA_raw_policy_shocks!AJ178</f>
        <v>-1.7279196686262401E-2</v>
      </c>
      <c r="AZ39" s="21">
        <f>EA_raw_policy_shocks!AK178</f>
        <v>-1.6370159369809598E-2</v>
      </c>
      <c r="BB39" s="22">
        <f t="shared" si="7"/>
        <v>42551</v>
      </c>
      <c r="BC39" s="20">
        <f t="shared" si="8"/>
        <v>-0.15712222511675811</v>
      </c>
      <c r="BD39" s="20" t="e">
        <f>#REF!</f>
        <v>#REF!</v>
      </c>
    </row>
    <row r="40" spans="1:70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5"/>
        <v>-1.3024268744237622E-4</v>
      </c>
      <c r="AJ40" s="20">
        <f t="shared" si="6"/>
        <v>2.12310758853195E-2</v>
      </c>
      <c r="AK40" s="20">
        <f t="shared" si="6"/>
        <v>6.0029483218704202E-3</v>
      </c>
      <c r="AL40" s="20">
        <f t="shared" si="6"/>
        <v>5.2300762882317997E-3</v>
      </c>
      <c r="AM40" s="20">
        <f t="shared" si="6"/>
        <v>4.7528273258157202E-3</v>
      </c>
      <c r="AN40" s="20">
        <f t="shared" si="6"/>
        <v>-1.7214482140781501E-2</v>
      </c>
      <c r="AR40" s="22">
        <f t="shared" si="1"/>
        <v>42643</v>
      </c>
      <c r="AT40" s="21">
        <f>EA_raw_policy_shocks!AE179</f>
        <v>-1.27691796903791E-2</v>
      </c>
      <c r="AU40" s="21">
        <f>EA_raw_policy_shocks!AF179</f>
        <v>-2.7761546013171701E-2</v>
      </c>
      <c r="AV40" s="21">
        <f>EA_raw_policy_shocks!AG179</f>
        <v>4.9282816702559198E-4</v>
      </c>
      <c r="AW40" s="21">
        <f>EA_raw_policy_shocks!AH179</f>
        <v>-2.09133975965962E-2</v>
      </c>
      <c r="AX40" s="21">
        <f>EA_raw_policy_shocks!AI179</f>
        <v>-1.8533305079843701E-2</v>
      </c>
      <c r="AY40" s="21">
        <f>EA_raw_policy_shocks!AJ179</f>
        <v>-1.7758136892195402E-2</v>
      </c>
      <c r="AZ40" s="21">
        <f>EA_raw_policy_shocks!AK179</f>
        <v>-1.7242403661790601E-2</v>
      </c>
      <c r="BB40" s="22">
        <f t="shared" si="7"/>
        <v>42643</v>
      </c>
      <c r="BC40" s="20">
        <f t="shared" si="8"/>
        <v>-0.10922036863018281</v>
      </c>
      <c r="BD40" s="20" t="e">
        <f>#REF!</f>
        <v>#REF!</v>
      </c>
    </row>
    <row r="41" spans="1:70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5"/>
        <v>-1.1413485974444059E-4</v>
      </c>
      <c r="AJ41" s="20">
        <f t="shared" si="6"/>
        <v>1.92283263707793E-2</v>
      </c>
      <c r="AK41" s="20">
        <f t="shared" si="6"/>
        <v>5.6432498752201302E-3</v>
      </c>
      <c r="AL41" s="20">
        <f t="shared" si="6"/>
        <v>4.8684726537961904E-3</v>
      </c>
      <c r="AM41" s="20">
        <f t="shared" si="6"/>
        <v>4.3633354097849502E-3</v>
      </c>
      <c r="AN41" s="20">
        <f t="shared" si="6"/>
        <v>-1.6170528235226401E-2</v>
      </c>
      <c r="AR41" s="22">
        <f t="shared" si="1"/>
        <v>42735</v>
      </c>
      <c r="AT41" s="21">
        <f>EA_raw_policy_shocks!AE180</f>
        <v>-0.134419141387394</v>
      </c>
      <c r="AU41" s="21">
        <f>EA_raw_policy_shocks!AF180</f>
        <v>-3.0171885118435098E-2</v>
      </c>
      <c r="AV41" s="21">
        <f>EA_raw_policy_shocks!AG180</f>
        <v>1.5196702458072401E-2</v>
      </c>
      <c r="AW41" s="21">
        <f>EA_raw_policy_shocks!AH180</f>
        <v>-9.4659213761423E-3</v>
      </c>
      <c r="AX41" s="21">
        <f>EA_raw_policy_shocks!AI180</f>
        <v>-6.8075324106348202E-3</v>
      </c>
      <c r="AY41" s="21">
        <f>EA_raw_policy_shocks!AJ180</f>
        <v>-6.5305518919464298E-3</v>
      </c>
      <c r="AZ41" s="21">
        <f>EA_raw_policy_shocks!AK180</f>
        <v>-6.8106987292137697E-3</v>
      </c>
      <c r="BB41" s="22">
        <f t="shared" si="7"/>
        <v>42735</v>
      </c>
      <c r="BC41" s="20">
        <f t="shared" si="8"/>
        <v>-0.2308703303271977</v>
      </c>
      <c r="BD41" s="20" t="e">
        <f>#REF!</f>
        <v>#REF!</v>
      </c>
    </row>
    <row r="42" spans="1:70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5"/>
        <v>-9.795870830836495E-5</v>
      </c>
      <c r="AJ42" s="20">
        <f t="shared" si="6"/>
        <v>1.7311533545405398E-2</v>
      </c>
      <c r="AK42" s="20">
        <f t="shared" si="6"/>
        <v>5.3417286647538999E-3</v>
      </c>
      <c r="AL42" s="20">
        <f t="shared" si="6"/>
        <v>4.5053696317909299E-3</v>
      </c>
      <c r="AM42" s="20">
        <f t="shared" si="6"/>
        <v>4.0056956505774002E-3</v>
      </c>
      <c r="AN42" s="20">
        <f t="shared" si="6"/>
        <v>-1.5423506670919599E-2</v>
      </c>
      <c r="AR42" s="22">
        <f t="shared" si="1"/>
        <v>42825</v>
      </c>
      <c r="AT42" s="21">
        <f>EA_raw_policy_shocks!AE181</f>
        <v>-7.4837433756771904E-2</v>
      </c>
      <c r="AU42" s="21">
        <f>EA_raw_policy_shocks!AF181</f>
        <v>-2.9200661002914602E-2</v>
      </c>
      <c r="AV42" s="21">
        <f>EA_raw_policy_shocks!AG181</f>
        <v>2.0314605479652598E-2</v>
      </c>
      <c r="AW42" s="21">
        <f>EA_raw_policy_shocks!AH181</f>
        <v>-4.3472473613882104E-3</v>
      </c>
      <c r="AX42" s="21">
        <f>EA_raw_policy_shocks!AI181</f>
        <v>-1.3756467265364099E-3</v>
      </c>
      <c r="AY42" s="21">
        <f>EA_raw_policy_shocks!AJ181</f>
        <v>-2.1733849708077901E-3</v>
      </c>
      <c r="AZ42" s="21">
        <f>EA_raw_policy_shocks!AK181</f>
        <v>-1.1195265115654001E-3</v>
      </c>
      <c r="BB42" s="22">
        <f t="shared" si="7"/>
        <v>42825</v>
      </c>
      <c r="BC42" s="20">
        <f t="shared" si="8"/>
        <v>-0.1712886226965756</v>
      </c>
      <c r="BD42" s="20" t="e">
        <f>#REF!</f>
        <v>#REF!</v>
      </c>
    </row>
    <row r="43" spans="1:70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5"/>
        <v>-8.218034737775238E-5</v>
      </c>
      <c r="AJ43" s="20">
        <f t="shared" si="6"/>
        <v>1.5065669743408099E-2</v>
      </c>
      <c r="AK43" s="20">
        <f t="shared" si="6"/>
        <v>4.7537894905857999E-3</v>
      </c>
      <c r="AL43" s="20">
        <f t="shared" si="6"/>
        <v>3.8260338455220399E-3</v>
      </c>
      <c r="AM43" s="20">
        <f t="shared" si="6"/>
        <v>3.4357930069006601E-3</v>
      </c>
      <c r="AN43" s="20">
        <f t="shared" si="6"/>
        <v>-1.5142689830749401E-2</v>
      </c>
      <c r="AR43" s="22">
        <f t="shared" si="1"/>
        <v>42916</v>
      </c>
      <c r="AT43" s="21">
        <f>EA_raw_policy_shocks!AE182</f>
        <v>-3.6314951559432498E-2</v>
      </c>
      <c r="AU43" s="21">
        <f>EA_raw_policy_shocks!AF182</f>
        <v>-2.8003440659505201E-2</v>
      </c>
      <c r="AV43" s="21">
        <f>EA_raw_policy_shocks!AG182</f>
        <v>4.0115338075498698E-2</v>
      </c>
      <c r="AW43" s="21">
        <f>EA_raw_policy_shocks!AH182</f>
        <v>1.24319817191076E-2</v>
      </c>
      <c r="AX43" s="21">
        <f>EA_raw_policy_shocks!AI182</f>
        <v>1.4255370366757E-2</v>
      </c>
      <c r="AY43" s="21">
        <f>EA_raw_policy_shocks!AJ182</f>
        <v>1.1403479423850799E-2</v>
      </c>
      <c r="AZ43" s="21">
        <f>EA_raw_policy_shocks!AK182</f>
        <v>1.0379624284406801E-2</v>
      </c>
      <c r="BB43" s="22">
        <f t="shared" si="7"/>
        <v>42916</v>
      </c>
      <c r="BC43" s="20">
        <f t="shared" si="8"/>
        <v>-0.13276614049923618</v>
      </c>
      <c r="BD43" s="20" t="e">
        <f>#REF!</f>
        <v>#REF!</v>
      </c>
    </row>
    <row r="44" spans="1:70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5"/>
        <v>-6.5967766415987424E-5</v>
      </c>
      <c r="AJ44" s="20">
        <f t="shared" si="6"/>
        <v>1.35679149835254E-2</v>
      </c>
      <c r="AK44" s="20">
        <f t="shared" si="6"/>
        <v>5.0320325846397998E-3</v>
      </c>
      <c r="AL44" s="20">
        <f t="shared" si="6"/>
        <v>3.9271257480155697E-3</v>
      </c>
      <c r="AM44" s="20">
        <f t="shared" si="6"/>
        <v>3.53748770376416E-3</v>
      </c>
      <c r="AN44" s="20">
        <f t="shared" si="6"/>
        <v>-1.47465878732711E-2</v>
      </c>
      <c r="AR44" s="22">
        <f t="shared" si="1"/>
        <v>43008</v>
      </c>
      <c r="AT44" s="21">
        <f>EA_raw_policy_shocks!AE183</f>
        <v>-9.3588571568410904E-3</v>
      </c>
      <c r="AU44" s="21">
        <f>EA_raw_policy_shocks!AF183</f>
        <v>-2.93126421068521E-2</v>
      </c>
      <c r="AV44" s="21">
        <f>EA_raw_policy_shocks!AG183</f>
        <v>2.52826330861964E-2</v>
      </c>
      <c r="AW44" s="21">
        <f>EA_raw_policy_shocks!AH183</f>
        <v>-7.2890687468998901E-3</v>
      </c>
      <c r="AX44" s="21">
        <f>EA_raw_policy_shocks!AI183</f>
        <v>-3.96404034353489E-3</v>
      </c>
      <c r="AY44" s="21">
        <f>EA_raw_policy_shocks!AJ183</f>
        <v>-3.0433299193008499E-3</v>
      </c>
      <c r="AZ44" s="21">
        <f>EA_raw_policy_shocks!AK183</f>
        <v>-1.22187752723945E-5</v>
      </c>
      <c r="BB44" s="22">
        <f t="shared" si="7"/>
        <v>43008</v>
      </c>
      <c r="BC44" s="20">
        <f t="shared" si="8"/>
        <v>-0.10581004609664479</v>
      </c>
      <c r="BD44" s="20" t="e">
        <f>#REF!</f>
        <v>#REF!</v>
      </c>
    </row>
    <row r="45" spans="1:70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5"/>
        <v>-5.0091613972489601E-5</v>
      </c>
      <c r="AJ45" s="20">
        <f t="shared" si="6"/>
        <v>1.20380565777233E-2</v>
      </c>
      <c r="AK45" s="20">
        <f t="shared" si="6"/>
        <v>5.1462657770784404E-3</v>
      </c>
      <c r="AL45" s="20">
        <f t="shared" si="6"/>
        <v>3.93122782464949E-3</v>
      </c>
      <c r="AM45" s="20">
        <f t="shared" si="6"/>
        <v>3.5774118677167599E-3</v>
      </c>
      <c r="AN45" s="20">
        <f t="shared" si="6"/>
        <v>-1.43533781336468E-2</v>
      </c>
      <c r="AR45" s="22">
        <f t="shared" si="1"/>
        <v>43100</v>
      </c>
      <c r="AT45" s="21">
        <f>EA_raw_policy_shocks!AE184</f>
        <v>-8.4501801768829904E-2</v>
      </c>
      <c r="AU45" s="21">
        <f>EA_raw_policy_shocks!AF184</f>
        <v>-2.9828827944383601E-2</v>
      </c>
      <c r="AV45" s="21">
        <f>EA_raw_policy_shocks!AG184</f>
        <v>1.8505579284341499E-2</v>
      </c>
      <c r="AW45" s="21">
        <f>EA_raw_policy_shocks!AH184</f>
        <v>-7.4900913461892196E-3</v>
      </c>
      <c r="AX45" s="21">
        <f>EA_raw_policy_shocks!AI184</f>
        <v>-4.3480769213378604E-3</v>
      </c>
      <c r="AY45" s="21">
        <f>EA_raw_policy_shocks!AJ184</f>
        <v>-2.3477343403972002E-3</v>
      </c>
      <c r="AZ45" s="21">
        <f>EA_raw_policy_shocks!AK184</f>
        <v>1.18413160422372E-3</v>
      </c>
      <c r="BB45" s="22">
        <f t="shared" si="7"/>
        <v>43100</v>
      </c>
      <c r="BC45" s="20">
        <f t="shared" si="8"/>
        <v>-0.1809529907086336</v>
      </c>
      <c r="BD45" s="20" t="e">
        <f>#REF!</f>
        <v>#REF!</v>
      </c>
    </row>
    <row r="46" spans="1:70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5"/>
        <v>-3.4752920691766237E-5</v>
      </c>
      <c r="AJ46" s="20">
        <f t="shared" si="6"/>
        <v>1.04488324236928E-2</v>
      </c>
      <c r="AK46" s="20">
        <f t="shared" si="6"/>
        <v>5.1823750580881596E-3</v>
      </c>
      <c r="AL46" s="20">
        <f t="shared" si="6"/>
        <v>3.8786460530237901E-3</v>
      </c>
      <c r="AM46" s="20">
        <f t="shared" si="6"/>
        <v>3.4723053931040499E-3</v>
      </c>
      <c r="AN46" s="20">
        <f t="shared" si="6"/>
        <v>-1.4284597017721799E-2</v>
      </c>
      <c r="AR46" s="22">
        <f t="shared" si="1"/>
        <v>43190</v>
      </c>
      <c r="AT46" s="21">
        <f>EA_raw_policy_shocks!AE185</f>
        <v>-0.107219788363194</v>
      </c>
      <c r="AU46" s="21">
        <f>EA_raw_policy_shocks!AF185</f>
        <v>-2.99007046119097E-2</v>
      </c>
      <c r="AV46" s="21">
        <f>EA_raw_policy_shocks!AG185</f>
        <v>2.10788553739132E-2</v>
      </c>
      <c r="AW46" s="21">
        <f>EA_raw_policy_shocks!AH185</f>
        <v>-7.2954694512221202E-3</v>
      </c>
      <c r="AX46" s="21">
        <f>EA_raw_policy_shocks!AI185</f>
        <v>-2.87897739027151E-3</v>
      </c>
      <c r="AY46" s="21">
        <f>EA_raw_policy_shocks!AJ185</f>
        <v>3.1316378205661299E-3</v>
      </c>
      <c r="AZ46" s="21">
        <f>EA_raw_policy_shocks!AK185</f>
        <v>1.18387649649056E-2</v>
      </c>
      <c r="BB46" s="22">
        <f t="shared" si="7"/>
        <v>43190</v>
      </c>
      <c r="BC46" s="20">
        <f t="shared" si="8"/>
        <v>-0.20367097730299771</v>
      </c>
      <c r="BD46" s="20" t="e">
        <f>#REF!</f>
        <v>#REF!</v>
      </c>
    </row>
    <row r="47" spans="1:70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5"/>
        <v>-1.9490924014599605E-5</v>
      </c>
      <c r="AJ47" s="20">
        <f t="shared" si="6"/>
        <v>8.8723413687707905E-3</v>
      </c>
      <c r="AK47" s="20">
        <f t="shared" si="6"/>
        <v>5.2506621189607403E-3</v>
      </c>
      <c r="AL47" s="20">
        <f t="shared" si="6"/>
        <v>3.9733242112704997E-3</v>
      </c>
      <c r="AM47" s="20">
        <f t="shared" si="6"/>
        <v>3.6664146210618701E-3</v>
      </c>
      <c r="AN47" s="20">
        <f t="shared" si="6"/>
        <v>-1.4246800782580201E-2</v>
      </c>
      <c r="AR47" s="22">
        <f t="shared" si="1"/>
        <v>43281</v>
      </c>
      <c r="AT47" s="21">
        <f>EA_raw_policy_shocks!AE186</f>
        <v>-0.107752071638064</v>
      </c>
      <c r="AU47" s="21">
        <f>EA_raw_policy_shocks!AF186</f>
        <v>-3.1134193530650202E-2</v>
      </c>
      <c r="AV47" s="21">
        <f>EA_raw_policy_shocks!AG186</f>
        <v>2.0933929657608801E-2</v>
      </c>
      <c r="AW47" s="21">
        <f>EA_raw_policy_shocks!AH186</f>
        <v>-8.0863420557751899E-3</v>
      </c>
      <c r="AX47" s="21">
        <f>EA_raw_policy_shocks!AI186</f>
        <v>-3.3309312013625001E-3</v>
      </c>
      <c r="AY47" s="21">
        <f>EA_raw_policy_shocks!AJ186</f>
        <v>1.5649946552668201E-3</v>
      </c>
      <c r="AZ47" s="21">
        <f>EA_raw_policy_shocks!AK186</f>
        <v>8.4400706848535706E-3</v>
      </c>
      <c r="BB47" s="22">
        <f t="shared" si="7"/>
        <v>43281</v>
      </c>
      <c r="BC47" s="20">
        <f t="shared" si="8"/>
        <v>-0.2042032605778677</v>
      </c>
      <c r="BD47" s="20" t="e">
        <f>#REF!</f>
        <v>#REF!</v>
      </c>
    </row>
    <row r="48" spans="1:70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5"/>
        <v>-4.9716910625459502E-6</v>
      </c>
      <c r="AJ48" s="20">
        <f t="shared" si="6"/>
        <v>7.1575754093888798E-3</v>
      </c>
      <c r="AK48" s="20">
        <f t="shared" si="6"/>
        <v>5.3091603172683499E-3</v>
      </c>
      <c r="AL48" s="20">
        <f t="shared" si="6"/>
        <v>4.1436437688391302E-3</v>
      </c>
      <c r="AM48" s="20">
        <f t="shared" si="6"/>
        <v>3.9272061797435099E-3</v>
      </c>
      <c r="AN48" s="20">
        <f t="shared" si="6"/>
        <v>-1.42170854449452E-2</v>
      </c>
      <c r="AR48" s="22">
        <f t="shared" si="1"/>
        <v>43373</v>
      </c>
      <c r="AT48" s="21">
        <f>EA_raw_policy_shocks!AE187</f>
        <v>-1.19356013539169E-2</v>
      </c>
      <c r="AU48" s="21">
        <f>EA_raw_policy_shocks!AF187</f>
        <v>-2.9324143825250799E-2</v>
      </c>
      <c r="AV48" s="21">
        <f>EA_raw_policy_shocks!AG187</f>
        <v>2.6504313760512599E-2</v>
      </c>
      <c r="AW48" s="21">
        <f>EA_raw_policy_shocks!AH187</f>
        <v>-7.7650974262498899E-3</v>
      </c>
      <c r="AX48" s="21">
        <f>EA_raw_policy_shocks!AI187</f>
        <v>-5.5817785638670701E-3</v>
      </c>
      <c r="AY48" s="21">
        <f>EA_raw_policy_shocks!AJ187</f>
        <v>-1.8822412486631701E-4</v>
      </c>
      <c r="AZ48" s="21">
        <f>EA_raw_policy_shocks!AK187</f>
        <v>8.1335197235335496E-3</v>
      </c>
      <c r="BB48" s="22">
        <f t="shared" si="7"/>
        <v>43373</v>
      </c>
      <c r="BC48" s="20">
        <f t="shared" si="8"/>
        <v>-0.1083867902937206</v>
      </c>
      <c r="BD48" s="20" t="e">
        <f>#REF!</f>
        <v>#REF!</v>
      </c>
    </row>
    <row r="49" spans="1:56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5"/>
        <v>9.1826584405625639E-6</v>
      </c>
      <c r="AJ49" s="20">
        <f t="shared" ref="AJ49:AN80" si="9">Z49</f>
        <v>5.3938345047299602E-3</v>
      </c>
      <c r="AK49" s="20">
        <f t="shared" si="9"/>
        <v>5.01002542956374E-3</v>
      </c>
      <c r="AL49" s="20">
        <f t="shared" si="9"/>
        <v>3.97258541888767E-3</v>
      </c>
      <c r="AM49" s="20">
        <f t="shared" si="9"/>
        <v>3.898386586898E-3</v>
      </c>
      <c r="AN49" s="20">
        <f t="shared" si="9"/>
        <v>-1.44325341275841E-2</v>
      </c>
      <c r="AR49" s="22">
        <f t="shared" si="1"/>
        <v>43465</v>
      </c>
      <c r="AT49" s="21">
        <f>EA_raw_policy_shocks!AE188</f>
        <v>-7.5711741494337195E-2</v>
      </c>
      <c r="AU49" s="21">
        <f>EA_raw_policy_shocks!AF188</f>
        <v>-2.9397396833651002E-2</v>
      </c>
      <c r="AV49" s="21">
        <f>EA_raw_policy_shocks!AG188</f>
        <v>2.77114046260847E-2</v>
      </c>
      <c r="AW49" s="21">
        <f>EA_raw_policy_shocks!AH188</f>
        <v>2.8598275504134502E-3</v>
      </c>
      <c r="AX49" s="21">
        <f>EA_raw_policy_shocks!AI188</f>
        <v>5.77244150583068E-3</v>
      </c>
      <c r="AY49" s="21">
        <f>EA_raw_policy_shocks!AJ188</f>
        <v>1.03952877856038E-2</v>
      </c>
      <c r="AZ49" s="21">
        <f>EA_raw_policy_shocks!AK188</f>
        <v>1.6247528779456299E-2</v>
      </c>
      <c r="BB49" s="22">
        <f t="shared" si="7"/>
        <v>43465</v>
      </c>
      <c r="BC49" s="20">
        <f t="shared" si="8"/>
        <v>-0.17216293043414088</v>
      </c>
      <c r="BD49" s="20" t="e">
        <f>#REF!</f>
        <v>#REF!</v>
      </c>
    </row>
    <row r="50" spans="1:56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5"/>
        <v>2.2769539131741487E-5</v>
      </c>
      <c r="AJ50" s="20">
        <f t="shared" si="9"/>
        <v>3.8890397026536401E-3</v>
      </c>
      <c r="AK50" s="20">
        <f t="shared" si="9"/>
        <v>4.9740812152698696E-3</v>
      </c>
      <c r="AL50" s="20">
        <f t="shared" si="9"/>
        <v>4.0647918898795102E-3</v>
      </c>
      <c r="AM50" s="20">
        <f t="shared" si="9"/>
        <v>4.2113050727765602E-3</v>
      </c>
      <c r="AN50" s="20">
        <f t="shared" si="9"/>
        <v>-1.4401996081236899E-2</v>
      </c>
      <c r="AR50" s="22">
        <f t="shared" si="1"/>
        <v>43555</v>
      </c>
      <c r="AT50" s="21">
        <f>EA_raw_policy_shocks!AE189</f>
        <v>1.0152421573098E-2</v>
      </c>
      <c r="AU50" s="21">
        <f>EA_raw_policy_shocks!AF189</f>
        <v>-2.8523469697036001E-2</v>
      </c>
      <c r="AV50" s="21">
        <f>EA_raw_policy_shocks!AG189</f>
        <v>2.8951104111535401E-2</v>
      </c>
      <c r="AW50" s="21">
        <f>EA_raw_policy_shocks!AH189</f>
        <v>-2.7804680765932701E-4</v>
      </c>
      <c r="AX50" s="21">
        <f>EA_raw_policy_shocks!AI189</f>
        <v>2.4186886295406301E-3</v>
      </c>
      <c r="AY50" s="21">
        <f>EA_raw_policy_shocks!AJ189</f>
        <v>2.80253047320675E-3</v>
      </c>
      <c r="AZ50" s="21">
        <f>EA_raw_policy_shocks!AK189</f>
        <v>4.6515067127134201E-3</v>
      </c>
      <c r="BB50" s="22">
        <f t="shared" si="7"/>
        <v>43555</v>
      </c>
      <c r="BC50" s="20">
        <f t="shared" si="8"/>
        <v>-8.6298767366705706E-2</v>
      </c>
      <c r="BD50" s="20" t="e">
        <f>#REF!</f>
        <v>#REF!</v>
      </c>
    </row>
    <row r="51" spans="1:56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5"/>
        <v>3.6396213074738417E-5</v>
      </c>
      <c r="AJ51" s="20">
        <f t="shared" si="9"/>
        <v>2.6065352490611802E-3</v>
      </c>
      <c r="AK51" s="20">
        <f t="shared" si="9"/>
        <v>4.96908733329526E-3</v>
      </c>
      <c r="AL51" s="20">
        <f t="shared" si="9"/>
        <v>4.1259309385921396E-3</v>
      </c>
      <c r="AM51" s="20">
        <f t="shared" si="9"/>
        <v>4.3896716117597301E-3</v>
      </c>
      <c r="AN51" s="20">
        <f t="shared" si="9"/>
        <v>-1.4121457977789201E-2</v>
      </c>
      <c r="AR51" s="22">
        <f t="shared" si="1"/>
        <v>43646</v>
      </c>
      <c r="AT51" s="21">
        <f>EA_raw_policy_shocks!AE190</f>
        <v>-9.1399783458185793E-2</v>
      </c>
      <c r="AU51" s="21">
        <f>EA_raw_policy_shocks!AF190</f>
        <v>-3.0309063286067001E-2</v>
      </c>
      <c r="AV51" s="21">
        <f>EA_raw_policy_shocks!AG190</f>
        <v>2.2143108375322101E-2</v>
      </c>
      <c r="AW51" s="21">
        <f>EA_raw_policy_shocks!AH190</f>
        <v>-1.0784820112536701E-3</v>
      </c>
      <c r="AX51" s="21">
        <f>EA_raw_policy_shocks!AI190</f>
        <v>-5.3556015827892504E-4</v>
      </c>
      <c r="AY51" s="21">
        <f>EA_raw_policy_shocks!AJ190</f>
        <v>3.0291143546265601E-4</v>
      </c>
      <c r="AZ51" s="21">
        <f>EA_raw_policy_shocks!AK190</f>
        <v>-7.1909080882855397E-4</v>
      </c>
      <c r="BB51" s="22">
        <f t="shared" si="7"/>
        <v>43646</v>
      </c>
      <c r="BC51" s="20">
        <f t="shared" si="8"/>
        <v>-0.18785097239798948</v>
      </c>
      <c r="BD51" s="20" t="e">
        <f>#REF!</f>
        <v>#REF!</v>
      </c>
    </row>
    <row r="52" spans="1:56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5"/>
        <v>5.168970791149723E-5</v>
      </c>
      <c r="AJ52" s="20">
        <f t="shared" si="9"/>
        <v>2.6258811367751902E-3</v>
      </c>
      <c r="AK52" s="20">
        <f t="shared" si="9"/>
        <v>6.0704962391078202E-3</v>
      </c>
      <c r="AL52" s="20">
        <f t="shared" si="9"/>
        <v>5.0607598737206702E-3</v>
      </c>
      <c r="AM52" s="20">
        <f t="shared" si="9"/>
        <v>5.1732502437173899E-3</v>
      </c>
      <c r="AN52" s="20">
        <f t="shared" si="9"/>
        <v>-1.3018910357087601E-2</v>
      </c>
      <c r="AR52" s="22">
        <f t="shared" si="1"/>
        <v>43738</v>
      </c>
      <c r="AT52" s="21">
        <f>EA_raw_policy_shocks!AE191</f>
        <v>-2.39129929677625E-2</v>
      </c>
      <c r="AU52" s="21">
        <f>EA_raw_policy_shocks!AF191</f>
        <v>-3.8378956823521597E-2</v>
      </c>
      <c r="AV52" s="21">
        <f>EA_raw_policy_shocks!AG191</f>
        <v>-2.3539833489270402E-2</v>
      </c>
      <c r="AW52" s="21">
        <f>EA_raw_policy_shocks!AH191</f>
        <v>-4.3930520956773897E-2</v>
      </c>
      <c r="AX52" s="21">
        <f>EA_raw_policy_shocks!AI191</f>
        <v>-3.4507523967439703E-2</v>
      </c>
      <c r="AY52" s="21">
        <f>EA_raw_policy_shocks!AJ191</f>
        <v>-2.7935853581979898E-2</v>
      </c>
      <c r="AZ52" s="21">
        <f>EA_raw_policy_shocks!AK191</f>
        <v>-2.5535111377998201E-2</v>
      </c>
      <c r="BB52" s="22">
        <f t="shared" si="7"/>
        <v>43738</v>
      </c>
      <c r="BC52" s="20">
        <f t="shared" si="8"/>
        <v>-0.1203641819075662</v>
      </c>
      <c r="BD52" s="20" t="e">
        <f>#REF!</f>
        <v>#REF!</v>
      </c>
    </row>
    <row r="53" spans="1:56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5"/>
        <v>6.4907423233291289E-5</v>
      </c>
      <c r="AJ53" s="20">
        <f t="shared" si="9"/>
        <v>-6.5241463098608595E-5</v>
      </c>
      <c r="AK53" s="20">
        <f t="shared" si="9"/>
        <v>5.1897238566356299E-3</v>
      </c>
      <c r="AL53" s="20">
        <f t="shared" si="9"/>
        <v>4.3391479095378199E-3</v>
      </c>
      <c r="AM53" s="20">
        <f t="shared" si="9"/>
        <v>4.4545719918298501E-3</v>
      </c>
      <c r="AN53" s="20">
        <f t="shared" si="9"/>
        <v>-1.24489791874737E-2</v>
      </c>
      <c r="AR53" s="22">
        <f t="shared" si="1"/>
        <v>43830</v>
      </c>
      <c r="AT53" s="21">
        <f>EA_raw_policy_shocks!AE192</f>
        <v>1.9420439472474901E-2</v>
      </c>
      <c r="AU53" s="21">
        <f>EA_raw_policy_shocks!AF192</f>
        <v>-3.32504771951318E-2</v>
      </c>
      <c r="AV53" s="21">
        <f>EA_raw_policy_shocks!AG192</f>
        <v>5.4586351250559398E-2</v>
      </c>
      <c r="AW53" s="21">
        <f>EA_raw_policy_shocks!AH192</f>
        <v>9.4415989209323398E-3</v>
      </c>
      <c r="AX53" s="21">
        <f>EA_raw_policy_shocks!AI192</f>
        <v>7.6421779336978603E-3</v>
      </c>
      <c r="AY53" s="21">
        <f>EA_raw_policy_shocks!AJ192</f>
        <v>7.1607118733553301E-3</v>
      </c>
      <c r="AZ53" s="21">
        <f>EA_raw_policy_shocks!AK192</f>
        <v>3.02127856938216E-3</v>
      </c>
      <c r="BB53" s="22">
        <f t="shared" si="7"/>
        <v>43830</v>
      </c>
      <c r="BC53" s="20">
        <f t="shared" si="8"/>
        <v>-7.7030749467328796E-2</v>
      </c>
      <c r="BD53" s="20" t="e">
        <f>#REF!</f>
        <v>#REF!</v>
      </c>
    </row>
    <row r="54" spans="1:56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5"/>
        <v>7.7926773628180586E-5</v>
      </c>
      <c r="AJ54" s="20">
        <f t="shared" si="9"/>
        <v>-2.8717634064534502E-3</v>
      </c>
      <c r="AK54" s="20">
        <f t="shared" si="9"/>
        <v>4.5476869814597897E-3</v>
      </c>
      <c r="AL54" s="20">
        <f t="shared" si="9"/>
        <v>3.8750761797601199E-3</v>
      </c>
      <c r="AM54" s="20">
        <f t="shared" si="9"/>
        <v>3.8704445219028801E-3</v>
      </c>
      <c r="AN54" s="20">
        <f t="shared" si="9"/>
        <v>-1.21783989840973E-2</v>
      </c>
      <c r="AR54" s="22">
        <f t="shared" si="1"/>
        <v>43921</v>
      </c>
      <c r="AT54" s="21">
        <f>EA_raw_policy_shocks!AE193</f>
        <v>0.35568685400422201</v>
      </c>
      <c r="AU54" s="21">
        <f>EA_raw_policy_shocks!AF193</f>
        <v>-2.86590910421467E-2</v>
      </c>
      <c r="AV54" s="21">
        <f>EA_raw_policy_shocks!AG193</f>
        <v>7.4670559908701306E-2</v>
      </c>
      <c r="AW54" s="21">
        <f>EA_raw_policy_shocks!AH193</f>
        <v>1.55194953052836E-2</v>
      </c>
      <c r="AX54" s="21">
        <f>EA_raw_policy_shocks!AI193</f>
        <v>1.12838716480738E-2</v>
      </c>
      <c r="AY54" s="21">
        <f>EA_raw_policy_shocks!AJ193</f>
        <v>1.12386560714441E-2</v>
      </c>
      <c r="AZ54" s="21">
        <f>EA_raw_policy_shocks!AK193</f>
        <v>6.1051953172427901E-3</v>
      </c>
      <c r="BB54" s="22">
        <f t="shared" si="7"/>
        <v>43921</v>
      </c>
      <c r="BC54" s="20">
        <f t="shared" si="8"/>
        <v>0.25923566506441831</v>
      </c>
      <c r="BD54" s="20" t="e">
        <f>#REF!</f>
        <v>#REF!</v>
      </c>
    </row>
    <row r="55" spans="1:56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5"/>
        <v>9.0484315166216146E-5</v>
      </c>
      <c r="AJ55" s="20">
        <f t="shared" si="9"/>
        <v>-5.7815009798178798E-3</v>
      </c>
      <c r="AK55" s="20">
        <f t="shared" si="9"/>
        <v>3.9898564462514897E-3</v>
      </c>
      <c r="AL55" s="20">
        <f t="shared" si="9"/>
        <v>3.6445991909994598E-3</v>
      </c>
      <c r="AM55" s="20">
        <f t="shared" si="9"/>
        <v>3.5782092467684301E-3</v>
      </c>
      <c r="AN55" s="20">
        <f t="shared" si="9"/>
        <v>-1.1898329338499899E-2</v>
      </c>
      <c r="AR55" s="22">
        <f t="shared" si="1"/>
        <v>44012</v>
      </c>
      <c r="AT55" s="21">
        <f>EA_raw_policy_shocks!AE194</f>
        <v>0.456731428167096</v>
      </c>
      <c r="AU55" s="21">
        <f>EA_raw_policy_shocks!AF194</f>
        <v>-2.6008054729420499E-2</v>
      </c>
      <c r="AV55" s="21">
        <f>EA_raw_policy_shocks!AG194</f>
        <v>8.4363128697910794E-2</v>
      </c>
      <c r="AW55" s="21">
        <f>EA_raw_policy_shocks!AH194</f>
        <v>1.9591444071004199E-2</v>
      </c>
      <c r="AX55" s="21">
        <f>EA_raw_policy_shocks!AI194</f>
        <v>1.06431918041549E-2</v>
      </c>
      <c r="AY55" s="21">
        <f>EA_raw_policy_shocks!AJ194</f>
        <v>6.0577342949558396E-3</v>
      </c>
      <c r="AZ55" s="21">
        <f>EA_raw_policy_shocks!AK194</f>
        <v>1.7200101579208499E-3</v>
      </c>
      <c r="BB55" s="22">
        <f t="shared" si="7"/>
        <v>44012</v>
      </c>
      <c r="BC55" s="20">
        <f t="shared" si="8"/>
        <v>0.3602802392272923</v>
      </c>
      <c r="BD55" s="20" t="e">
        <f>#REF!</f>
        <v>#REF!</v>
      </c>
    </row>
    <row r="56" spans="1:56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5"/>
        <v>1.0405104832688614E-4</v>
      </c>
      <c r="AJ56" s="20">
        <f t="shared" si="9"/>
        <v>-7.8249000713848105E-3</v>
      </c>
      <c r="AK56" s="20">
        <f t="shared" si="9"/>
        <v>3.7081849582509801E-3</v>
      </c>
      <c r="AL56" s="20">
        <f t="shared" si="9"/>
        <v>3.4824405420907901E-3</v>
      </c>
      <c r="AM56" s="20">
        <f t="shared" si="9"/>
        <v>3.3631315564885901E-3</v>
      </c>
      <c r="AN56" s="20">
        <f t="shared" si="9"/>
        <v>-1.1549229771412499E-2</v>
      </c>
      <c r="AR56" s="22">
        <f t="shared" si="1"/>
        <v>44104</v>
      </c>
      <c r="AT56" s="21">
        <f>EA_raw_policy_shocks!AE195</f>
        <v>0.13730080059474101</v>
      </c>
      <c r="AU56" s="21">
        <f>EA_raw_policy_shocks!AF195</f>
        <v>-3.0546063156849899E-2</v>
      </c>
      <c r="AV56" s="21">
        <f>EA_raw_policy_shocks!AG195</f>
        <v>5.5966523018930597E-2</v>
      </c>
      <c r="AW56" s="21">
        <f>EA_raw_policy_shocks!AH195</f>
        <v>1.02821646243793E-2</v>
      </c>
      <c r="AX56" s="21">
        <f>EA_raw_policy_shocks!AI195</f>
        <v>6.2814494103950198E-3</v>
      </c>
      <c r="AY56" s="21">
        <f>EA_raw_policy_shocks!AJ195</f>
        <v>2.9349246517141499E-3</v>
      </c>
      <c r="AZ56" s="21">
        <f>EA_raw_policy_shocks!AK195</f>
        <v>-7.0188616425317398E-4</v>
      </c>
      <c r="BB56" s="22">
        <f t="shared" si="7"/>
        <v>44104</v>
      </c>
      <c r="BC56" s="20">
        <f t="shared" si="8"/>
        <v>4.0849611654937307E-2</v>
      </c>
      <c r="BD56" s="20" t="e">
        <f>#REF!</f>
        <v>#REF!</v>
      </c>
    </row>
    <row r="57" spans="1:56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5"/>
        <v>1.1482098957415842E-4</v>
      </c>
      <c r="AJ57" s="20">
        <f t="shared" si="9"/>
        <v>-1.0738108616137301E-2</v>
      </c>
      <c r="AK57" s="20">
        <f t="shared" si="9"/>
        <v>3.13915351433102E-3</v>
      </c>
      <c r="AL57" s="20">
        <f t="shared" si="9"/>
        <v>3.1774319141142301E-3</v>
      </c>
      <c r="AM57" s="20">
        <f t="shared" si="9"/>
        <v>3.0510126508787E-3</v>
      </c>
      <c r="AN57" s="20">
        <f t="shared" si="9"/>
        <v>-1.1213214258298699E-2</v>
      </c>
      <c r="AR57" s="22">
        <f t="shared" si="1"/>
        <v>44196</v>
      </c>
      <c r="AT57" s="21">
        <f>EA_raw_policy_shocks!AE196</f>
        <v>0.60456779310347897</v>
      </c>
      <c r="AU57" s="21">
        <f>EA_raw_policy_shocks!AF196</f>
        <v>-2.1771558632661701E-2</v>
      </c>
      <c r="AV57" s="21">
        <f>EA_raw_policy_shocks!AG196</f>
        <v>9.3163240743911899E-2</v>
      </c>
      <c r="AW57" s="21">
        <f>EA_raw_policy_shocks!AH196</f>
        <v>2.0449340275215899E-2</v>
      </c>
      <c r="AX57" s="21">
        <f>EA_raw_policy_shocks!AI196</f>
        <v>9.2502667341203305E-3</v>
      </c>
      <c r="AY57" s="21">
        <f>EA_raw_policy_shocks!AJ196</f>
        <v>5.0012334113266202E-3</v>
      </c>
      <c r="AZ57" s="21">
        <f>EA_raw_policy_shocks!AK196</f>
        <v>4.1784630114044302E-4</v>
      </c>
      <c r="BB57" s="22">
        <f t="shared" si="7"/>
        <v>44196</v>
      </c>
      <c r="BC57" s="20">
        <f t="shared" si="8"/>
        <v>0.50811660416367532</v>
      </c>
      <c r="BD57" s="20" t="e">
        <f>#REF!</f>
        <v>#REF!</v>
      </c>
    </row>
    <row r="58" spans="1:56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5"/>
        <v>1.2719667577572771E-4</v>
      </c>
      <c r="AJ58" s="20">
        <f t="shared" si="9"/>
        <v>-1.29579330838458E-2</v>
      </c>
      <c r="AK58" s="20">
        <f t="shared" si="9"/>
        <v>2.7082019124824398E-3</v>
      </c>
      <c r="AL58" s="20">
        <f t="shared" si="9"/>
        <v>2.9511457226849501E-3</v>
      </c>
      <c r="AM58" s="20">
        <f t="shared" si="9"/>
        <v>2.8218811890523502E-3</v>
      </c>
      <c r="AN58" s="20">
        <f t="shared" si="9"/>
        <v>-1.08147448696027E-2</v>
      </c>
      <c r="AR58" s="22">
        <f t="shared" si="1"/>
        <v>44286</v>
      </c>
      <c r="AT58" s="21">
        <f>EA_raw_policy_shocks!AE197</f>
        <v>0.27683441484750798</v>
      </c>
      <c r="AU58" s="21">
        <f>EA_raw_policy_shocks!AF197</f>
        <v>-2.9325358925578998E-2</v>
      </c>
      <c r="AV58" s="21">
        <f>EA_raw_policy_shocks!AG197</f>
        <v>6.6452063522724494E-2</v>
      </c>
      <c r="AW58" s="21">
        <f>EA_raw_policy_shocks!AH197</f>
        <v>1.467848270858E-2</v>
      </c>
      <c r="AX58" s="21">
        <f>EA_raw_policy_shocks!AI197</f>
        <v>6.7423586298131404E-3</v>
      </c>
      <c r="AY58" s="21">
        <f>EA_raw_policy_shocks!AJ197</f>
        <v>2.1018131059766599E-3</v>
      </c>
      <c r="AZ58" s="21">
        <f>EA_raw_policy_shocks!AK197</f>
        <v>-2.1042248003265299E-3</v>
      </c>
      <c r="BB58" s="22">
        <f t="shared" si="7"/>
        <v>44286</v>
      </c>
      <c r="BC58" s="20">
        <f t="shared" si="8"/>
        <v>0.18038322590770428</v>
      </c>
      <c r="BD58" s="20" t="e">
        <f>#REF!</f>
        <v>#REF!</v>
      </c>
    </row>
    <row r="59" spans="1:56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5"/>
        <v>1.4395470810141484E-4</v>
      </c>
      <c r="AJ59" s="20">
        <f t="shared" si="9"/>
        <v>-1.33903823218761E-2</v>
      </c>
      <c r="AK59" s="20">
        <f t="shared" si="9"/>
        <v>3.1116866988645199E-3</v>
      </c>
      <c r="AL59" s="20">
        <f t="shared" si="9"/>
        <v>3.10232255209541E-3</v>
      </c>
      <c r="AM59" s="20">
        <f t="shared" si="9"/>
        <v>2.6936741936989198E-3</v>
      </c>
      <c r="AN59" s="20">
        <f t="shared" si="9"/>
        <v>-1.0336928406884299E-2</v>
      </c>
      <c r="AR59" s="22">
        <f t="shared" si="1"/>
        <v>44377</v>
      </c>
      <c r="AT59" s="21">
        <f>EA_raw_policy_shocks!AE198</f>
        <v>-0.61552417197781795</v>
      </c>
      <c r="AU59" s="21">
        <f>EA_raw_policy_shocks!AF198</f>
        <v>-4.76256743154964E-2</v>
      </c>
      <c r="AV59" s="21">
        <f>EA_raw_policy_shocks!AG198</f>
        <v>4.8624010077449901E-3</v>
      </c>
      <c r="AW59" s="21">
        <f>EA_raw_policy_shocks!AH198</f>
        <v>-1.608339763355E-2</v>
      </c>
      <c r="AX59" s="21">
        <f>EA_raw_policy_shocks!AI198</f>
        <v>-8.3615966837928598E-3</v>
      </c>
      <c r="AY59" s="21">
        <f>EA_raw_policy_shocks!AJ198</f>
        <v>-2.67149782507763E-3</v>
      </c>
      <c r="AZ59" s="21">
        <f>EA_raw_policy_shocks!AK198</f>
        <v>-4.2298956760952501E-3</v>
      </c>
      <c r="BB59" s="22">
        <f t="shared" si="7"/>
        <v>44377</v>
      </c>
      <c r="BC59" s="20">
        <f t="shared" si="8"/>
        <v>-0.71197536091762159</v>
      </c>
      <c r="BD59" s="20" t="e">
        <f>#REF!</f>
        <v>#REF!</v>
      </c>
    </row>
    <row r="60" spans="1:56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5"/>
        <v>1.6052685947097426E-4</v>
      </c>
      <c r="AJ60" s="20">
        <f t="shared" si="9"/>
        <v>-1.38210643108371E-2</v>
      </c>
      <c r="AK60" s="20">
        <f t="shared" si="9"/>
        <v>3.58274069842678E-3</v>
      </c>
      <c r="AL60" s="20">
        <f t="shared" si="9"/>
        <v>3.4277465903231798E-3</v>
      </c>
      <c r="AM60" s="20">
        <f t="shared" si="9"/>
        <v>2.6921184858918999E-3</v>
      </c>
      <c r="AN60" s="20">
        <f t="shared" si="9"/>
        <v>-9.7144856867292795E-3</v>
      </c>
      <c r="AR60" s="22">
        <f t="shared" si="1"/>
        <v>44469</v>
      </c>
      <c r="AT60" s="21">
        <f>EA_raw_policy_shocks!AE199</f>
        <v>-0.58280872735737099</v>
      </c>
      <c r="AU60" s="21">
        <f>EA_raw_policy_shocks!AF199</f>
        <v>-4.7492523598296602E-2</v>
      </c>
      <c r="AV60" s="21">
        <f>EA_raw_policy_shocks!AG199</f>
        <v>4.8529480606391E-4</v>
      </c>
      <c r="AW60" s="21">
        <f>EA_raw_policy_shocks!AH199</f>
        <v>-2.2048315115871801E-2</v>
      </c>
      <c r="AX60" s="21">
        <f>EA_raw_policy_shocks!AI199</f>
        <v>-1.4181472723486599E-2</v>
      </c>
      <c r="AY60" s="21">
        <f>EA_raw_policy_shocks!AJ199</f>
        <v>-7.7335268809444E-3</v>
      </c>
      <c r="AZ60" s="21">
        <f>EA_raw_policy_shocks!AK199</f>
        <v>-8.3601297421749803E-3</v>
      </c>
      <c r="BB60" s="22">
        <f t="shared" si="7"/>
        <v>44469</v>
      </c>
      <c r="BC60" s="20">
        <f t="shared" si="8"/>
        <v>-0.67925991629717464</v>
      </c>
      <c r="BD60" s="20" t="e">
        <f>#REF!</f>
        <v>#REF!</v>
      </c>
    </row>
    <row r="61" spans="1:56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5"/>
        <v>1.7373507917268021E-4</v>
      </c>
      <c r="AJ61" s="20">
        <f t="shared" si="9"/>
        <v>-1.55139753816202E-2</v>
      </c>
      <c r="AK61" s="20">
        <f t="shared" si="9"/>
        <v>3.21203166480099E-3</v>
      </c>
      <c r="AL61" s="20">
        <f t="shared" si="9"/>
        <v>3.1899158327242101E-3</v>
      </c>
      <c r="AM61" s="20">
        <f t="shared" si="9"/>
        <v>1.94199382883564E-3</v>
      </c>
      <c r="AN61" s="20">
        <f t="shared" si="9"/>
        <v>-9.8792719779305892E-3</v>
      </c>
      <c r="AR61" s="22">
        <f t="shared" si="1"/>
        <v>44561</v>
      </c>
      <c r="AT61" s="21">
        <f>EA_raw_policy_shocks!AE200</f>
        <v>-8.1428375423277299E-2</v>
      </c>
      <c r="AU61" s="21">
        <f>EA_raw_policy_shocks!AF200</f>
        <v>-3.6033904726246804E-2</v>
      </c>
      <c r="AV61" s="21">
        <f>EA_raw_policy_shocks!AG200</f>
        <v>4.2665785720923499E-2</v>
      </c>
      <c r="AW61" s="21">
        <f>EA_raw_policy_shocks!AH200</f>
        <v>3.6869667424496901E-3</v>
      </c>
      <c r="AX61" s="21">
        <f>EA_raw_policy_shocks!AI200</f>
        <v>3.0756579729126102E-3</v>
      </c>
      <c r="AY61" s="21">
        <f>EA_raw_policy_shocks!AJ200</f>
        <v>1.58741409330138E-2</v>
      </c>
      <c r="AZ61" s="21">
        <f>EA_raw_policy_shocks!AK200</f>
        <v>2.0046239154081599E-2</v>
      </c>
      <c r="BB61" s="22">
        <f t="shared" si="7"/>
        <v>44561</v>
      </c>
      <c r="BC61" s="20">
        <f t="shared" si="8"/>
        <v>-0.177879564363081</v>
      </c>
      <c r="BD61" s="20" t="e">
        <f>#REF!</f>
        <v>#REF!</v>
      </c>
    </row>
    <row r="62" spans="1:56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5"/>
        <v>1.8744868809410098E-4</v>
      </c>
      <c r="AJ62" s="20">
        <f t="shared" si="9"/>
        <v>-1.72449014266495E-2</v>
      </c>
      <c r="AK62" s="20">
        <f t="shared" si="9"/>
        <v>2.3269112621182499E-3</v>
      </c>
      <c r="AL62" s="20">
        <f t="shared" si="9"/>
        <v>2.6735153207280101E-3</v>
      </c>
      <c r="AM62" s="20">
        <f t="shared" si="9"/>
        <v>1.4638102340480601E-3</v>
      </c>
      <c r="AN62" s="20">
        <f t="shared" si="9"/>
        <v>-9.7292478884680698E-3</v>
      </c>
      <c r="AR62" s="22">
        <f t="shared" si="1"/>
        <v>44651</v>
      </c>
      <c r="AT62" s="21">
        <f>EA_raw_policy_shocks!AE201</f>
        <v>-0.180294826625224</v>
      </c>
      <c r="AU62" s="21">
        <f>EA_raw_policy_shocks!AF201</f>
        <v>-3.9758879672796801E-2</v>
      </c>
      <c r="AV62" s="21">
        <f>EA_raw_policy_shocks!AG201</f>
        <v>5.2681811839186E-2</v>
      </c>
      <c r="AW62" s="21">
        <f>EA_raw_policy_shocks!AH201</f>
        <v>2.8103068076763001E-2</v>
      </c>
      <c r="AX62" s="21">
        <f>EA_raw_policy_shocks!AI201</f>
        <v>2.90171835943774E-2</v>
      </c>
      <c r="AY62" s="21">
        <f>EA_raw_policy_shocks!AJ201</f>
        <v>2.51710399954568E-2</v>
      </c>
      <c r="AZ62" s="21">
        <f>EA_raw_policy_shocks!AK201</f>
        <v>-1.01388104392184E-3</v>
      </c>
      <c r="BB62" s="22">
        <f t="shared" si="7"/>
        <v>44651</v>
      </c>
      <c r="BC62" s="20">
        <f t="shared" si="8"/>
        <v>-0.2767460155650277</v>
      </c>
      <c r="BD62" s="20" t="e">
        <f>#REF!</f>
        <v>#REF!</v>
      </c>
    </row>
    <row r="63" spans="1:56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5"/>
        <v>1.9222698868894754E-4</v>
      </c>
      <c r="AJ63" s="20">
        <f t="shared" si="9"/>
        <v>-1.7614286350942001E-2</v>
      </c>
      <c r="AK63" s="20">
        <f t="shared" si="9"/>
        <v>2.1518813365872802E-3</v>
      </c>
      <c r="AL63" s="20">
        <f t="shared" si="9"/>
        <v>2.7591346880795299E-3</v>
      </c>
      <c r="AM63" s="20">
        <f t="shared" si="9"/>
        <v>1.66980380953418E-3</v>
      </c>
      <c r="AN63" s="20">
        <f t="shared" si="9"/>
        <v>-8.8641516466592095E-3</v>
      </c>
      <c r="AR63" s="22">
        <f t="shared" si="1"/>
        <v>44742</v>
      </c>
      <c r="AT63" s="21">
        <f>EA_raw_policy_shocks!AE202</f>
        <v>-0.27700679784152099</v>
      </c>
      <c r="AU63" s="21">
        <f>EA_raw_policy_shocks!AF202</f>
        <v>-3.8603894882791798E-3</v>
      </c>
      <c r="AV63" s="21">
        <f>EA_raw_policy_shocks!AG202</f>
        <v>2.6336959553901401E-2</v>
      </c>
      <c r="AW63" s="21">
        <f>EA_raw_policy_shocks!AH202</f>
        <v>2.1267732258220502E-2</v>
      </c>
      <c r="AX63" s="21">
        <f>EA_raw_policy_shocks!AI202</f>
        <v>1.33048182679361E-2</v>
      </c>
      <c r="AY63" s="21">
        <f>EA_raw_policy_shocks!AJ202</f>
        <v>-1.5836364406484098E-2</v>
      </c>
      <c r="AZ63" s="21">
        <f>EA_raw_policy_shocks!AK202</f>
        <v>-2.1435597286218699E-2</v>
      </c>
      <c r="BB63" s="22">
        <f t="shared" si="7"/>
        <v>44742</v>
      </c>
      <c r="BC63" s="20">
        <f t="shared" si="8"/>
        <v>-0.37345798678132469</v>
      </c>
      <c r="BD63" s="20" t="e">
        <f>#REF!</f>
        <v>#REF!</v>
      </c>
    </row>
    <row r="64" spans="1:56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5"/>
        <v>1.9152519254216335E-4</v>
      </c>
      <c r="AJ64" s="20">
        <f t="shared" si="9"/>
        <v>-1.70713043067705E-2</v>
      </c>
      <c r="AK64" s="20">
        <f t="shared" si="9"/>
        <v>2.44571442604701E-3</v>
      </c>
      <c r="AL64" s="20">
        <f t="shared" si="9"/>
        <v>3.2205011891717201E-3</v>
      </c>
      <c r="AM64" s="20">
        <f t="shared" si="9"/>
        <v>2.2430340400836301E-3</v>
      </c>
      <c r="AN64" s="20">
        <f t="shared" si="9"/>
        <v>-7.58189771477013E-3</v>
      </c>
      <c r="AR64" s="22">
        <f t="shared" si="1"/>
        <v>44834</v>
      </c>
      <c r="AT64" s="21">
        <f>EA_raw_policy_shocks!AE203</f>
        <v>-0.12965352514070599</v>
      </c>
      <c r="AU64" s="21">
        <f>EA_raw_policy_shocks!AF203</f>
        <v>1.0765074211023201E-3</v>
      </c>
      <c r="AV64" s="21">
        <f>EA_raw_policy_shocks!AG203</f>
        <v>5.2720792029694501E-3</v>
      </c>
      <c r="AW64" s="21">
        <f>EA_raw_policy_shocks!AH203</f>
        <v>-1.53635458013301E-3</v>
      </c>
      <c r="AX64" s="21">
        <f>EA_raw_policy_shocks!AI203</f>
        <v>-3.2880902326557701E-2</v>
      </c>
      <c r="AY64" s="21">
        <f>EA_raw_policy_shocks!AJ203</f>
        <v>-3.9884905814782802E-2</v>
      </c>
      <c r="AZ64" s="21">
        <f>EA_raw_policy_shocks!AK203</f>
        <v>-2.6642828251115001E-2</v>
      </c>
      <c r="BB64" s="22">
        <f t="shared" si="7"/>
        <v>44834</v>
      </c>
      <c r="BC64" s="20">
        <f t="shared" si="8"/>
        <v>-0.22610471408050969</v>
      </c>
      <c r="BD64" s="20" t="e">
        <f>#REF!</f>
        <v>#REF!</v>
      </c>
    </row>
    <row r="65" spans="1:56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5"/>
        <v>1.8785989174076732E-4</v>
      </c>
      <c r="AJ65" s="20">
        <f t="shared" si="9"/>
        <v>-1.62713508630618E-2</v>
      </c>
      <c r="AK65" s="20">
        <f t="shared" si="9"/>
        <v>2.83340253586228E-3</v>
      </c>
      <c r="AL65" s="20">
        <f t="shared" si="9"/>
        <v>3.7093053210535101E-3</v>
      </c>
      <c r="AM65" s="20">
        <f t="shared" si="9"/>
        <v>2.8612251922410701E-3</v>
      </c>
      <c r="AN65" s="20">
        <f t="shared" si="9"/>
        <v>-6.2897723345223203E-3</v>
      </c>
      <c r="AR65" s="22">
        <f t="shared" ref="AR65:AR128" si="10">A65</f>
        <v>44926</v>
      </c>
      <c r="AT65" s="21">
        <f>EA_raw_policy_shocks!AE204</f>
        <v>0.32616262065462498</v>
      </c>
      <c r="AU65" s="21">
        <f>EA_raw_policy_shocks!AF204</f>
        <v>2.1359851850288403E-3</v>
      </c>
      <c r="AV65" s="21">
        <f>EA_raw_policy_shocks!AG204</f>
        <v>-1.3968889125636401E-2</v>
      </c>
      <c r="AW65" s="21">
        <f>EA_raw_policy_shocks!AH204</f>
        <v>-4.4615092538914103E-2</v>
      </c>
      <c r="AX65" s="21">
        <f>EA_raw_policy_shocks!AI204</f>
        <v>-5.2902083991186802E-2</v>
      </c>
      <c r="AY65" s="21">
        <f>EA_raw_policy_shocks!AJ204</f>
        <v>-4.1837236730957898E-2</v>
      </c>
      <c r="AZ65" s="21">
        <f>EA_raw_policy_shocks!AK204</f>
        <v>-2.19594934636449E-2</v>
      </c>
      <c r="BB65" s="22">
        <f t="shared" si="7"/>
        <v>44926</v>
      </c>
      <c r="BC65" s="20">
        <f t="shared" si="8"/>
        <v>0.22971143171482128</v>
      </c>
      <c r="BD65" s="20" t="e">
        <f>#REF!</f>
        <v>#REF!</v>
      </c>
    </row>
    <row r="66" spans="1:56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1">K66+Y66-Y66/100</f>
        <v>3.0428474170765808E-2</v>
      </c>
      <c r="AI66" s="20">
        <f t="shared" si="5"/>
        <v>1.8438791070308911E-4</v>
      </c>
      <c r="AJ66" s="20">
        <f t="shared" si="9"/>
        <v>-1.5367550138201101E-2</v>
      </c>
      <c r="AK66" s="20">
        <f t="shared" si="9"/>
        <v>3.2064891442251599E-3</v>
      </c>
      <c r="AL66" s="20">
        <f t="shared" si="9"/>
        <v>4.1694681408799197E-3</v>
      </c>
      <c r="AM66" s="20">
        <f t="shared" si="9"/>
        <v>3.4393591582970698E-3</v>
      </c>
      <c r="AN66" s="20">
        <f t="shared" si="9"/>
        <v>-4.9738461573967099E-3</v>
      </c>
      <c r="AR66" s="22">
        <f t="shared" si="10"/>
        <v>45016</v>
      </c>
      <c r="AT66" s="21">
        <f>EA_raw_policy_shocks!AE205</f>
        <v>0.27718526576288499</v>
      </c>
      <c r="AU66" s="21">
        <f>EA_raw_policy_shocks!AF205</f>
        <v>-5.0280465967055005E-3</v>
      </c>
      <c r="AV66" s="21">
        <f>EA_raw_policy_shocks!AG205</f>
        <v>-5.7384550346055899E-2</v>
      </c>
      <c r="AW66" s="21">
        <f>EA_raw_policy_shocks!AH205</f>
        <v>-6.2868283828858298E-2</v>
      </c>
      <c r="AX66" s="21">
        <f>EA_raw_policy_shocks!AI205</f>
        <v>-5.3595260096418101E-2</v>
      </c>
      <c r="AY66" s="21">
        <f>EA_raw_policy_shocks!AJ205</f>
        <v>-3.5280115529635898E-2</v>
      </c>
      <c r="AZ66" s="21">
        <f>EA_raw_policy_shocks!AK205</f>
        <v>-2.3093562391265102E-2</v>
      </c>
      <c r="BB66" s="22">
        <f t="shared" ref="BB66:BB97" si="12">AR66</f>
        <v>45016</v>
      </c>
      <c r="BC66" s="20">
        <f t="shared" ref="BC66:BC97" si="13">AT66-$AT$2</f>
        <v>0.18073407682308129</v>
      </c>
      <c r="BD66" s="20" t="e">
        <f>#REF!</f>
        <v>#REF!</v>
      </c>
    </row>
    <row r="67" spans="1:56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1"/>
        <v>2.5744168300528534E-2</v>
      </c>
      <c r="AI67" s="20">
        <f t="shared" si="5"/>
        <v>1.8235411155628317E-4</v>
      </c>
      <c r="AJ67" s="20">
        <f t="shared" si="9"/>
        <v>-1.43581702974349E-2</v>
      </c>
      <c r="AK67" s="20">
        <f t="shared" si="9"/>
        <v>3.6549378746197898E-3</v>
      </c>
      <c r="AL67" s="20">
        <f t="shared" si="9"/>
        <v>4.6994938634803401E-3</v>
      </c>
      <c r="AM67" s="20">
        <f t="shared" si="9"/>
        <v>4.1872814137588997E-3</v>
      </c>
      <c r="AN67" s="20">
        <f t="shared" si="9"/>
        <v>-3.6745680801697398E-3</v>
      </c>
      <c r="AR67" s="22">
        <f t="shared" si="10"/>
        <v>45107</v>
      </c>
      <c r="AT67" s="21">
        <f>EA_raw_policy_shocks!AE206</f>
        <v>0.11606287503146499</v>
      </c>
      <c r="AU67" s="21">
        <f>EA_raw_policy_shocks!AF206</f>
        <v>-1.46908057720995E-2</v>
      </c>
      <c r="AV67" s="21">
        <f>EA_raw_policy_shocks!AG206</f>
        <v>-7.8409203154198595E-2</v>
      </c>
      <c r="AW67" s="21">
        <f>EA_raw_policy_shocks!AH206</f>
        <v>-6.6645298940104195E-2</v>
      </c>
      <c r="AX67" s="21">
        <f>EA_raw_policy_shocks!AI206</f>
        <v>-5.0080235150073198E-2</v>
      </c>
      <c r="AY67" s="21">
        <f>EA_raw_policy_shocks!AJ206</f>
        <v>-4.3001643614882998E-2</v>
      </c>
      <c r="AZ67" s="21">
        <f>EA_raw_policy_shocks!AK206</f>
        <v>-2.2733494487186302E-2</v>
      </c>
      <c r="BB67" s="22">
        <f t="shared" si="12"/>
        <v>45107</v>
      </c>
      <c r="BC67" s="20">
        <f t="shared" si="13"/>
        <v>1.9611686091661293E-2</v>
      </c>
      <c r="BD67" s="20" t="e">
        <f>#REF!</f>
        <v>#REF!</v>
      </c>
    </row>
    <row r="68" spans="1:56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1"/>
        <v>2.0435416370320602E-2</v>
      </c>
      <c r="AI68" s="20">
        <f t="shared" si="5"/>
        <v>1.800510013901386E-4</v>
      </c>
      <c r="AJ68" s="20">
        <f t="shared" si="9"/>
        <v>-1.32916332118426E-2</v>
      </c>
      <c r="AK68" s="20">
        <f t="shared" si="9"/>
        <v>4.1458764800328396E-3</v>
      </c>
      <c r="AL68" s="20">
        <f t="shared" si="9"/>
        <v>5.3638686439372299E-3</v>
      </c>
      <c r="AM68" s="20">
        <f t="shared" si="9"/>
        <v>4.8900830367459803E-3</v>
      </c>
      <c r="AN68" s="20">
        <f t="shared" si="9"/>
        <v>-2.51601475423912E-3</v>
      </c>
      <c r="AR68" s="22">
        <f t="shared" si="10"/>
        <v>45199</v>
      </c>
      <c r="AT68" s="21">
        <f>EA_raw_policy_shocks!AE207</f>
        <v>4.90885450996945E-2</v>
      </c>
      <c r="AU68" s="21">
        <f>EA_raw_policy_shocks!AF207</f>
        <v>-1.35501999506067E-2</v>
      </c>
      <c r="AV68" s="21">
        <f>EA_raw_policy_shocks!AG207</f>
        <v>-8.3239813602110399E-2</v>
      </c>
      <c r="AW68" s="21">
        <f>EA_raw_policy_shocks!AH207</f>
        <v>-6.3828982599684503E-2</v>
      </c>
      <c r="AX68" s="21">
        <f>EA_raw_policy_shocks!AI207</f>
        <v>-6.1864418279370302E-2</v>
      </c>
      <c r="AY68" s="21">
        <f>EA_raw_policy_shocks!AJ207</f>
        <v>-3.9097168547977901E-2</v>
      </c>
      <c r="AZ68" s="21">
        <f>EA_raw_policy_shocks!AK207</f>
        <v>-1.87290330742063E-2</v>
      </c>
      <c r="BB68" s="22">
        <f t="shared" si="12"/>
        <v>45199</v>
      </c>
      <c r="BC68" s="20">
        <f t="shared" si="13"/>
        <v>-4.73626438401092E-2</v>
      </c>
      <c r="BD68" s="20" t="e">
        <f>#REF!</f>
        <v>#REF!</v>
      </c>
    </row>
    <row r="69" spans="1:56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1"/>
        <v>1.1072723818808954E-2</v>
      </c>
      <c r="AI69" s="20">
        <f t="shared" si="5"/>
        <v>1.7612155507445841E-4</v>
      </c>
      <c r="AJ69" s="20">
        <f t="shared" si="9"/>
        <v>-1.2363427451444999E-2</v>
      </c>
      <c r="AK69" s="20">
        <f t="shared" si="9"/>
        <v>4.6653709010913104E-3</v>
      </c>
      <c r="AL69" s="20">
        <f t="shared" si="9"/>
        <v>5.8659853215958704E-3</v>
      </c>
      <c r="AM69" s="20">
        <f t="shared" si="9"/>
        <v>5.3797783209130704E-3</v>
      </c>
      <c r="AN69" s="20">
        <f t="shared" si="9"/>
        <v>-1.65420583642106E-3</v>
      </c>
      <c r="AR69" s="22">
        <f t="shared" si="10"/>
        <v>45291</v>
      </c>
      <c r="AT69" s="21">
        <f>EA_raw_policy_shocks!AE208</f>
        <v>0.14700481340163499</v>
      </c>
      <c r="AU69" s="21">
        <f>EA_raw_policy_shocks!AF208</f>
        <v>-7.982532505910531E-3</v>
      </c>
      <c r="AV69" s="21">
        <f>EA_raw_policy_shocks!AG208</f>
        <v>-7.4904484061566801E-2</v>
      </c>
      <c r="AW69" s="21">
        <f>EA_raw_policy_shocks!AH208</f>
        <v>-7.6300412987508198E-2</v>
      </c>
      <c r="AX69" s="21">
        <f>EA_raw_policy_shocks!AI208</f>
        <v>-5.0682243253360702E-2</v>
      </c>
      <c r="AY69" s="21">
        <f>EA_raw_policy_shocks!AJ208</f>
        <v>-2.8610128022510301E-2</v>
      </c>
      <c r="AZ69" s="21">
        <f>EA_raw_policy_shocks!AK208</f>
        <v>-1.10597019922163E-2</v>
      </c>
      <c r="BB69" s="22">
        <f t="shared" si="12"/>
        <v>45291</v>
      </c>
      <c r="BC69" s="20">
        <f t="shared" si="13"/>
        <v>5.0553624461831287E-2</v>
      </c>
      <c r="BD69" s="20" t="e">
        <f>#REF!</f>
        <v>#REF!</v>
      </c>
    </row>
    <row r="70" spans="1:56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1"/>
        <v>1.0914399198346782E-2</v>
      </c>
      <c r="AI70" s="20">
        <f t="shared" si="5"/>
        <v>1.7503246839704949E-4</v>
      </c>
      <c r="AJ70" s="20">
        <f t="shared" si="9"/>
        <v>-1.1155835807319299E-2</v>
      </c>
      <c r="AK70" s="20">
        <f t="shared" si="9"/>
        <v>5.0931270200615898E-3</v>
      </c>
      <c r="AL70" s="20">
        <f t="shared" si="9"/>
        <v>6.2035352906386603E-3</v>
      </c>
      <c r="AM70" s="20">
        <f t="shared" si="9"/>
        <v>5.6863914670079998E-3</v>
      </c>
      <c r="AN70" s="20">
        <f t="shared" si="9"/>
        <v>-1.03811708956902E-3</v>
      </c>
      <c r="AR70" s="22">
        <f t="shared" si="10"/>
        <v>45382</v>
      </c>
      <c r="AT70" s="21">
        <f>EA_raw_policy_shocks!AE209</f>
        <v>-7.6242866783434907E-2</v>
      </c>
      <c r="AU70" s="21">
        <f>EA_raw_policy_shocks!AF209</f>
        <v>-2.05823084211142E-2</v>
      </c>
      <c r="AV70" s="21">
        <f>EA_raw_policy_shocks!AG209</f>
        <v>-0.100367425629142</v>
      </c>
      <c r="AW70" s="21">
        <f>EA_raw_policy_shocks!AH209</f>
        <v>-6.1642026363530097E-2</v>
      </c>
      <c r="AX70" s="21">
        <f>EA_raw_policy_shocks!AI209</f>
        <v>-3.6833541375859702E-2</v>
      </c>
      <c r="AY70" s="21">
        <f>EA_raw_policy_shocks!AJ209</f>
        <v>-1.7709160694553298E-2</v>
      </c>
      <c r="AZ70" s="21">
        <f>EA_raw_policy_shocks!AK209</f>
        <v>-7.1330824376016604E-3</v>
      </c>
      <c r="BB70" s="22">
        <f t="shared" si="12"/>
        <v>45382</v>
      </c>
      <c r="BC70" s="20">
        <f t="shared" si="13"/>
        <v>-0.17269405572323859</v>
      </c>
      <c r="BD70" s="20" t="e">
        <f>#REF!</f>
        <v>#REF!</v>
      </c>
    </row>
    <row r="71" spans="1:56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1"/>
        <v>6.2593921731477781E-3</v>
      </c>
      <c r="AI71" s="20">
        <f t="shared" si="5"/>
        <v>1.7365187582378316E-4</v>
      </c>
      <c r="AJ71" s="20">
        <f t="shared" si="9"/>
        <v>-1.0340022343080501E-2</v>
      </c>
      <c r="AK71" s="20">
        <f t="shared" si="9"/>
        <v>5.2652475192704797E-3</v>
      </c>
      <c r="AL71" s="20">
        <f t="shared" si="9"/>
        <v>6.3157783134481999E-3</v>
      </c>
      <c r="AM71" s="20">
        <f t="shared" si="9"/>
        <v>5.7942629652973903E-3</v>
      </c>
      <c r="AN71" s="20">
        <f t="shared" si="9"/>
        <v>-6.5596401986889297E-4</v>
      </c>
      <c r="AR71" s="22">
        <f t="shared" si="10"/>
        <v>45473</v>
      </c>
      <c r="AT71" s="21">
        <f>EA_raw_policy_shocks!AE210</f>
        <v>3.7578746089476797E-2</v>
      </c>
      <c r="AU71" s="21">
        <f>EA_raw_policy_shocks!AF210</f>
        <v>-1.76742799179378E-2</v>
      </c>
      <c r="AV71" s="21">
        <f>EA_raw_policy_shocks!AG210</f>
        <v>-6.75865468322258E-2</v>
      </c>
      <c r="AW71" s="21">
        <f>EA_raw_policy_shocks!AH210</f>
        <v>-4.0001519028127902E-2</v>
      </c>
      <c r="AX71" s="21">
        <f>EA_raw_policy_shocks!AI210</f>
        <v>-2.0410623828833602E-2</v>
      </c>
      <c r="AY71" s="21">
        <f>EA_raw_policy_shocks!AJ210</f>
        <v>-9.5734508633400894E-3</v>
      </c>
      <c r="AZ71" s="21">
        <f>EA_raw_policy_shocks!AK210</f>
        <v>-2.89660427307219E-3</v>
      </c>
      <c r="BB71" s="22">
        <f t="shared" si="12"/>
        <v>45473</v>
      </c>
      <c r="BC71" s="20">
        <f t="shared" si="13"/>
        <v>-5.8872442850326903E-2</v>
      </c>
      <c r="BD71" s="20" t="e">
        <f>#REF!</f>
        <v>#REF!</v>
      </c>
    </row>
    <row r="72" spans="1:56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1"/>
        <v>4.2758498223453081E-3</v>
      </c>
      <c r="AI72" s="20">
        <f t="shared" si="5"/>
        <v>1.7023076489996832E-4</v>
      </c>
      <c r="AJ72" s="20">
        <f t="shared" si="9"/>
        <v>-9.8451278593092405E-3</v>
      </c>
      <c r="AK72" s="20">
        <f t="shared" si="9"/>
        <v>5.2481036899365502E-3</v>
      </c>
      <c r="AL72" s="20">
        <f t="shared" si="9"/>
        <v>6.2609270838898104E-3</v>
      </c>
      <c r="AM72" s="20">
        <f t="shared" si="9"/>
        <v>5.7501412834559604E-3</v>
      </c>
      <c r="AN72" s="20">
        <f t="shared" si="9"/>
        <v>-4.6160782164461601E-4</v>
      </c>
      <c r="AR72" s="22">
        <f t="shared" si="10"/>
        <v>45565</v>
      </c>
      <c r="AT72" s="21">
        <f>EA_raw_policy_shocks!AE211</f>
        <v>0</v>
      </c>
      <c r="AU72" s="21">
        <f>EA_raw_policy_shocks!AF211</f>
        <v>0</v>
      </c>
      <c r="AV72" s="21">
        <f>EA_raw_policy_shocks!AG211</f>
        <v>0</v>
      </c>
      <c r="AW72" s="21">
        <f>EA_raw_policy_shocks!AH211</f>
        <v>0</v>
      </c>
      <c r="AX72" s="21">
        <f>EA_raw_policy_shocks!AI211</f>
        <v>0</v>
      </c>
      <c r="AY72" s="21">
        <f>EA_raw_policy_shocks!AJ211</f>
        <v>0</v>
      </c>
      <c r="AZ72" s="21">
        <f>EA_raw_policy_shocks!AK211</f>
        <v>0</v>
      </c>
      <c r="BB72" s="22">
        <f t="shared" si="12"/>
        <v>45565</v>
      </c>
      <c r="BC72" s="20">
        <f t="shared" si="13"/>
        <v>-9.64511889398037E-2</v>
      </c>
      <c r="BD72" s="20" t="e">
        <f>#REF!</f>
        <v>#REF!</v>
      </c>
    </row>
    <row r="73" spans="1:56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1"/>
        <v>3.355208226828727E-3</v>
      </c>
      <c r="AI73" s="20">
        <f t="shared" ref="AI73:AI132" si="14">Y73/1010</f>
        <v>1.6606789246398514E-4</v>
      </c>
      <c r="AJ73" s="20">
        <f t="shared" si="9"/>
        <v>-9.4828572560601201E-3</v>
      </c>
      <c r="AK73" s="20">
        <f t="shared" si="9"/>
        <v>5.1560635575098601E-3</v>
      </c>
      <c r="AL73" s="20">
        <f t="shared" si="9"/>
        <v>6.13935002491405E-3</v>
      </c>
      <c r="AM73" s="20">
        <f t="shared" si="9"/>
        <v>5.6440903990928604E-3</v>
      </c>
      <c r="AN73" s="20">
        <f t="shared" si="9"/>
        <v>-3.49795890286497E-4</v>
      </c>
      <c r="AR73" s="22">
        <f t="shared" si="10"/>
        <v>45657</v>
      </c>
      <c r="AT73" s="21">
        <f>EA_raw_policy_shocks!AE212</f>
        <v>0</v>
      </c>
      <c r="AU73" s="21">
        <f>EA_raw_policy_shocks!AF212</f>
        <v>0</v>
      </c>
      <c r="AV73" s="21">
        <f>EA_raw_policy_shocks!AG212</f>
        <v>0</v>
      </c>
      <c r="AW73" s="21">
        <f>EA_raw_policy_shocks!AH212</f>
        <v>0</v>
      </c>
      <c r="AX73" s="21">
        <f>EA_raw_policy_shocks!AI212</f>
        <v>0</v>
      </c>
      <c r="AY73" s="21">
        <f>EA_raw_policy_shocks!AJ212</f>
        <v>0</v>
      </c>
      <c r="AZ73" s="21">
        <f>EA_raw_policy_shocks!AK212</f>
        <v>0</v>
      </c>
      <c r="BB73" s="22">
        <f t="shared" si="12"/>
        <v>45657</v>
      </c>
      <c r="BC73" s="20">
        <f t="shared" si="13"/>
        <v>-9.64511889398037E-2</v>
      </c>
      <c r="BD73" s="20" t="e">
        <f>#REF!</f>
        <v>#REF!</v>
      </c>
    </row>
    <row r="74" spans="1:56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1"/>
        <v>2.8697334987516938E-3</v>
      </c>
      <c r="AI74" s="20">
        <f t="shared" si="14"/>
        <v>1.6166968101805049E-4</v>
      </c>
      <c r="AJ74" s="20">
        <f t="shared" si="9"/>
        <v>-9.1789857900148597E-3</v>
      </c>
      <c r="AK74" s="20">
        <f t="shared" si="9"/>
        <v>5.03441352548428E-3</v>
      </c>
      <c r="AL74" s="20">
        <f t="shared" si="9"/>
        <v>5.9910603594559497E-3</v>
      </c>
      <c r="AM74" s="20">
        <f t="shared" si="9"/>
        <v>5.5121683993464201E-3</v>
      </c>
      <c r="AN74" s="20">
        <f t="shared" si="9"/>
        <v>-2.7809486853325101E-4</v>
      </c>
      <c r="AR74" s="22">
        <f t="shared" si="10"/>
        <v>45747</v>
      </c>
      <c r="AT74" s="21">
        <f>EA_raw_policy_shocks!AE213</f>
        <v>0</v>
      </c>
      <c r="AU74" s="21">
        <f>EA_raw_policy_shocks!AF213</f>
        <v>0</v>
      </c>
      <c r="AV74" s="21">
        <f>EA_raw_policy_shocks!AG213</f>
        <v>0</v>
      </c>
      <c r="AW74" s="21">
        <f>EA_raw_policy_shocks!AH213</f>
        <v>0</v>
      </c>
      <c r="AX74" s="21">
        <f>EA_raw_policy_shocks!AI213</f>
        <v>0</v>
      </c>
      <c r="AY74" s="21">
        <f>EA_raw_policy_shocks!AJ213</f>
        <v>0</v>
      </c>
      <c r="AZ74" s="21">
        <f>EA_raw_policy_shocks!AK213</f>
        <v>0</v>
      </c>
      <c r="BB74" s="22">
        <f t="shared" si="12"/>
        <v>45747</v>
      </c>
      <c r="BC74" s="20">
        <f t="shared" si="13"/>
        <v>-9.64511889398037E-2</v>
      </c>
      <c r="BD74" s="20" t="e">
        <f>#REF!</f>
        <v>#REF!</v>
      </c>
    </row>
    <row r="75" spans="1:56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1"/>
        <v>2.5707507560848442E-3</v>
      </c>
      <c r="AI75" s="20">
        <f t="shared" si="14"/>
        <v>1.5723574704704554E-4</v>
      </c>
      <c r="AJ75" s="20">
        <f t="shared" si="9"/>
        <v>-8.9035076894727894E-3</v>
      </c>
      <c r="AK75" s="20">
        <f t="shared" si="9"/>
        <v>4.9017030363529496E-3</v>
      </c>
      <c r="AL75" s="20">
        <f t="shared" si="9"/>
        <v>5.8326935149510799E-3</v>
      </c>
      <c r="AM75" s="20">
        <f t="shared" si="9"/>
        <v>5.3696097328303997E-3</v>
      </c>
      <c r="AN75" s="20">
        <f t="shared" si="9"/>
        <v>-2.2821539849005E-4</v>
      </c>
      <c r="AR75" s="22">
        <f t="shared" si="10"/>
        <v>45838</v>
      </c>
      <c r="AT75" s="21">
        <f>EA_raw_policy_shocks!AE214</f>
        <v>0</v>
      </c>
      <c r="AU75" s="21">
        <f>EA_raw_policy_shocks!AF214</f>
        <v>0</v>
      </c>
      <c r="AV75" s="21">
        <f>EA_raw_policy_shocks!AG214</f>
        <v>0</v>
      </c>
      <c r="AW75" s="21">
        <f>EA_raw_policy_shocks!AH214</f>
        <v>0</v>
      </c>
      <c r="AX75" s="21">
        <f>EA_raw_policy_shocks!AI214</f>
        <v>0</v>
      </c>
      <c r="AY75" s="21">
        <f>EA_raw_policy_shocks!AJ214</f>
        <v>0</v>
      </c>
      <c r="AZ75" s="21">
        <f>EA_raw_policy_shocks!AK214</f>
        <v>0</v>
      </c>
      <c r="BB75" s="22">
        <f t="shared" si="12"/>
        <v>45838</v>
      </c>
      <c r="BC75" s="20">
        <f t="shared" si="13"/>
        <v>-9.64511889398037E-2</v>
      </c>
      <c r="BD75" s="20" t="e">
        <f>#REF!</f>
        <v>#REF!</v>
      </c>
    </row>
    <row r="76" spans="1:56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1"/>
        <v>2.357226449770604E-3</v>
      </c>
      <c r="AI76" s="20">
        <f t="shared" si="14"/>
        <v>1.5284585841399999E-4</v>
      </c>
      <c r="AJ76" s="20">
        <f t="shared" si="9"/>
        <v>-8.6438689712031707E-3</v>
      </c>
      <c r="AK76" s="20">
        <f t="shared" si="9"/>
        <v>4.7658504865655199E-3</v>
      </c>
      <c r="AL76" s="20">
        <f t="shared" si="9"/>
        <v>5.6716018018709803E-3</v>
      </c>
      <c r="AM76" s="20">
        <f t="shared" si="9"/>
        <v>5.22337201716016E-3</v>
      </c>
      <c r="AN76" s="20">
        <f t="shared" si="9"/>
        <v>-1.91384795344973E-4</v>
      </c>
      <c r="AR76" s="22">
        <f t="shared" si="10"/>
        <v>45930</v>
      </c>
      <c r="AT76" s="21">
        <f>EA_raw_policy_shocks!AE215</f>
        <v>0</v>
      </c>
      <c r="AU76" s="21">
        <f>EA_raw_policy_shocks!AF215</f>
        <v>0</v>
      </c>
      <c r="AV76" s="21">
        <f>EA_raw_policy_shocks!AG215</f>
        <v>0</v>
      </c>
      <c r="AW76" s="21">
        <f>EA_raw_policy_shocks!AH215</f>
        <v>0</v>
      </c>
      <c r="AX76" s="21">
        <f>EA_raw_policy_shocks!AI215</f>
        <v>0</v>
      </c>
      <c r="AY76" s="21">
        <f>EA_raw_policy_shocks!AJ215</f>
        <v>0</v>
      </c>
      <c r="AZ76" s="21">
        <f>EA_raw_policy_shocks!AK215</f>
        <v>0</v>
      </c>
      <c r="BB76" s="22">
        <f t="shared" si="12"/>
        <v>45930</v>
      </c>
      <c r="BC76" s="20">
        <f t="shared" si="13"/>
        <v>-9.64511889398037E-2</v>
      </c>
      <c r="BD76" s="20" t="e">
        <f>#REF!</f>
        <v>#REF!</v>
      </c>
    </row>
    <row r="77" spans="1:56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1"/>
        <v>2.1865112440150394E-3</v>
      </c>
      <c r="AI77" s="20">
        <f t="shared" si="14"/>
        <v>1.485323231617782E-4</v>
      </c>
      <c r="AJ77" s="20">
        <f t="shared" si="9"/>
        <v>-8.3945523587480794E-3</v>
      </c>
      <c r="AK77" s="20">
        <f t="shared" si="9"/>
        <v>4.6303826626958797E-3</v>
      </c>
      <c r="AL77" s="20">
        <f t="shared" si="9"/>
        <v>5.5112365405118801E-3</v>
      </c>
      <c r="AM77" s="20">
        <f t="shared" si="9"/>
        <v>5.07693278126719E-3</v>
      </c>
      <c r="AN77" s="20">
        <f t="shared" si="9"/>
        <v>-1.6286450980062999E-4</v>
      </c>
      <c r="AR77" s="22">
        <f t="shared" si="10"/>
        <v>46022</v>
      </c>
      <c r="AT77" s="21">
        <f>EA_raw_policy_shocks!AE216</f>
        <v>0</v>
      </c>
      <c r="AU77" s="21">
        <f>EA_raw_policy_shocks!AF216</f>
        <v>0</v>
      </c>
      <c r="AV77" s="21">
        <f>EA_raw_policy_shocks!AG216</f>
        <v>0</v>
      </c>
      <c r="AW77" s="21">
        <f>EA_raw_policy_shocks!AH216</f>
        <v>0</v>
      </c>
      <c r="AX77" s="21">
        <f>EA_raw_policy_shocks!AI216</f>
        <v>0</v>
      </c>
      <c r="AY77" s="21">
        <f>EA_raw_policy_shocks!AJ216</f>
        <v>0</v>
      </c>
      <c r="AZ77" s="21">
        <f>EA_raw_policy_shocks!AK216</f>
        <v>0</v>
      </c>
      <c r="BB77" s="22">
        <f t="shared" si="12"/>
        <v>46022</v>
      </c>
      <c r="BC77" s="20">
        <f t="shared" si="13"/>
        <v>-9.64511889398037E-2</v>
      </c>
      <c r="BD77" s="20" t="e">
        <f>#REF!</f>
        <v>#REF!</v>
      </c>
    </row>
    <row r="78" spans="1:56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1"/>
        <v>2.0396445948323867E-3</v>
      </c>
      <c r="AI78" s="20">
        <f t="shared" si="14"/>
        <v>1.4430824861689208E-4</v>
      </c>
      <c r="AJ78" s="20">
        <f t="shared" si="9"/>
        <v>-8.1529747804620599E-3</v>
      </c>
      <c r="AK78" s="20">
        <f t="shared" si="9"/>
        <v>4.4969395141203298E-3</v>
      </c>
      <c r="AL78" s="20">
        <f t="shared" si="9"/>
        <v>5.3532856398197303E-3</v>
      </c>
      <c r="AM78" s="20">
        <f t="shared" si="9"/>
        <v>4.9321421407011396E-3</v>
      </c>
      <c r="AN78" s="20">
        <f t="shared" si="9"/>
        <v>-1.39830865553136E-4</v>
      </c>
      <c r="AR78" s="22">
        <f t="shared" si="10"/>
        <v>46112</v>
      </c>
      <c r="AT78" s="21">
        <f>EA_raw_policy_shocks!AE217</f>
        <v>0</v>
      </c>
      <c r="AU78" s="21">
        <f>EA_raw_policy_shocks!AF217</f>
        <v>0</v>
      </c>
      <c r="AV78" s="21">
        <f>EA_raw_policy_shocks!AG217</f>
        <v>0</v>
      </c>
      <c r="AW78" s="21">
        <f>EA_raw_policy_shocks!AH217</f>
        <v>0</v>
      </c>
      <c r="AX78" s="21">
        <f>EA_raw_policy_shocks!AI217</f>
        <v>0</v>
      </c>
      <c r="AY78" s="21">
        <f>EA_raw_policy_shocks!AJ217</f>
        <v>0</v>
      </c>
      <c r="AZ78" s="21">
        <f>EA_raw_policy_shocks!AK217</f>
        <v>0</v>
      </c>
      <c r="BB78" s="22">
        <f t="shared" si="12"/>
        <v>46112</v>
      </c>
      <c r="BC78" s="20">
        <f t="shared" si="13"/>
        <v>-9.64511889398037E-2</v>
      </c>
      <c r="BD78" s="20" t="e">
        <f>#REF!</f>
        <v>#REF!</v>
      </c>
    </row>
    <row r="79" spans="1:56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1"/>
        <v>1.9076670491174688E-3</v>
      </c>
      <c r="AI79" s="20">
        <f t="shared" si="14"/>
        <v>1.4017873012302475E-4</v>
      </c>
      <c r="AJ79" s="20">
        <f t="shared" si="9"/>
        <v>-7.9178410508196004E-3</v>
      </c>
      <c r="AK79" s="20">
        <f t="shared" si="9"/>
        <v>4.3663069762667197E-3</v>
      </c>
      <c r="AL79" s="20">
        <f t="shared" si="9"/>
        <v>5.1985938922083303E-3</v>
      </c>
      <c r="AM79" s="20">
        <f t="shared" si="9"/>
        <v>4.7899992227762303E-3</v>
      </c>
      <c r="AN79" s="20">
        <f t="shared" si="9"/>
        <v>-1.20524938396204E-4</v>
      </c>
      <c r="AR79" s="22">
        <f t="shared" si="10"/>
        <v>46203</v>
      </c>
      <c r="AT79" s="21">
        <f>EA_raw_policy_shocks!AE218</f>
        <v>0</v>
      </c>
      <c r="AU79" s="21">
        <f>EA_raw_policy_shocks!AF218</f>
        <v>0</v>
      </c>
      <c r="AV79" s="21">
        <f>EA_raw_policy_shocks!AG218</f>
        <v>0</v>
      </c>
      <c r="AW79" s="21">
        <f>EA_raw_policy_shocks!AH218</f>
        <v>0</v>
      </c>
      <c r="AX79" s="21">
        <f>EA_raw_policy_shocks!AI218</f>
        <v>0</v>
      </c>
      <c r="AY79" s="21">
        <f>EA_raw_policy_shocks!AJ218</f>
        <v>0</v>
      </c>
      <c r="AZ79" s="21">
        <f>EA_raw_policy_shocks!AK218</f>
        <v>0</v>
      </c>
      <c r="BB79" s="22">
        <f t="shared" si="12"/>
        <v>46203</v>
      </c>
      <c r="BC79" s="20">
        <f t="shared" si="13"/>
        <v>-9.64511889398037E-2</v>
      </c>
      <c r="BD79" s="20" t="e">
        <f>#REF!</f>
        <v>#REF!</v>
      </c>
    </row>
    <row r="80" spans="1:56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1"/>
        <v>1.7860805982201954E-3</v>
      </c>
      <c r="AI80" s="20">
        <f t="shared" si="14"/>
        <v>1.3614538507790097E-4</v>
      </c>
      <c r="AJ80" s="20">
        <f t="shared" si="9"/>
        <v>-7.6884617488559501E-3</v>
      </c>
      <c r="AK80" s="20">
        <f t="shared" si="9"/>
        <v>4.2388585542285596E-3</v>
      </c>
      <c r="AL80" s="20">
        <f t="shared" si="9"/>
        <v>5.0475783340830898E-3</v>
      </c>
      <c r="AM80" s="20">
        <f t="shared" si="9"/>
        <v>4.6510372519126203E-3</v>
      </c>
      <c r="AN80" s="20">
        <f t="shared" si="9"/>
        <v>-1.0385245762245499E-4</v>
      </c>
      <c r="AR80" s="22">
        <f t="shared" si="10"/>
        <v>46295</v>
      </c>
      <c r="AT80" s="21">
        <f>EA_raw_policy_shocks!AE219</f>
        <v>0</v>
      </c>
      <c r="AU80" s="21">
        <f>EA_raw_policy_shocks!AF219</f>
        <v>0</v>
      </c>
      <c r="AV80" s="21">
        <f>EA_raw_policy_shocks!AG219</f>
        <v>0</v>
      </c>
      <c r="AW80" s="21">
        <f>EA_raw_policy_shocks!AH219</f>
        <v>0</v>
      </c>
      <c r="AX80" s="21">
        <f>EA_raw_policy_shocks!AI219</f>
        <v>0</v>
      </c>
      <c r="AY80" s="21">
        <f>EA_raw_policy_shocks!AJ219</f>
        <v>0</v>
      </c>
      <c r="AZ80" s="21">
        <f>EA_raw_policy_shocks!AK219</f>
        <v>0</v>
      </c>
      <c r="BB80" s="22">
        <f t="shared" si="12"/>
        <v>46295</v>
      </c>
      <c r="BC80" s="20">
        <f t="shared" si="13"/>
        <v>-9.64511889398037E-2</v>
      </c>
      <c r="BD80" s="20" t="e">
        <f>#REF!</f>
        <v>#REF!</v>
      </c>
    </row>
    <row r="81" spans="1:56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1"/>
        <v>1.6725133799310801E-3</v>
      </c>
      <c r="AI81" s="20">
        <f t="shared" si="14"/>
        <v>1.3220825545157724E-4</v>
      </c>
      <c r="AJ81" s="20">
        <f t="shared" ref="AJ81:AN112" si="15">Z81</f>
        <v>-7.4644556615321902E-3</v>
      </c>
      <c r="AK81" s="20">
        <f t="shared" si="15"/>
        <v>4.1147545303932198E-3</v>
      </c>
      <c r="AL81" s="20">
        <f t="shared" si="15"/>
        <v>4.9004258033003003E-3</v>
      </c>
      <c r="AM81" s="20">
        <f t="shared" si="15"/>
        <v>4.51552460862814E-3</v>
      </c>
      <c r="AN81" s="20">
        <f t="shared" si="15"/>
        <v>-8.91309964168307E-5</v>
      </c>
      <c r="AR81" s="22">
        <f t="shared" si="10"/>
        <v>46387</v>
      </c>
      <c r="AT81" s="21">
        <f>EA_raw_policy_shocks!AE220</f>
        <v>0</v>
      </c>
      <c r="AU81" s="21">
        <f>EA_raw_policy_shocks!AF220</f>
        <v>0</v>
      </c>
      <c r="AV81" s="21">
        <f>EA_raw_policy_shocks!AG220</f>
        <v>0</v>
      </c>
      <c r="AW81" s="21">
        <f>EA_raw_policy_shocks!AH220</f>
        <v>0</v>
      </c>
      <c r="AX81" s="21">
        <f>EA_raw_policy_shocks!AI220</f>
        <v>0</v>
      </c>
      <c r="AY81" s="21">
        <f>EA_raw_policy_shocks!AJ220</f>
        <v>0</v>
      </c>
      <c r="AZ81" s="21">
        <f>EA_raw_policy_shocks!AK220</f>
        <v>0</v>
      </c>
      <c r="BB81" s="22">
        <f t="shared" si="12"/>
        <v>46387</v>
      </c>
      <c r="BC81" s="20">
        <f t="shared" si="13"/>
        <v>-9.64511889398037E-2</v>
      </c>
      <c r="BD81" s="20" t="e">
        <f>#REF!</f>
        <v>#REF!</v>
      </c>
    </row>
    <row r="82" spans="1:56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1"/>
        <v>1.5656754737548937E-3</v>
      </c>
      <c r="AI82" s="20">
        <f t="shared" si="14"/>
        <v>1.2836664404070297E-4</v>
      </c>
      <c r="AJ82" s="20">
        <f t="shared" si="15"/>
        <v>-7.2456100711493204E-3</v>
      </c>
      <c r="AK82" s="20">
        <f t="shared" si="15"/>
        <v>3.9940384501946299E-3</v>
      </c>
      <c r="AL82" s="20">
        <f t="shared" si="15"/>
        <v>4.7571932675571898E-3</v>
      </c>
      <c r="AM82" s="20">
        <f t="shared" si="15"/>
        <v>4.3835742013165202E-3</v>
      </c>
      <c r="AN82" s="20">
        <f t="shared" si="15"/>
        <v>-7.59326436394758E-5</v>
      </c>
      <c r="AR82" s="22">
        <f t="shared" si="10"/>
        <v>46477</v>
      </c>
      <c r="AT82" s="21">
        <f>EA_raw_policy_shocks!AE221</f>
        <v>0</v>
      </c>
      <c r="AU82" s="21">
        <f>EA_raw_policy_shocks!AF221</f>
        <v>0</v>
      </c>
      <c r="AV82" s="21">
        <f>EA_raw_policy_shocks!AG221</f>
        <v>0</v>
      </c>
      <c r="AW82" s="21">
        <f>EA_raw_policy_shocks!AH221</f>
        <v>0</v>
      </c>
      <c r="AX82" s="21">
        <f>EA_raw_policy_shocks!AI221</f>
        <v>0</v>
      </c>
      <c r="AY82" s="21">
        <f>EA_raw_policy_shocks!AJ221</f>
        <v>0</v>
      </c>
      <c r="AZ82" s="21">
        <f>EA_raw_policy_shocks!AK221</f>
        <v>0</v>
      </c>
      <c r="BB82" s="22">
        <f t="shared" si="12"/>
        <v>46477</v>
      </c>
      <c r="BC82" s="20">
        <f t="shared" si="13"/>
        <v>-9.64511889398037E-2</v>
      </c>
      <c r="BD82" s="20" t="e">
        <f>#REF!</f>
        <v>#REF!</v>
      </c>
    </row>
    <row r="83" spans="1:56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1"/>
        <v>1.4648559735609449E-3</v>
      </c>
      <c r="AI83" s="20">
        <f t="shared" si="14"/>
        <v>1.2461950185465941E-4</v>
      </c>
      <c r="AJ83" s="20">
        <f t="shared" si="15"/>
        <v>-7.0318089942733499E-3</v>
      </c>
      <c r="AK83" s="20">
        <f t="shared" si="15"/>
        <v>3.8766877256346502E-3</v>
      </c>
      <c r="AL83" s="20">
        <f t="shared" si="15"/>
        <v>4.61786252083928E-3</v>
      </c>
      <c r="AM83" s="20">
        <f t="shared" si="15"/>
        <v>4.2552059054789997E-3</v>
      </c>
      <c r="AN83" s="20">
        <f t="shared" si="15"/>
        <v>-6.3987502951778894E-5</v>
      </c>
      <c r="AR83" s="22">
        <f t="shared" si="10"/>
        <v>46568</v>
      </c>
      <c r="AT83" s="21">
        <f>EA_raw_policy_shocks!AE222</f>
        <v>0</v>
      </c>
      <c r="AU83" s="21">
        <f>EA_raw_policy_shocks!AF222</f>
        <v>0</v>
      </c>
      <c r="AV83" s="21">
        <f>EA_raw_policy_shocks!AG222</f>
        <v>0</v>
      </c>
      <c r="AW83" s="21">
        <f>EA_raw_policy_shocks!AH222</f>
        <v>0</v>
      </c>
      <c r="AX83" s="21">
        <f>EA_raw_policy_shocks!AI222</f>
        <v>0</v>
      </c>
      <c r="AY83" s="21">
        <f>EA_raw_policy_shocks!AJ222</f>
        <v>0</v>
      </c>
      <c r="AZ83" s="21">
        <f>EA_raw_policy_shocks!AK222</f>
        <v>0</v>
      </c>
      <c r="BB83" s="22">
        <f t="shared" si="12"/>
        <v>46568</v>
      </c>
      <c r="BC83" s="20">
        <f t="shared" si="13"/>
        <v>-9.64511889398037E-2</v>
      </c>
      <c r="BD83" s="20" t="e">
        <f>#REF!</f>
        <v>#REF!</v>
      </c>
    </row>
    <row r="84" spans="1:56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1"/>
        <v>1.369660867524931E-3</v>
      </c>
      <c r="AI84" s="20">
        <f t="shared" si="14"/>
        <v>1.2096561611109505E-4</v>
      </c>
      <c r="AJ84" s="20">
        <f t="shared" si="15"/>
        <v>-6.8229928212537498E-3</v>
      </c>
      <c r="AK84" s="20">
        <f t="shared" si="15"/>
        <v>3.7626421985459402E-3</v>
      </c>
      <c r="AL84" s="20">
        <f t="shared" si="15"/>
        <v>4.4823719436370901E-3</v>
      </c>
      <c r="AM84" s="20">
        <f t="shared" si="15"/>
        <v>4.1303839365847096E-3</v>
      </c>
      <c r="AN84" s="20">
        <f t="shared" si="15"/>
        <v>-5.3123940613186697E-5</v>
      </c>
      <c r="AR84" s="22">
        <f t="shared" si="10"/>
        <v>46660</v>
      </c>
      <c r="AT84" s="21">
        <f>EA_raw_policy_shocks!AE223</f>
        <v>0</v>
      </c>
      <c r="AU84" s="21">
        <f>EA_raw_policy_shocks!AF223</f>
        <v>0</v>
      </c>
      <c r="AV84" s="21">
        <f>EA_raw_policy_shocks!AG223</f>
        <v>0</v>
      </c>
      <c r="AW84" s="21">
        <f>EA_raw_policy_shocks!AH223</f>
        <v>0</v>
      </c>
      <c r="AX84" s="21">
        <f>EA_raw_policy_shocks!AI223</f>
        <v>0</v>
      </c>
      <c r="AY84" s="21">
        <f>EA_raw_policy_shocks!AJ223</f>
        <v>0</v>
      </c>
      <c r="AZ84" s="21">
        <f>EA_raw_policy_shocks!AK223</f>
        <v>0</v>
      </c>
      <c r="BB84" s="22">
        <f t="shared" si="12"/>
        <v>46660</v>
      </c>
      <c r="BC84" s="20">
        <f t="shared" si="13"/>
        <v>-9.64511889398037E-2</v>
      </c>
      <c r="BD84" s="20" t="e">
        <f>#REF!</f>
        <v>#REF!</v>
      </c>
    </row>
    <row r="85" spans="1:56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1"/>
        <v>1.2798667592296932E-3</v>
      </c>
      <c r="AI85" s="20">
        <f t="shared" si="14"/>
        <v>1.1740370367735743E-4</v>
      </c>
      <c r="AJ85" s="20">
        <f t="shared" si="15"/>
        <v>-6.6191338470189499E-3</v>
      </c>
      <c r="AK85" s="20">
        <f t="shared" si="15"/>
        <v>3.65182117789686E-3</v>
      </c>
      <c r="AL85" s="20">
        <f t="shared" si="15"/>
        <v>4.3506357980893596E-3</v>
      </c>
      <c r="AM85" s="20">
        <f t="shared" si="15"/>
        <v>4.0090400523773396E-3</v>
      </c>
      <c r="AN85" s="20">
        <f t="shared" si="15"/>
        <v>-4.3230929203108498E-5</v>
      </c>
      <c r="AR85" s="22">
        <f t="shared" si="10"/>
        <v>46752</v>
      </c>
      <c r="AT85" s="21">
        <f>EA_raw_policy_shocks!AE224</f>
        <v>0</v>
      </c>
      <c r="AU85" s="21">
        <f>EA_raw_policy_shocks!AF224</f>
        <v>0</v>
      </c>
      <c r="AV85" s="21">
        <f>EA_raw_policy_shocks!AG224</f>
        <v>0</v>
      </c>
      <c r="AW85" s="21">
        <f>EA_raw_policy_shocks!AH224</f>
        <v>0</v>
      </c>
      <c r="AX85" s="21">
        <f>EA_raw_policy_shocks!AI224</f>
        <v>0</v>
      </c>
      <c r="AY85" s="21">
        <f>EA_raw_policy_shocks!AJ224</f>
        <v>0</v>
      </c>
      <c r="AZ85" s="21">
        <f>EA_raw_policy_shocks!AK224</f>
        <v>0</v>
      </c>
      <c r="BB85" s="22">
        <f t="shared" si="12"/>
        <v>46752</v>
      </c>
      <c r="BC85" s="20">
        <f t="shared" si="13"/>
        <v>-9.64511889398037E-2</v>
      </c>
      <c r="BD85" s="20" t="e">
        <f>#REF!</f>
        <v>#REF!</v>
      </c>
    </row>
    <row r="86" spans="1:56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1"/>
        <v>1.1953354087424577E-3</v>
      </c>
      <c r="AI86" s="20">
        <f t="shared" si="14"/>
        <v>1.1393245662639011E-4</v>
      </c>
      <c r="AJ86" s="20">
        <f t="shared" si="15"/>
        <v>-6.4202206695784803E-3</v>
      </c>
      <c r="AK86" s="20">
        <f t="shared" si="15"/>
        <v>3.5441339290231901E-3</v>
      </c>
      <c r="AL86" s="20">
        <f t="shared" si="15"/>
        <v>4.2225562352893303E-3</v>
      </c>
      <c r="AM86" s="20">
        <f t="shared" si="15"/>
        <v>3.8910882637965801E-3</v>
      </c>
      <c r="AN86" s="20">
        <f t="shared" si="15"/>
        <v>-3.4233990042764597E-5</v>
      </c>
      <c r="AR86" s="22">
        <f t="shared" si="10"/>
        <v>46843</v>
      </c>
      <c r="AT86" s="21">
        <f>EA_raw_policy_shocks!AE225</f>
        <v>0</v>
      </c>
      <c r="AU86" s="21">
        <f>EA_raw_policy_shocks!AF225</f>
        <v>0</v>
      </c>
      <c r="AV86" s="21">
        <f>EA_raw_policy_shocks!AG225</f>
        <v>0</v>
      </c>
      <c r="AW86" s="21">
        <f>EA_raw_policy_shocks!AH225</f>
        <v>0</v>
      </c>
      <c r="AX86" s="21">
        <f>EA_raw_policy_shocks!AI225</f>
        <v>0</v>
      </c>
      <c r="AY86" s="21">
        <f>EA_raw_policy_shocks!AJ225</f>
        <v>0</v>
      </c>
      <c r="AZ86" s="21">
        <f>EA_raw_policy_shocks!AK225</f>
        <v>0</v>
      </c>
      <c r="BB86" s="22">
        <f t="shared" si="12"/>
        <v>46843</v>
      </c>
      <c r="BC86" s="20">
        <f t="shared" si="13"/>
        <v>-9.64511889398037E-2</v>
      </c>
      <c r="BD86" s="20" t="e">
        <f>#REF!</f>
        <v>#REF!</v>
      </c>
    </row>
    <row r="87" spans="1:56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1"/>
        <v>1.1159629023758748E-3</v>
      </c>
      <c r="AI87" s="20">
        <f t="shared" si="14"/>
        <v>1.1055056227654653E-4</v>
      </c>
      <c r="AJ87" s="20">
        <f t="shared" si="15"/>
        <v>-6.2262479864960696E-3</v>
      </c>
      <c r="AK87" s="20">
        <f t="shared" si="15"/>
        <v>3.4394861859077201E-3</v>
      </c>
      <c r="AL87" s="20">
        <f t="shared" si="15"/>
        <v>4.0980307912885598E-3</v>
      </c>
      <c r="AM87" s="20">
        <f t="shared" si="15"/>
        <v>3.77643420848006E-3</v>
      </c>
      <c r="AN87" s="20">
        <f t="shared" si="15"/>
        <v>-2.60797631712605E-5</v>
      </c>
      <c r="AR87" s="22">
        <f t="shared" si="10"/>
        <v>46934</v>
      </c>
      <c r="AT87" s="21">
        <f>EA_raw_policy_shocks!AE226</f>
        <v>0</v>
      </c>
      <c r="AU87" s="21">
        <f>EA_raw_policy_shocks!AF226</f>
        <v>0</v>
      </c>
      <c r="AV87" s="21">
        <f>EA_raw_policy_shocks!AG226</f>
        <v>0</v>
      </c>
      <c r="AW87" s="21">
        <f>EA_raw_policy_shocks!AH226</f>
        <v>0</v>
      </c>
      <c r="AX87" s="21">
        <f>EA_raw_policy_shocks!AI226</f>
        <v>0</v>
      </c>
      <c r="AY87" s="21">
        <f>EA_raw_policy_shocks!AJ226</f>
        <v>0</v>
      </c>
      <c r="AZ87" s="21">
        <f>EA_raw_policy_shocks!AK226</f>
        <v>0</v>
      </c>
      <c r="BB87" s="22">
        <f t="shared" si="12"/>
        <v>46934</v>
      </c>
      <c r="BC87" s="20">
        <f t="shared" si="13"/>
        <v>-9.64511889398037E-2</v>
      </c>
      <c r="BD87" s="20" t="e">
        <f>#REF!</f>
        <v>#REF!</v>
      </c>
    </row>
    <row r="88" spans="1:56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1"/>
        <v>1.0416498027738163E-3</v>
      </c>
      <c r="AI88" s="20">
        <f t="shared" si="14"/>
        <v>1.0725670933754257E-4</v>
      </c>
      <c r="AJ88" s="20">
        <f t="shared" si="15"/>
        <v>-6.0372099007444096E-3</v>
      </c>
      <c r="AK88" s="20">
        <f t="shared" si="15"/>
        <v>3.3377841383685999E-3</v>
      </c>
      <c r="AL88" s="20">
        <f t="shared" si="15"/>
        <v>3.9769569865510902E-3</v>
      </c>
      <c r="AM88" s="20">
        <f t="shared" si="15"/>
        <v>3.6649810574162999E-3</v>
      </c>
      <c r="AN88" s="20">
        <f t="shared" si="15"/>
        <v>-1.8726190931239701E-5</v>
      </c>
      <c r="AR88" s="22">
        <f t="shared" si="10"/>
        <v>47026</v>
      </c>
      <c r="AT88" s="21">
        <f>EA_raw_policy_shocks!AE227</f>
        <v>0</v>
      </c>
      <c r="AU88" s="21">
        <f>EA_raw_policy_shocks!AF227</f>
        <v>0</v>
      </c>
      <c r="AV88" s="21">
        <f>EA_raw_policy_shocks!AG227</f>
        <v>0</v>
      </c>
      <c r="AW88" s="21">
        <f>EA_raw_policy_shocks!AH227</f>
        <v>0</v>
      </c>
      <c r="AX88" s="21">
        <f>EA_raw_policy_shocks!AI227</f>
        <v>0</v>
      </c>
      <c r="AY88" s="21">
        <f>EA_raw_policy_shocks!AJ227</f>
        <v>0</v>
      </c>
      <c r="AZ88" s="21">
        <f>EA_raw_policy_shocks!AK227</f>
        <v>0</v>
      </c>
      <c r="BB88" s="22">
        <f t="shared" si="12"/>
        <v>47026</v>
      </c>
      <c r="BC88" s="20">
        <f t="shared" si="13"/>
        <v>-9.64511889398037E-2</v>
      </c>
      <c r="BD88" s="20" t="e">
        <f>#REF!</f>
        <v>#REF!</v>
      </c>
    </row>
    <row r="89" spans="1:56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1"/>
        <v>9.7228450093249808E-4</v>
      </c>
      <c r="AI89" s="20">
        <f t="shared" si="14"/>
        <v>1.0404958664420792E-4</v>
      </c>
      <c r="AJ89" s="20">
        <f t="shared" si="15"/>
        <v>-5.8530956068447697E-3</v>
      </c>
      <c r="AK89" s="20">
        <f t="shared" si="15"/>
        <v>3.2389367745633202E-3</v>
      </c>
      <c r="AL89" s="20">
        <f t="shared" si="15"/>
        <v>3.8592350297017501E-3</v>
      </c>
      <c r="AM89" s="20">
        <f t="shared" si="15"/>
        <v>3.5566331296532599E-3</v>
      </c>
      <c r="AN89" s="20">
        <f t="shared" si="15"/>
        <v>-1.2136411720042799E-5</v>
      </c>
      <c r="AR89" s="22">
        <f t="shared" si="10"/>
        <v>47118</v>
      </c>
      <c r="AT89" s="21">
        <f>EA_raw_policy_shocks!AE228</f>
        <v>0</v>
      </c>
      <c r="AU89" s="21">
        <f>EA_raw_policy_shocks!AF228</f>
        <v>0</v>
      </c>
      <c r="AV89" s="21">
        <f>EA_raw_policy_shocks!AG228</f>
        <v>0</v>
      </c>
      <c r="AW89" s="21">
        <f>EA_raw_policy_shocks!AH228</f>
        <v>0</v>
      </c>
      <c r="AX89" s="21">
        <f>EA_raw_policy_shocks!AI228</f>
        <v>0</v>
      </c>
      <c r="AY89" s="21">
        <f>EA_raw_policy_shocks!AJ228</f>
        <v>0</v>
      </c>
      <c r="AZ89" s="21">
        <f>EA_raw_policy_shocks!AK228</f>
        <v>0</v>
      </c>
      <c r="BB89" s="22">
        <f t="shared" si="12"/>
        <v>47118</v>
      </c>
      <c r="BC89" s="20">
        <f t="shared" si="13"/>
        <v>-9.64511889398037E-2</v>
      </c>
      <c r="BD89" s="20" t="e">
        <f>#REF!</f>
        <v>#REF!</v>
      </c>
    </row>
    <row r="90" spans="1:56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1"/>
        <v>9.0773501357799898E-4</v>
      </c>
      <c r="AI90" s="20">
        <f t="shared" si="14"/>
        <v>1.0092787828366337E-4</v>
      </c>
      <c r="AJ90" s="20">
        <f t="shared" si="15"/>
        <v>-5.6738867330152704E-3</v>
      </c>
      <c r="AK90" s="20">
        <f t="shared" si="15"/>
        <v>3.14285714508866E-3</v>
      </c>
      <c r="AL90" s="20">
        <f t="shared" si="15"/>
        <v>3.7447692775360798E-3</v>
      </c>
      <c r="AM90" s="20">
        <f t="shared" si="15"/>
        <v>3.4512979841583298E-3</v>
      </c>
      <c r="AN90" s="20">
        <f t="shared" si="15"/>
        <v>-6.2751181917342004E-6</v>
      </c>
      <c r="AR90" s="22">
        <f t="shared" si="10"/>
        <v>47208</v>
      </c>
      <c r="AT90" s="21">
        <f>EA_raw_policy_shocks!AE229</f>
        <v>0</v>
      </c>
      <c r="AU90" s="21">
        <f>EA_raw_policy_shocks!AF229</f>
        <v>0</v>
      </c>
      <c r="AV90" s="21">
        <f>EA_raw_policy_shocks!AG229</f>
        <v>0</v>
      </c>
      <c r="AW90" s="21">
        <f>EA_raw_policy_shocks!AH229</f>
        <v>0</v>
      </c>
      <c r="AX90" s="21">
        <f>EA_raw_policy_shocks!AI229</f>
        <v>0</v>
      </c>
      <c r="AY90" s="21">
        <f>EA_raw_policy_shocks!AJ229</f>
        <v>0</v>
      </c>
      <c r="AZ90" s="21">
        <f>EA_raw_policy_shocks!AK229</f>
        <v>0</v>
      </c>
      <c r="BB90" s="22">
        <f t="shared" si="12"/>
        <v>47208</v>
      </c>
      <c r="BC90" s="20">
        <f t="shared" si="13"/>
        <v>-9.64511889398037E-2</v>
      </c>
      <c r="BD90" s="20" t="e">
        <f>#REF!</f>
        <v>#REF!</v>
      </c>
    </row>
    <row r="91" spans="1:56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1"/>
        <v>8.4784616088361174E-4</v>
      </c>
      <c r="AI91" s="20">
        <f t="shared" si="14"/>
        <v>9.7890257394582874E-5</v>
      </c>
      <c r="AJ91" s="20">
        <f t="shared" si="15"/>
        <v>-5.4995558482873099E-3</v>
      </c>
      <c r="AK91" s="20">
        <f t="shared" si="15"/>
        <v>3.0494629226884801E-3</v>
      </c>
      <c r="AL91" s="20">
        <f t="shared" si="15"/>
        <v>3.6334688825023702E-3</v>
      </c>
      <c r="AM91" s="20">
        <f t="shared" si="15"/>
        <v>3.3488875036624599E-3</v>
      </c>
      <c r="AN91" s="20">
        <f t="shared" si="15"/>
        <v>-1.10654627683004E-6</v>
      </c>
      <c r="AR91" s="22">
        <f t="shared" si="10"/>
        <v>47299</v>
      </c>
      <c r="AT91" s="21">
        <f>EA_raw_policy_shocks!AE230</f>
        <v>0</v>
      </c>
      <c r="AU91" s="21">
        <f>EA_raw_policy_shocks!AF230</f>
        <v>0</v>
      </c>
      <c r="AV91" s="21">
        <f>EA_raw_policy_shocks!AG230</f>
        <v>0</v>
      </c>
      <c r="AW91" s="21">
        <f>EA_raw_policy_shocks!AH230</f>
        <v>0</v>
      </c>
      <c r="AX91" s="21">
        <f>EA_raw_policy_shocks!AI230</f>
        <v>0</v>
      </c>
      <c r="AY91" s="21">
        <f>EA_raw_policy_shocks!AJ230</f>
        <v>0</v>
      </c>
      <c r="AZ91" s="21">
        <f>EA_raw_policy_shocks!AK230</f>
        <v>0</v>
      </c>
      <c r="BB91" s="22">
        <f t="shared" si="12"/>
        <v>47299</v>
      </c>
      <c r="BC91" s="20">
        <f t="shared" si="13"/>
        <v>-9.64511889398037E-2</v>
      </c>
      <c r="BD91" s="20" t="e">
        <f>#REF!</f>
        <v>#REF!</v>
      </c>
    </row>
    <row r="92" spans="1:56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1"/>
        <v>7.9244009866114072E-4</v>
      </c>
      <c r="AI92" s="20">
        <f t="shared" si="14"/>
        <v>9.4935380001846828E-5</v>
      </c>
      <c r="AJ92" s="20">
        <f t="shared" si="15"/>
        <v>-5.3300657926746899E-3</v>
      </c>
      <c r="AK92" s="20">
        <f t="shared" si="15"/>
        <v>2.9586765126321502E-3</v>
      </c>
      <c r="AL92" s="20">
        <f t="shared" si="15"/>
        <v>3.5252479251734999E-3</v>
      </c>
      <c r="AM92" s="20">
        <f t="shared" si="15"/>
        <v>3.24931832182961E-3</v>
      </c>
      <c r="AN92" s="20">
        <f t="shared" si="15"/>
        <v>3.40647088314938E-6</v>
      </c>
      <c r="AR92" s="22">
        <f t="shared" si="10"/>
        <v>47391</v>
      </c>
      <c r="AT92" s="21">
        <f>EA_raw_policy_shocks!AE231</f>
        <v>0</v>
      </c>
      <c r="AU92" s="21">
        <f>EA_raw_policy_shocks!AF231</f>
        <v>0</v>
      </c>
      <c r="AV92" s="21">
        <f>EA_raw_policy_shocks!AG231</f>
        <v>0</v>
      </c>
      <c r="AW92" s="21">
        <f>EA_raw_policy_shocks!AH231</f>
        <v>0</v>
      </c>
      <c r="AX92" s="21">
        <f>EA_raw_policy_shocks!AI231</f>
        <v>0</v>
      </c>
      <c r="AY92" s="21">
        <f>EA_raw_policy_shocks!AJ231</f>
        <v>0</v>
      </c>
      <c r="AZ92" s="21">
        <f>EA_raw_policy_shocks!AK231</f>
        <v>0</v>
      </c>
      <c r="BB92" s="22">
        <f t="shared" si="12"/>
        <v>47391</v>
      </c>
      <c r="BC92" s="20">
        <f t="shared" si="13"/>
        <v>-9.64511889398037E-2</v>
      </c>
      <c r="BD92" s="20" t="e">
        <f>#REF!</f>
        <v>#REF!</v>
      </c>
    </row>
    <row r="93" spans="1:56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1"/>
        <v>7.41318841077227E-4</v>
      </c>
      <c r="AI93" s="20">
        <f t="shared" si="14"/>
        <v>9.2061879661116435E-5</v>
      </c>
      <c r="AJ93" s="20">
        <f t="shared" si="15"/>
        <v>-5.1653695844255899E-3</v>
      </c>
      <c r="AK93" s="20">
        <f t="shared" si="15"/>
        <v>2.8704248834943102E-3</v>
      </c>
      <c r="AL93" s="20">
        <f t="shared" si="15"/>
        <v>3.4200252287064298E-3</v>
      </c>
      <c r="AM93" s="20">
        <f t="shared" si="15"/>
        <v>3.1525118344255501E-3</v>
      </c>
      <c r="AN93" s="20">
        <f t="shared" si="15"/>
        <v>7.3027711211537301E-6</v>
      </c>
      <c r="AR93" s="22">
        <f t="shared" si="10"/>
        <v>47483</v>
      </c>
      <c r="AT93" s="21">
        <f>EA_raw_policy_shocks!AE232</f>
        <v>0</v>
      </c>
      <c r="AU93" s="21">
        <f>EA_raw_policy_shocks!AF232</f>
        <v>0</v>
      </c>
      <c r="AV93" s="21">
        <f>EA_raw_policy_shocks!AG232</f>
        <v>0</v>
      </c>
      <c r="AW93" s="21">
        <f>EA_raw_policy_shocks!AH232</f>
        <v>0</v>
      </c>
      <c r="AX93" s="21">
        <f>EA_raw_policy_shocks!AI232</f>
        <v>0</v>
      </c>
      <c r="AY93" s="21">
        <f>EA_raw_policy_shocks!AJ232</f>
        <v>0</v>
      </c>
      <c r="AZ93" s="21">
        <f>EA_raw_policy_shocks!AK232</f>
        <v>0</v>
      </c>
      <c r="BB93" s="22">
        <f t="shared" si="12"/>
        <v>47483</v>
      </c>
      <c r="BC93" s="20">
        <f t="shared" si="13"/>
        <v>-9.64511889398037E-2</v>
      </c>
      <c r="BD93" s="20" t="e">
        <f>#REF!</f>
        <v>#REF!</v>
      </c>
    </row>
    <row r="94" spans="1:56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1"/>
        <v>6.9426786086503099E-4</v>
      </c>
      <c r="AI94" s="20">
        <f t="shared" si="14"/>
        <v>8.9268363318798413E-5</v>
      </c>
      <c r="AJ94" s="20">
        <f t="shared" si="15"/>
        <v>-5.0054107272101602E-3</v>
      </c>
      <c r="AK94" s="20">
        <f t="shared" si="15"/>
        <v>2.7846392378849602E-3</v>
      </c>
      <c r="AL94" s="20">
        <f t="shared" si="15"/>
        <v>3.31772399193575E-3</v>
      </c>
      <c r="AM94" s="20">
        <f t="shared" si="15"/>
        <v>3.05839395702278E-3</v>
      </c>
      <c r="AN94" s="20">
        <f t="shared" si="15"/>
        <v>1.06227174390127E-5</v>
      </c>
      <c r="AR94" s="22">
        <f t="shared" si="10"/>
        <v>47573</v>
      </c>
      <c r="AT94" s="21">
        <f>EA_raw_policy_shocks!AE233</f>
        <v>0</v>
      </c>
      <c r="AU94" s="21">
        <f>EA_raw_policy_shocks!AF233</f>
        <v>0</v>
      </c>
      <c r="AV94" s="21">
        <f>EA_raw_policy_shocks!AG233</f>
        <v>0</v>
      </c>
      <c r="AW94" s="21">
        <f>EA_raw_policy_shocks!AH233</f>
        <v>0</v>
      </c>
      <c r="AX94" s="21">
        <f>EA_raw_policy_shocks!AI233</f>
        <v>0</v>
      </c>
      <c r="AY94" s="21">
        <f>EA_raw_policy_shocks!AJ233</f>
        <v>0</v>
      </c>
      <c r="AZ94" s="21">
        <f>EA_raw_policy_shocks!AK233</f>
        <v>0</v>
      </c>
      <c r="BB94" s="22">
        <f t="shared" si="12"/>
        <v>47573</v>
      </c>
      <c r="BC94" s="20">
        <f t="shared" si="13"/>
        <v>-9.64511889398037E-2</v>
      </c>
      <c r="BD94" s="20" t="e">
        <f>#REF!</f>
        <v>#REF!</v>
      </c>
    </row>
    <row r="95" spans="1:56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1"/>
        <v>6.510601553611356E-4</v>
      </c>
      <c r="AI95" s="20">
        <f t="shared" si="14"/>
        <v>8.6553408545303961E-5</v>
      </c>
      <c r="AJ95" s="20">
        <f t="shared" si="15"/>
        <v>-4.8501237883580199E-3</v>
      </c>
      <c r="AK95" s="20">
        <f t="shared" si="15"/>
        <v>2.7012545997573399E-3</v>
      </c>
      <c r="AL95" s="20">
        <f t="shared" si="15"/>
        <v>3.2182713312733902E-3</v>
      </c>
      <c r="AM95" s="20">
        <f t="shared" si="15"/>
        <v>2.9668947423733198E-3</v>
      </c>
      <c r="AN95" s="20">
        <f t="shared" si="15"/>
        <v>1.34078157909556E-5</v>
      </c>
      <c r="AR95" s="22">
        <f t="shared" si="10"/>
        <v>47664</v>
      </c>
      <c r="AT95" s="21">
        <f>EA_raw_policy_shocks!AE234</f>
        <v>0</v>
      </c>
      <c r="AU95" s="21">
        <f>EA_raw_policy_shocks!AF234</f>
        <v>0</v>
      </c>
      <c r="AV95" s="21">
        <f>EA_raw_policy_shocks!AG234</f>
        <v>0</v>
      </c>
      <c r="AW95" s="21">
        <f>EA_raw_policy_shocks!AH234</f>
        <v>0</v>
      </c>
      <c r="AX95" s="21">
        <f>EA_raw_policy_shocks!AI234</f>
        <v>0</v>
      </c>
      <c r="AY95" s="21">
        <f>EA_raw_policy_shocks!AJ234</f>
        <v>0</v>
      </c>
      <c r="AZ95" s="21">
        <f>EA_raw_policy_shocks!AK234</f>
        <v>0</v>
      </c>
      <c r="BB95" s="22">
        <f t="shared" si="12"/>
        <v>47664</v>
      </c>
      <c r="BC95" s="20">
        <f t="shared" si="13"/>
        <v>-9.64511889398037E-2</v>
      </c>
      <c r="BD95" s="20" t="e">
        <f>#REF!</f>
        <v>#REF!</v>
      </c>
    </row>
    <row r="96" spans="1:56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1"/>
        <v>6.1146037884959924E-4</v>
      </c>
      <c r="AI96" s="20">
        <f t="shared" si="14"/>
        <v>8.3915562148346927E-5</v>
      </c>
      <c r="AJ96" s="20">
        <f t="shared" si="15"/>
        <v>-4.6994351514450996E-3</v>
      </c>
      <c r="AK96" s="20">
        <f t="shared" si="15"/>
        <v>2.6202093715621501E-3</v>
      </c>
      <c r="AL96" s="20">
        <f t="shared" si="15"/>
        <v>3.1215977924325899E-3</v>
      </c>
      <c r="AM96" s="20">
        <f t="shared" si="15"/>
        <v>2.8779479306573199E-3</v>
      </c>
      <c r="AN96" s="20">
        <f t="shared" si="15"/>
        <v>1.57002181477849E-5</v>
      </c>
      <c r="AR96" s="22">
        <f t="shared" si="10"/>
        <v>47756</v>
      </c>
      <c r="AT96" s="21">
        <f>EA_raw_policy_shocks!AE235</f>
        <v>0</v>
      </c>
      <c r="AU96" s="21">
        <f>EA_raw_policy_shocks!AF235</f>
        <v>0</v>
      </c>
      <c r="AV96" s="21">
        <f>EA_raw_policy_shocks!AG235</f>
        <v>0</v>
      </c>
      <c r="AW96" s="21">
        <f>EA_raw_policy_shocks!AH235</f>
        <v>0</v>
      </c>
      <c r="AX96" s="21">
        <f>EA_raw_policy_shocks!AI235</f>
        <v>0</v>
      </c>
      <c r="AY96" s="21">
        <f>EA_raw_policy_shocks!AJ235</f>
        <v>0</v>
      </c>
      <c r="AZ96" s="21">
        <f>EA_raw_policy_shocks!AK235</f>
        <v>0</v>
      </c>
      <c r="BB96" s="22">
        <f t="shared" si="12"/>
        <v>47756</v>
      </c>
      <c r="BC96" s="20">
        <f t="shared" si="13"/>
        <v>-9.64511889398037E-2</v>
      </c>
      <c r="BD96" s="20" t="e">
        <f>#REF!</f>
        <v>#REF!</v>
      </c>
    </row>
    <row r="97" spans="1:56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1"/>
        <v>5.7522878771874906E-4</v>
      </c>
      <c r="AI97" s="20">
        <f t="shared" si="14"/>
        <v>8.1353340077223372E-5</v>
      </c>
      <c r="AJ97" s="20">
        <f t="shared" si="15"/>
        <v>-4.5532638744183399E-3</v>
      </c>
      <c r="AK97" s="20">
        <f t="shared" si="15"/>
        <v>2.5414448956428901E-3</v>
      </c>
      <c r="AL97" s="20">
        <f t="shared" si="15"/>
        <v>3.0276368691017899E-3</v>
      </c>
      <c r="AM97" s="20">
        <f t="shared" si="15"/>
        <v>2.7914904825232499E-3</v>
      </c>
      <c r="AN97" s="20">
        <f t="shared" si="15"/>
        <v>1.7542188324171001E-5</v>
      </c>
      <c r="AR97" s="22">
        <f t="shared" si="10"/>
        <v>47848</v>
      </c>
      <c r="AT97" s="21">
        <f>EA_raw_policy_shocks!AE236</f>
        <v>0</v>
      </c>
      <c r="AU97" s="21">
        <f>EA_raw_policy_shocks!AF236</f>
        <v>0</v>
      </c>
      <c r="AV97" s="21">
        <f>EA_raw_policy_shocks!AG236</f>
        <v>0</v>
      </c>
      <c r="AW97" s="21">
        <f>EA_raw_policy_shocks!AH236</f>
        <v>0</v>
      </c>
      <c r="AX97" s="21">
        <f>EA_raw_policy_shocks!AI236</f>
        <v>0</v>
      </c>
      <c r="AY97" s="21">
        <f>EA_raw_policy_shocks!AJ236</f>
        <v>0</v>
      </c>
      <c r="AZ97" s="21">
        <f>EA_raw_policy_shocks!AK236</f>
        <v>0</v>
      </c>
      <c r="BB97" s="22">
        <f t="shared" si="12"/>
        <v>47848</v>
      </c>
      <c r="BC97" s="20">
        <f t="shared" si="13"/>
        <v>-9.64511889398037E-2</v>
      </c>
      <c r="BD97" s="20" t="e">
        <f>#REF!</f>
        <v>#REF!</v>
      </c>
    </row>
    <row r="98" spans="1:56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1"/>
        <v>5.4212484523436053E-4</v>
      </c>
      <c r="AI98" s="20">
        <f t="shared" si="14"/>
        <v>7.8865228474598911E-5</v>
      </c>
      <c r="AJ98" s="20">
        <f t="shared" si="15"/>
        <v>-4.4115226008889499E-3</v>
      </c>
      <c r="AK98" s="20">
        <f t="shared" si="15"/>
        <v>2.4649050397451602E-3</v>
      </c>
      <c r="AL98" s="20">
        <f t="shared" si="15"/>
        <v>2.9363245532376598E-3</v>
      </c>
      <c r="AM98" s="20">
        <f t="shared" si="15"/>
        <v>2.7074621257616701E-3</v>
      </c>
      <c r="AN98" s="20">
        <f t="shared" si="15"/>
        <v>1.89755805068969E-5</v>
      </c>
      <c r="AR98" s="22">
        <f t="shared" si="10"/>
        <v>47938</v>
      </c>
      <c r="AT98" s="21">
        <f>EA_raw_policy_shocks!AE237</f>
        <v>0</v>
      </c>
      <c r="AU98" s="21">
        <f>EA_raw_policy_shocks!AF237</f>
        <v>0</v>
      </c>
      <c r="AV98" s="21">
        <f>EA_raw_policy_shocks!AG237</f>
        <v>0</v>
      </c>
      <c r="AW98" s="21">
        <f>EA_raw_policy_shocks!AH237</f>
        <v>0</v>
      </c>
      <c r="AX98" s="21">
        <f>EA_raw_policy_shocks!AI237</f>
        <v>0</v>
      </c>
      <c r="AY98" s="21">
        <f>EA_raw_policy_shocks!AJ237</f>
        <v>0</v>
      </c>
      <c r="AZ98" s="21">
        <f>EA_raw_policy_shocks!AK237</f>
        <v>0</v>
      </c>
      <c r="BB98" s="22">
        <f t="shared" ref="BB98:BB132" si="16">AR98</f>
        <v>47938</v>
      </c>
      <c r="BC98" s="20">
        <f t="shared" ref="BC98:BC132" si="17">AT98-$AT$2</f>
        <v>-9.64511889398037E-2</v>
      </c>
      <c r="BD98" s="20" t="e">
        <f>#REF!</f>
        <v>#REF!</v>
      </c>
    </row>
    <row r="99" spans="1:56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1"/>
        <v>5.1191040468916192E-4</v>
      </c>
      <c r="AI99" s="20">
        <f t="shared" si="14"/>
        <v>7.6449685707271887E-5</v>
      </c>
      <c r="AJ99" s="20">
        <f t="shared" si="15"/>
        <v>-4.2741184865802096E-3</v>
      </c>
      <c r="AK99" s="20">
        <f t="shared" si="15"/>
        <v>2.3905358193187999E-3</v>
      </c>
      <c r="AL99" s="20">
        <f t="shared" si="15"/>
        <v>2.8475989296117199E-3</v>
      </c>
      <c r="AM99" s="20">
        <f t="shared" si="15"/>
        <v>2.6258049351524002E-3</v>
      </c>
      <c r="AN99" s="20">
        <f t="shared" si="15"/>
        <v>2.0041362702727299E-5</v>
      </c>
      <c r="AR99" s="22">
        <f t="shared" si="10"/>
        <v>48029</v>
      </c>
      <c r="AT99" s="21">
        <f>EA_raw_policy_shocks!AE238</f>
        <v>0</v>
      </c>
      <c r="AU99" s="21">
        <f>EA_raw_policy_shocks!AF238</f>
        <v>0</v>
      </c>
      <c r="AV99" s="21">
        <f>EA_raw_policy_shocks!AG238</f>
        <v>0</v>
      </c>
      <c r="AW99" s="21">
        <f>EA_raw_policy_shocks!AH238</f>
        <v>0</v>
      </c>
      <c r="AX99" s="21">
        <f>EA_raw_policy_shocks!AI238</f>
        <v>0</v>
      </c>
      <c r="AY99" s="21">
        <f>EA_raw_policy_shocks!AJ238</f>
        <v>0</v>
      </c>
      <c r="AZ99" s="21">
        <f>EA_raw_policy_shocks!AK238</f>
        <v>0</v>
      </c>
      <c r="BB99" s="22">
        <f t="shared" si="16"/>
        <v>48029</v>
      </c>
      <c r="BC99" s="20">
        <f t="shared" si="17"/>
        <v>-9.64511889398037E-2</v>
      </c>
      <c r="BD99" s="20" t="e">
        <f>#REF!</f>
        <v>#REF!</v>
      </c>
    </row>
    <row r="100" spans="1:56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1"/>
        <v>4.8435243311466291E-4</v>
      </c>
      <c r="AI100" s="20">
        <f t="shared" si="14"/>
        <v>7.4105145195351086E-5</v>
      </c>
      <c r="AJ100" s="20">
        <f t="shared" si="15"/>
        <v>-4.1409541135739502E-3</v>
      </c>
      <c r="AK100" s="20">
        <f t="shared" si="15"/>
        <v>2.3182850630965E-3</v>
      </c>
      <c r="AL100" s="20">
        <f t="shared" si="15"/>
        <v>2.7613998213160602E-3</v>
      </c>
      <c r="AM100" s="20">
        <f t="shared" si="15"/>
        <v>2.5464629555660401E-3</v>
      </c>
      <c r="AN100" s="20">
        <f t="shared" si="15"/>
        <v>2.0779199538800598E-5</v>
      </c>
      <c r="AR100" s="22">
        <f t="shared" si="10"/>
        <v>48121</v>
      </c>
      <c r="AT100" s="21">
        <f>EA_raw_policy_shocks!AE239</f>
        <v>0</v>
      </c>
      <c r="AU100" s="21">
        <f>EA_raw_policy_shocks!AF239</f>
        <v>0</v>
      </c>
      <c r="AV100" s="21">
        <f>EA_raw_policy_shocks!AG239</f>
        <v>0</v>
      </c>
      <c r="AW100" s="21">
        <f>EA_raw_policy_shocks!AH239</f>
        <v>0</v>
      </c>
      <c r="AX100" s="21">
        <f>EA_raw_policy_shocks!AI239</f>
        <v>0</v>
      </c>
      <c r="AY100" s="21">
        <f>EA_raw_policy_shocks!AJ239</f>
        <v>0</v>
      </c>
      <c r="AZ100" s="21">
        <f>EA_raw_policy_shocks!AK239</f>
        <v>0</v>
      </c>
      <c r="BB100" s="22">
        <f t="shared" si="16"/>
        <v>48121</v>
      </c>
      <c r="BC100" s="20">
        <f t="shared" si="17"/>
        <v>-9.64511889398037E-2</v>
      </c>
      <c r="BD100" s="20" t="e">
        <f>#REF!</f>
        <v>#REF!</v>
      </c>
    </row>
    <row r="101" spans="1:56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1"/>
        <v>4.5922527438449533E-4</v>
      </c>
      <c r="AI101" s="20">
        <f t="shared" si="14"/>
        <v>7.1830018865863077E-5</v>
      </c>
      <c r="AJ101" s="20">
        <f t="shared" si="15"/>
        <v>-4.0119283723716297E-3</v>
      </c>
      <c r="AK101" s="20">
        <f t="shared" si="15"/>
        <v>2.2481021239029102E-3</v>
      </c>
      <c r="AL101" s="20">
        <f t="shared" si="15"/>
        <v>2.6776684885154701E-3</v>
      </c>
      <c r="AM101" s="20">
        <f t="shared" si="15"/>
        <v>2.46938187249412E-3</v>
      </c>
      <c r="AN101" s="20">
        <f t="shared" si="15"/>
        <v>2.1227104607390799E-5</v>
      </c>
      <c r="AR101" s="22">
        <f t="shared" si="10"/>
        <v>48213</v>
      </c>
      <c r="AT101" s="21">
        <f>EA_raw_policy_shocks!AE240</f>
        <v>0</v>
      </c>
      <c r="AU101" s="21">
        <f>EA_raw_policy_shocks!AF240</f>
        <v>0</v>
      </c>
      <c r="AV101" s="21">
        <f>EA_raw_policy_shocks!AG240</f>
        <v>0</v>
      </c>
      <c r="AW101" s="21">
        <f>EA_raw_policy_shocks!AH240</f>
        <v>0</v>
      </c>
      <c r="AX101" s="21">
        <f>EA_raw_policy_shocks!AI240</f>
        <v>0</v>
      </c>
      <c r="AY101" s="21">
        <f>EA_raw_policy_shocks!AJ240</f>
        <v>0</v>
      </c>
      <c r="AZ101" s="21">
        <f>EA_raw_policy_shocks!AK240</f>
        <v>0</v>
      </c>
      <c r="BB101" s="22">
        <f t="shared" si="16"/>
        <v>48213</v>
      </c>
      <c r="BC101" s="20">
        <f t="shared" si="17"/>
        <v>-9.64511889398037E-2</v>
      </c>
      <c r="BD101" s="20" t="e">
        <f>#REF!</f>
        <v>#REF!</v>
      </c>
    </row>
    <row r="102" spans="1:56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1"/>
        <v>4.3631246651143539E-4</v>
      </c>
      <c r="AI102" s="20">
        <f t="shared" si="14"/>
        <v>6.9622701064254655E-5</v>
      </c>
      <c r="AJ102" s="20">
        <f t="shared" si="15"/>
        <v>-3.8869372980254698E-3</v>
      </c>
      <c r="AK102" s="20">
        <f t="shared" si="15"/>
        <v>2.17993763425017E-3</v>
      </c>
      <c r="AL102" s="20">
        <f t="shared" si="15"/>
        <v>2.5963473781587202E-3</v>
      </c>
      <c r="AM102" s="20">
        <f t="shared" si="15"/>
        <v>2.39450873276148E-3</v>
      </c>
      <c r="AN102" s="20">
        <f t="shared" si="15"/>
        <v>2.1421162288426299E-5</v>
      </c>
      <c r="AR102" s="22">
        <f t="shared" si="10"/>
        <v>48304</v>
      </c>
      <c r="AT102" s="21">
        <f>EA_raw_policy_shocks!AE241</f>
        <v>0</v>
      </c>
      <c r="AU102" s="21">
        <f>EA_raw_policy_shocks!AF241</f>
        <v>0</v>
      </c>
      <c r="AV102" s="21">
        <f>EA_raw_policy_shocks!AG241</f>
        <v>0</v>
      </c>
      <c r="AW102" s="21">
        <f>EA_raw_policy_shocks!AH241</f>
        <v>0</v>
      </c>
      <c r="AX102" s="21">
        <f>EA_raw_policy_shocks!AI241</f>
        <v>0</v>
      </c>
      <c r="AY102" s="21">
        <f>EA_raw_policy_shocks!AJ241</f>
        <v>0</v>
      </c>
      <c r="AZ102" s="21">
        <f>EA_raw_policy_shocks!AK241</f>
        <v>0</v>
      </c>
      <c r="BB102" s="22">
        <f t="shared" si="16"/>
        <v>48304</v>
      </c>
      <c r="BC102" s="20">
        <f t="shared" si="17"/>
        <v>-9.64511889398037E-2</v>
      </c>
      <c r="BD102" s="20" t="e">
        <f>#REF!</f>
        <v>#REF!</v>
      </c>
    </row>
    <row r="103" spans="1:56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1"/>
        <v>4.1540814486756839E-4</v>
      </c>
      <c r="AI103" s="20">
        <f t="shared" si="14"/>
        <v>6.7481572774537516E-5</v>
      </c>
      <c r="AJ103" s="20">
        <f t="shared" si="15"/>
        <v>-3.7658748508029301E-3</v>
      </c>
      <c r="AK103" s="20">
        <f t="shared" si="15"/>
        <v>2.1137433031892501E-3</v>
      </c>
      <c r="AL103" s="20">
        <f t="shared" si="15"/>
        <v>2.51737992253975E-3</v>
      </c>
      <c r="AM103" s="20">
        <f t="shared" si="15"/>
        <v>2.3217917116680198E-3</v>
      </c>
      <c r="AN103" s="20">
        <f t="shared" si="15"/>
        <v>2.1395317362227201E-5</v>
      </c>
      <c r="AR103" s="22">
        <f t="shared" si="10"/>
        <v>48395</v>
      </c>
      <c r="AT103" s="21">
        <f>EA_raw_policy_shocks!AE242</f>
        <v>0</v>
      </c>
      <c r="AU103" s="21">
        <f>EA_raw_policy_shocks!AF242</f>
        <v>0</v>
      </c>
      <c r="AV103" s="21">
        <f>EA_raw_policy_shocks!AG242</f>
        <v>0</v>
      </c>
      <c r="AW103" s="21">
        <f>EA_raw_policy_shocks!AH242</f>
        <v>0</v>
      </c>
      <c r="AX103" s="21">
        <f>EA_raw_policy_shocks!AI242</f>
        <v>0</v>
      </c>
      <c r="AY103" s="21">
        <f>EA_raw_policy_shocks!AJ242</f>
        <v>0</v>
      </c>
      <c r="AZ103" s="21">
        <f>EA_raw_policy_shocks!AK242</f>
        <v>0</v>
      </c>
      <c r="BB103" s="22">
        <f t="shared" si="16"/>
        <v>48395</v>
      </c>
      <c r="BC103" s="20">
        <f t="shared" si="17"/>
        <v>-9.64511889398037E-2</v>
      </c>
      <c r="BD103" s="20" t="e">
        <f>#REF!</f>
        <v>#REF!</v>
      </c>
    </row>
    <row r="104" spans="1:56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1"/>
        <v>3.9631806840302608E-4</v>
      </c>
      <c r="AI104" s="20">
        <f t="shared" si="14"/>
        <v>6.5405006014452081E-5</v>
      </c>
      <c r="AJ104" s="20">
        <f t="shared" si="15"/>
        <v>-3.6486336354446501E-3</v>
      </c>
      <c r="AK104" s="20">
        <f t="shared" si="15"/>
        <v>2.0494717535734998E-3</v>
      </c>
      <c r="AL104" s="20">
        <f t="shared" si="15"/>
        <v>2.4407103813794901E-3</v>
      </c>
      <c r="AM104" s="20">
        <f t="shared" si="15"/>
        <v>2.2511799247393301E-3</v>
      </c>
      <c r="AN104" s="20">
        <f t="shared" si="15"/>
        <v>2.1181227705113699E-5</v>
      </c>
      <c r="AR104" s="22">
        <f t="shared" si="10"/>
        <v>48487</v>
      </c>
      <c r="AT104" s="21">
        <f>EA_raw_policy_shocks!AE243</f>
        <v>0</v>
      </c>
      <c r="AU104" s="21">
        <f>EA_raw_policy_shocks!AF243</f>
        <v>0</v>
      </c>
      <c r="AV104" s="21">
        <f>EA_raw_policy_shocks!AG243</f>
        <v>0</v>
      </c>
      <c r="AW104" s="21">
        <f>EA_raw_policy_shocks!AH243</f>
        <v>0</v>
      </c>
      <c r="AX104" s="21">
        <f>EA_raw_policy_shocks!AI243</f>
        <v>0</v>
      </c>
      <c r="AY104" s="21">
        <f>EA_raw_policy_shocks!AJ243</f>
        <v>0</v>
      </c>
      <c r="AZ104" s="21">
        <f>EA_raw_policy_shocks!AK243</f>
        <v>0</v>
      </c>
      <c r="BB104" s="22">
        <f t="shared" si="16"/>
        <v>48487</v>
      </c>
      <c r="BC104" s="20">
        <f t="shared" si="17"/>
        <v>-9.64511889398037E-2</v>
      </c>
      <c r="BD104" s="20" t="e">
        <f>#REF!</f>
        <v>#REF!</v>
      </c>
    </row>
    <row r="105" spans="1:56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1"/>
        <v>3.7886030924487544E-4</v>
      </c>
      <c r="AI105" s="20">
        <f t="shared" si="14"/>
        <v>6.3391368290100297E-5</v>
      </c>
      <c r="AJ105" s="20">
        <f t="shared" si="15"/>
        <v>-3.5351055565846501E-3</v>
      </c>
      <c r="AK105" s="20">
        <f t="shared" si="15"/>
        <v>1.9870763931617501E-3</v>
      </c>
      <c r="AL105" s="20">
        <f t="shared" si="15"/>
        <v>2.3662837237203799E-3</v>
      </c>
      <c r="AM105" s="20">
        <f t="shared" si="15"/>
        <v>2.1826232800670098E-3</v>
      </c>
      <c r="AN105" s="20">
        <f t="shared" si="15"/>
        <v>2.0808173961661599E-5</v>
      </c>
      <c r="AR105" s="22">
        <f t="shared" si="10"/>
        <v>48579</v>
      </c>
      <c r="AT105" s="21">
        <f>EA_raw_policy_shocks!AE244</f>
        <v>0</v>
      </c>
      <c r="AU105" s="21">
        <f>EA_raw_policy_shocks!AF244</f>
        <v>0</v>
      </c>
      <c r="AV105" s="21">
        <f>EA_raw_policy_shocks!AG244</f>
        <v>0</v>
      </c>
      <c r="AW105" s="21">
        <f>EA_raw_policy_shocks!AH244</f>
        <v>0</v>
      </c>
      <c r="AX105" s="21">
        <f>EA_raw_policy_shocks!AI244</f>
        <v>0</v>
      </c>
      <c r="AY105" s="21">
        <f>EA_raw_policy_shocks!AJ244</f>
        <v>0</v>
      </c>
      <c r="AZ105" s="21">
        <f>EA_raw_policy_shocks!AK244</f>
        <v>0</v>
      </c>
      <c r="BB105" s="22">
        <f t="shared" si="16"/>
        <v>48579</v>
      </c>
      <c r="BC105" s="20">
        <f t="shared" si="17"/>
        <v>-9.64511889398037E-2</v>
      </c>
      <c r="BD105" s="20" t="e">
        <f>#REF!</f>
        <v>#REF!</v>
      </c>
    </row>
    <row r="106" spans="1:56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1"/>
        <v>3.6286564841511747E-4</v>
      </c>
      <c r="AI106" s="20">
        <f t="shared" si="14"/>
        <v>6.1439027012522867E-5</v>
      </c>
      <c r="AJ106" s="20">
        <f t="shared" si="15"/>
        <v>-3.4251824082565099E-3</v>
      </c>
      <c r="AK106" s="20">
        <f t="shared" si="15"/>
        <v>1.9265113174071701E-3</v>
      </c>
      <c r="AL106" s="20">
        <f t="shared" si="15"/>
        <v>2.2940455441489102E-3</v>
      </c>
      <c r="AM106" s="20">
        <f t="shared" si="15"/>
        <v>2.1160723661539601E-3</v>
      </c>
      <c r="AN106" s="20">
        <f t="shared" si="15"/>
        <v>2.0303019399037198E-5</v>
      </c>
      <c r="AR106" s="22">
        <f t="shared" si="10"/>
        <v>48669</v>
      </c>
      <c r="AT106" s="21">
        <f>EA_raw_policy_shocks!AE245</f>
        <v>0</v>
      </c>
      <c r="AU106" s="21">
        <f>EA_raw_policy_shocks!AF245</f>
        <v>0</v>
      </c>
      <c r="AV106" s="21">
        <f>EA_raw_policy_shocks!AG245</f>
        <v>0</v>
      </c>
      <c r="AW106" s="21">
        <f>EA_raw_policy_shocks!AH245</f>
        <v>0</v>
      </c>
      <c r="AX106" s="21">
        <f>EA_raw_policy_shocks!AI245</f>
        <v>0</v>
      </c>
      <c r="AY106" s="21">
        <f>EA_raw_policy_shocks!AJ245</f>
        <v>0</v>
      </c>
      <c r="AZ106" s="21">
        <f>EA_raw_policy_shocks!AK245</f>
        <v>0</v>
      </c>
      <c r="BB106" s="22">
        <f t="shared" si="16"/>
        <v>48669</v>
      </c>
      <c r="BC106" s="20">
        <f t="shared" si="17"/>
        <v>-9.64511889398037E-2</v>
      </c>
      <c r="BD106" s="20" t="e">
        <f>#REF!</f>
        <v>#REF!</v>
      </c>
    </row>
    <row r="107" spans="1:56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1"/>
        <v>3.4817771987239636E-4</v>
      </c>
      <c r="AI107" s="20">
        <f t="shared" si="14"/>
        <v>5.9546353796614058E-5</v>
      </c>
      <c r="AJ107" s="20">
        <f t="shared" si="15"/>
        <v>-3.31875639890677E-3</v>
      </c>
      <c r="AK107" s="20">
        <f t="shared" si="15"/>
        <v>1.86773123880268E-3</v>
      </c>
      <c r="AL107" s="20">
        <f t="shared" si="15"/>
        <v>2.2239420077951799E-3</v>
      </c>
      <c r="AM107" s="20">
        <f t="shared" si="15"/>
        <v>2.0514783708902502E-3</v>
      </c>
      <c r="AN107" s="20">
        <f t="shared" si="15"/>
        <v>1.9690212060829901E-5</v>
      </c>
      <c r="AR107" s="22">
        <f t="shared" si="10"/>
        <v>48760</v>
      </c>
      <c r="AT107" s="21">
        <f>EA_raw_policy_shocks!AE246</f>
        <v>0</v>
      </c>
      <c r="AU107" s="21">
        <f>EA_raw_policy_shocks!AF246</f>
        <v>0</v>
      </c>
      <c r="AV107" s="21">
        <f>EA_raw_policy_shocks!AG246</f>
        <v>0</v>
      </c>
      <c r="AW107" s="21">
        <f>EA_raw_policy_shocks!AH246</f>
        <v>0</v>
      </c>
      <c r="AX107" s="21">
        <f>EA_raw_policy_shocks!AI246</f>
        <v>0</v>
      </c>
      <c r="AY107" s="21">
        <f>EA_raw_policy_shocks!AJ246</f>
        <v>0</v>
      </c>
      <c r="AZ107" s="21">
        <f>EA_raw_policy_shocks!AK246</f>
        <v>0</v>
      </c>
      <c r="BB107" s="22">
        <f t="shared" si="16"/>
        <v>48760</v>
      </c>
      <c r="BC107" s="20">
        <f t="shared" si="17"/>
        <v>-9.64511889398037E-2</v>
      </c>
      <c r="BD107" s="20" t="e">
        <f>#REF!</f>
        <v>#REF!</v>
      </c>
    </row>
    <row r="108" spans="1:56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1"/>
        <v>3.3465294005118116E-4</v>
      </c>
      <c r="AI108" s="20">
        <f t="shared" si="14"/>
        <v>5.7711728575081285E-5</v>
      </c>
      <c r="AJ108" s="20">
        <f t="shared" si="15"/>
        <v>-3.2157206131144798E-3</v>
      </c>
      <c r="AK108" s="20">
        <f t="shared" si="15"/>
        <v>1.81069143929679E-3</v>
      </c>
      <c r="AL108" s="20">
        <f t="shared" si="15"/>
        <v>2.1559198204012999E-3</v>
      </c>
      <c r="AM108" s="20">
        <f t="shared" si="15"/>
        <v>1.98879302748533E-3</v>
      </c>
      <c r="AN108" s="20">
        <f t="shared" si="15"/>
        <v>1.8991823869107801E-5</v>
      </c>
      <c r="AR108" s="22">
        <f t="shared" si="10"/>
        <v>48852</v>
      </c>
      <c r="AT108" s="21">
        <f>EA_raw_policy_shocks!AE247</f>
        <v>0</v>
      </c>
      <c r="AU108" s="21">
        <f>EA_raw_policy_shocks!AF247</f>
        <v>0</v>
      </c>
      <c r="AV108" s="21">
        <f>EA_raw_policy_shocks!AG247</f>
        <v>0</v>
      </c>
      <c r="AW108" s="21">
        <f>EA_raw_policy_shocks!AH247</f>
        <v>0</v>
      </c>
      <c r="AX108" s="21">
        <f>EA_raw_policy_shocks!AI247</f>
        <v>0</v>
      </c>
      <c r="AY108" s="21">
        <f>EA_raw_policy_shocks!AJ247</f>
        <v>0</v>
      </c>
      <c r="AZ108" s="21">
        <f>EA_raw_policy_shocks!AK247</f>
        <v>0</v>
      </c>
      <c r="BB108" s="22">
        <f t="shared" si="16"/>
        <v>48852</v>
      </c>
      <c r="BC108" s="20">
        <f t="shared" si="17"/>
        <v>-9.64511889398037E-2</v>
      </c>
      <c r="BD108" s="20" t="e">
        <f>#REF!</f>
        <v>#REF!</v>
      </c>
    </row>
    <row r="109" spans="1:56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1"/>
        <v>3.2216026302100281E-4</v>
      </c>
      <c r="AI109" s="20">
        <f t="shared" si="14"/>
        <v>5.5933543480158319E-5</v>
      </c>
      <c r="AJ109" s="20">
        <f t="shared" si="15"/>
        <v>-3.1159694126481302E-3</v>
      </c>
      <c r="AK109" s="20">
        <f t="shared" si="15"/>
        <v>1.7553477415388401E-3</v>
      </c>
      <c r="AL109" s="20">
        <f t="shared" si="15"/>
        <v>2.08992621868464E-3</v>
      </c>
      <c r="AM109" s="20">
        <f t="shared" si="15"/>
        <v>1.92796858329291E-3</v>
      </c>
      <c r="AN109" s="20">
        <f t="shared" si="15"/>
        <v>1.8227619325017401E-5</v>
      </c>
      <c r="AR109" s="22">
        <f t="shared" si="10"/>
        <v>48944</v>
      </c>
      <c r="AT109" s="21">
        <f>EA_raw_policy_shocks!AE248</f>
        <v>0</v>
      </c>
      <c r="AU109" s="21">
        <f>EA_raw_policy_shocks!AF248</f>
        <v>0</v>
      </c>
      <c r="AV109" s="21">
        <f>EA_raw_policy_shocks!AG248</f>
        <v>0</v>
      </c>
      <c r="AW109" s="21">
        <f>EA_raw_policy_shocks!AH248</f>
        <v>0</v>
      </c>
      <c r="AX109" s="21">
        <f>EA_raw_policy_shocks!AI248</f>
        <v>0</v>
      </c>
      <c r="AY109" s="21">
        <f>EA_raw_policy_shocks!AJ248</f>
        <v>0</v>
      </c>
      <c r="AZ109" s="21">
        <f>EA_raw_policy_shocks!AK248</f>
        <v>0</v>
      </c>
      <c r="BB109" s="22">
        <f t="shared" si="16"/>
        <v>48944</v>
      </c>
      <c r="BC109" s="20">
        <f t="shared" si="17"/>
        <v>-9.64511889398037E-2</v>
      </c>
      <c r="BD109" s="20" t="e">
        <f>#REF!</f>
        <v>#REF!</v>
      </c>
    </row>
    <row r="110" spans="1:56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1"/>
        <v>3.1058079087522476E-4</v>
      </c>
      <c r="AI110" s="20">
        <f t="shared" si="14"/>
        <v>5.421020645132416E-5</v>
      </c>
      <c r="AJ110" s="20">
        <f t="shared" si="15"/>
        <v>-3.0193987803683801E-3</v>
      </c>
      <c r="AK110" s="20">
        <f t="shared" si="15"/>
        <v>1.7016564963334699E-3</v>
      </c>
      <c r="AL110" s="20">
        <f t="shared" si="15"/>
        <v>2.0259089767549199E-3</v>
      </c>
      <c r="AM110" s="20">
        <f t="shared" si="15"/>
        <v>1.8689577860664299E-3</v>
      </c>
      <c r="AN110" s="20">
        <f t="shared" si="15"/>
        <v>1.7415147435251299E-5</v>
      </c>
      <c r="AR110" s="22">
        <f t="shared" si="10"/>
        <v>49034</v>
      </c>
      <c r="AT110" s="21">
        <f>EA_raw_policy_shocks!AE249</f>
        <v>0</v>
      </c>
      <c r="AU110" s="21">
        <f>EA_raw_policy_shocks!AF249</f>
        <v>0</v>
      </c>
      <c r="AV110" s="21">
        <f>EA_raw_policy_shocks!AG249</f>
        <v>0</v>
      </c>
      <c r="AW110" s="21">
        <f>EA_raw_policy_shocks!AH249</f>
        <v>0</v>
      </c>
      <c r="AX110" s="21">
        <f>EA_raw_policy_shocks!AI249</f>
        <v>0</v>
      </c>
      <c r="AY110" s="21">
        <f>EA_raw_policy_shocks!AJ249</f>
        <v>0</v>
      </c>
      <c r="AZ110" s="21">
        <f>EA_raw_policy_shocks!AK249</f>
        <v>0</v>
      </c>
      <c r="BB110" s="22">
        <f t="shared" si="16"/>
        <v>49034</v>
      </c>
      <c r="BC110" s="20">
        <f t="shared" si="17"/>
        <v>-9.64511889398037E-2</v>
      </c>
      <c r="BD110" s="20" t="e">
        <f>#REF!</f>
        <v>#REF!</v>
      </c>
    </row>
    <row r="111" spans="1:56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1"/>
        <v>2.9980727453041145E-4</v>
      </c>
      <c r="AI111" s="20">
        <f t="shared" si="14"/>
        <v>5.2540144547285845E-5</v>
      </c>
      <c r="AJ111" s="20">
        <f t="shared" si="15"/>
        <v>-2.92590661052916E-3</v>
      </c>
      <c r="AK111" s="20">
        <f t="shared" si="15"/>
        <v>1.64957458244074E-3</v>
      </c>
      <c r="AL111" s="20">
        <f t="shared" si="15"/>
        <v>1.9638164248991698E-3</v>
      </c>
      <c r="AM111" s="20">
        <f t="shared" si="15"/>
        <v>1.81171388671241E-3</v>
      </c>
      <c r="AN111" s="20">
        <f t="shared" si="15"/>
        <v>1.65698524678958E-5</v>
      </c>
      <c r="AR111" s="22">
        <f t="shared" si="10"/>
        <v>49125</v>
      </c>
      <c r="AT111" s="21">
        <f>EA_raw_policy_shocks!AE250</f>
        <v>0</v>
      </c>
      <c r="AU111" s="21">
        <f>EA_raw_policy_shocks!AF250</f>
        <v>0</v>
      </c>
      <c r="AV111" s="21">
        <f>EA_raw_policy_shocks!AG250</f>
        <v>0</v>
      </c>
      <c r="AW111" s="21">
        <f>EA_raw_policy_shocks!AH250</f>
        <v>0</v>
      </c>
      <c r="AX111" s="21">
        <f>EA_raw_policy_shocks!AI250</f>
        <v>0</v>
      </c>
      <c r="AY111" s="21">
        <f>EA_raw_policy_shocks!AJ250</f>
        <v>0</v>
      </c>
      <c r="AZ111" s="21">
        <f>EA_raw_policy_shocks!AK250</f>
        <v>0</v>
      </c>
      <c r="BB111" s="22">
        <f t="shared" si="16"/>
        <v>49125</v>
      </c>
      <c r="BC111" s="20">
        <f t="shared" si="17"/>
        <v>-9.64511889398037E-2</v>
      </c>
      <c r="BD111" s="20" t="e">
        <f>#REF!</f>
        <v>#REF!</v>
      </c>
    </row>
    <row r="112" spans="1:56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1"/>
        <v>2.897435269711081E-4</v>
      </c>
      <c r="AI112" s="20">
        <f t="shared" si="14"/>
        <v>5.0921806940523959E-5</v>
      </c>
      <c r="AJ112" s="20">
        <f t="shared" si="15"/>
        <v>-2.8353929488855699E-3</v>
      </c>
      <c r="AK112" s="20">
        <f t="shared" si="15"/>
        <v>1.5990594161019399E-3</v>
      </c>
      <c r="AL112" s="20">
        <f t="shared" si="15"/>
        <v>1.90359747873625E-3</v>
      </c>
      <c r="AM112" s="20">
        <f t="shared" si="15"/>
        <v>1.7561906519913901E-3</v>
      </c>
      <c r="AN112" s="20">
        <f t="shared" si="15"/>
        <v>1.57051978089128E-5</v>
      </c>
      <c r="AR112" s="22">
        <f t="shared" si="10"/>
        <v>49217</v>
      </c>
      <c r="AT112" s="21">
        <f>EA_raw_policy_shocks!AE251</f>
        <v>0</v>
      </c>
      <c r="AU112" s="21">
        <f>EA_raw_policy_shocks!AF251</f>
        <v>0</v>
      </c>
      <c r="AV112" s="21">
        <f>EA_raw_policy_shocks!AG251</f>
        <v>0</v>
      </c>
      <c r="AW112" s="21">
        <f>EA_raw_policy_shocks!AH251</f>
        <v>0</v>
      </c>
      <c r="AX112" s="21">
        <f>EA_raw_policy_shocks!AI251</f>
        <v>0</v>
      </c>
      <c r="AY112" s="21">
        <f>EA_raw_policy_shocks!AJ251</f>
        <v>0</v>
      </c>
      <c r="AZ112" s="21">
        <f>EA_raw_policy_shocks!AK251</f>
        <v>0</v>
      </c>
      <c r="BB112" s="22">
        <f t="shared" si="16"/>
        <v>49217</v>
      </c>
      <c r="BC112" s="20">
        <f t="shared" si="17"/>
        <v>-9.64511889398037E-2</v>
      </c>
      <c r="BD112" s="20" t="e">
        <f>#REF!</f>
        <v>#REF!</v>
      </c>
    </row>
    <row r="113" spans="1:56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1"/>
        <v>2.8030377727827969E-4</v>
      </c>
      <c r="AI113" s="20">
        <f t="shared" si="14"/>
        <v>4.9353667590556539E-5</v>
      </c>
      <c r="AJ113" s="20">
        <f t="shared" ref="AJ113:AN132" si="18">Z113</f>
        <v>-2.74776018792666E-3</v>
      </c>
      <c r="AK113" s="20">
        <f t="shared" si="18"/>
        <v>1.5500689685365901E-3</v>
      </c>
      <c r="AL113" s="20">
        <f t="shared" si="18"/>
        <v>1.84520167367807E-3</v>
      </c>
      <c r="AM113" s="20">
        <f t="shared" si="18"/>
        <v>1.7023423875661601E-3</v>
      </c>
      <c r="AN113" s="20">
        <f t="shared" si="18"/>
        <v>1.48327989224483E-5</v>
      </c>
      <c r="AR113" s="22">
        <f t="shared" si="10"/>
        <v>49309</v>
      </c>
      <c r="AT113" s="21">
        <f>EA_raw_policy_shocks!AE252</f>
        <v>0</v>
      </c>
      <c r="AU113" s="21">
        <f>EA_raw_policy_shocks!AF252</f>
        <v>0</v>
      </c>
      <c r="AV113" s="21">
        <f>EA_raw_policy_shocks!AG252</f>
        <v>0</v>
      </c>
      <c r="AW113" s="21">
        <f>EA_raw_policy_shocks!AH252</f>
        <v>0</v>
      </c>
      <c r="AX113" s="21">
        <f>EA_raw_policy_shocks!AI252</f>
        <v>0</v>
      </c>
      <c r="AY113" s="21">
        <f>EA_raw_policy_shocks!AJ252</f>
        <v>0</v>
      </c>
      <c r="AZ113" s="21">
        <f>EA_raw_policy_shocks!AK252</f>
        <v>0</v>
      </c>
      <c r="BB113" s="22">
        <f t="shared" si="16"/>
        <v>49309</v>
      </c>
      <c r="BC113" s="20">
        <f t="shared" si="17"/>
        <v>-9.64511889398037E-2</v>
      </c>
      <c r="BD113" s="20" t="e">
        <f>#REF!</f>
        <v>#REF!</v>
      </c>
    </row>
    <row r="114" spans="1:56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1"/>
        <v>2.7141198336573573E-4</v>
      </c>
      <c r="AI114" s="20">
        <f t="shared" si="14"/>
        <v>4.7834227592115248E-5</v>
      </c>
      <c r="AJ114" s="20">
        <f t="shared" si="18"/>
        <v>-2.6629132198863199E-3</v>
      </c>
      <c r="AK114" s="20">
        <f t="shared" si="18"/>
        <v>1.5025617881247999E-3</v>
      </c>
      <c r="AL114" s="20">
        <f t="shared" si="18"/>
        <v>1.78857920518638E-3</v>
      </c>
      <c r="AM114" s="20">
        <f t="shared" si="18"/>
        <v>1.65012396649011E-3</v>
      </c>
      <c r="AN114" s="20">
        <f t="shared" si="18"/>
        <v>1.39625621509154E-5</v>
      </c>
      <c r="AR114" s="22">
        <f t="shared" si="10"/>
        <v>49399</v>
      </c>
      <c r="AT114" s="21">
        <f>EA_raw_policy_shocks!AE253</f>
        <v>0</v>
      </c>
      <c r="AU114" s="21">
        <f>EA_raw_policy_shocks!AF253</f>
        <v>0</v>
      </c>
      <c r="AV114" s="21">
        <f>EA_raw_policy_shocks!AG253</f>
        <v>0</v>
      </c>
      <c r="AW114" s="21">
        <f>EA_raw_policy_shocks!AH253</f>
        <v>0</v>
      </c>
      <c r="AX114" s="21">
        <f>EA_raw_policy_shocks!AI253</f>
        <v>0</v>
      </c>
      <c r="AY114" s="21">
        <f>EA_raw_policy_shocks!AJ253</f>
        <v>0</v>
      </c>
      <c r="AZ114" s="21">
        <f>EA_raw_policy_shocks!AK253</f>
        <v>0</v>
      </c>
      <c r="BB114" s="22">
        <f t="shared" si="16"/>
        <v>49399</v>
      </c>
      <c r="BC114" s="20">
        <f t="shared" si="17"/>
        <v>-9.64511889398037E-2</v>
      </c>
      <c r="BD114" s="20" t="e">
        <f>#REF!</f>
        <v>#REF!</v>
      </c>
    </row>
    <row r="115" spans="1:56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1"/>
        <v>2.6300112093236765E-4</v>
      </c>
      <c r="AI115" s="20">
        <f t="shared" si="14"/>
        <v>4.6362017202676533E-5</v>
      </c>
      <c r="AJ115" s="20">
        <f t="shared" si="18"/>
        <v>-2.5807595527948999E-3</v>
      </c>
      <c r="AK115" s="20">
        <f t="shared" si="18"/>
        <v>1.45649702651962E-3</v>
      </c>
      <c r="AL115" s="20">
        <f t="shared" si="18"/>
        <v>1.7336809703394299E-3</v>
      </c>
      <c r="AM115" s="20">
        <f t="shared" si="18"/>
        <v>1.59949086193655E-3</v>
      </c>
      <c r="AN115" s="20">
        <f t="shared" si="18"/>
        <v>1.3102825513477899E-5</v>
      </c>
      <c r="AR115" s="22">
        <f t="shared" si="10"/>
        <v>49490</v>
      </c>
      <c r="AT115" s="21">
        <f>EA_raw_policy_shocks!AE254</f>
        <v>0</v>
      </c>
      <c r="AU115" s="21">
        <f>EA_raw_policy_shocks!AF254</f>
        <v>0</v>
      </c>
      <c r="AV115" s="21">
        <f>EA_raw_policy_shocks!AG254</f>
        <v>0</v>
      </c>
      <c r="AW115" s="21">
        <f>EA_raw_policy_shocks!AH254</f>
        <v>0</v>
      </c>
      <c r="AX115" s="21">
        <f>EA_raw_policy_shocks!AI254</f>
        <v>0</v>
      </c>
      <c r="AY115" s="21">
        <f>EA_raw_policy_shocks!AJ254</f>
        <v>0</v>
      </c>
      <c r="AZ115" s="21">
        <f>EA_raw_policy_shocks!AK254</f>
        <v>0</v>
      </c>
      <c r="BB115" s="22">
        <f t="shared" si="16"/>
        <v>49490</v>
      </c>
      <c r="BC115" s="20">
        <f t="shared" si="17"/>
        <v>-9.64511889398037E-2</v>
      </c>
      <c r="BD115" s="20" t="e">
        <f>#REF!</f>
        <v>#REF!</v>
      </c>
    </row>
    <row r="116" spans="1:56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1"/>
        <v>2.5501246626418589E-4</v>
      </c>
      <c r="AI116" s="20">
        <f t="shared" si="14"/>
        <v>4.4935597561021087E-5</v>
      </c>
      <c r="AJ116" s="20">
        <f t="shared" si="18"/>
        <v>-2.50120939293552E-3</v>
      </c>
      <c r="AK116" s="20">
        <f t="shared" si="18"/>
        <v>1.41183446640269E-3</v>
      </c>
      <c r="AL116" s="20">
        <f t="shared" si="18"/>
        <v>1.6804586104202099E-3</v>
      </c>
      <c r="AM116" s="20">
        <f t="shared" si="18"/>
        <v>1.55039918308119E-3</v>
      </c>
      <c r="AN116" s="20">
        <f t="shared" si="18"/>
        <v>1.2260499482330501E-5</v>
      </c>
      <c r="AR116" s="22">
        <f t="shared" si="10"/>
        <v>49582</v>
      </c>
      <c r="AT116" s="21">
        <f>EA_raw_policy_shocks!AE255</f>
        <v>0</v>
      </c>
      <c r="AU116" s="21">
        <f>EA_raw_policy_shocks!AF255</f>
        <v>0</v>
      </c>
      <c r="AV116" s="21">
        <f>EA_raw_policy_shocks!AG255</f>
        <v>0</v>
      </c>
      <c r="AW116" s="21">
        <f>EA_raw_policy_shocks!AH255</f>
        <v>0</v>
      </c>
      <c r="AX116" s="21">
        <f>EA_raw_policy_shocks!AI255</f>
        <v>0</v>
      </c>
      <c r="AY116" s="21">
        <f>EA_raw_policy_shocks!AJ255</f>
        <v>0</v>
      </c>
      <c r="AZ116" s="21">
        <f>EA_raw_policy_shocks!AK255</f>
        <v>0</v>
      </c>
      <c r="BB116" s="22">
        <f t="shared" si="16"/>
        <v>49582</v>
      </c>
      <c r="BC116" s="20">
        <f t="shared" si="17"/>
        <v>-9.64511889398037E-2</v>
      </c>
      <c r="BD116" s="20" t="e">
        <f>#REF!</f>
        <v>#REF!</v>
      </c>
    </row>
    <row r="117" spans="1:56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1"/>
        <v>2.4739488226759802E-4</v>
      </c>
      <c r="AI117" s="20">
        <f t="shared" si="14"/>
        <v>4.3553562106801976E-5</v>
      </c>
      <c r="AJ117" s="20">
        <f t="shared" si="18"/>
        <v>-2.4241756977350002E-3</v>
      </c>
      <c r="AK117" s="20">
        <f t="shared" si="18"/>
        <v>1.3685345499503301E-3</v>
      </c>
      <c r="AL117" s="20">
        <f t="shared" si="18"/>
        <v>1.62886455277178E-3</v>
      </c>
      <c r="AM117" s="20">
        <f t="shared" si="18"/>
        <v>1.5028057104293699E-3</v>
      </c>
      <c r="AN117" s="20">
        <f t="shared" si="18"/>
        <v>1.1441205005624501E-5</v>
      </c>
      <c r="AR117" s="22">
        <f t="shared" si="10"/>
        <v>49674</v>
      </c>
      <c r="AT117" s="21">
        <f>EA_raw_policy_shocks!AE256</f>
        <v>0</v>
      </c>
      <c r="AU117" s="21">
        <f>EA_raw_policy_shocks!AF256</f>
        <v>0</v>
      </c>
      <c r="AV117" s="21">
        <f>EA_raw_policy_shocks!AG256</f>
        <v>0</v>
      </c>
      <c r="AW117" s="21">
        <f>EA_raw_policy_shocks!AH256</f>
        <v>0</v>
      </c>
      <c r="AX117" s="21">
        <f>EA_raw_policy_shocks!AI256</f>
        <v>0</v>
      </c>
      <c r="AY117" s="21">
        <f>EA_raw_policy_shocks!AJ256</f>
        <v>0</v>
      </c>
      <c r="AZ117" s="21">
        <f>EA_raw_policy_shocks!AK256</f>
        <v>0</v>
      </c>
      <c r="BB117" s="22">
        <f t="shared" si="16"/>
        <v>49674</v>
      </c>
      <c r="BC117" s="20">
        <f t="shared" si="17"/>
        <v>-9.64511889398037E-2</v>
      </c>
      <c r="BD117" s="20" t="e">
        <f>#REF!</f>
        <v>#REF!</v>
      </c>
    </row>
    <row r="118" spans="1:56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1"/>
        <v>2.4010411950811037E-4</v>
      </c>
      <c r="AI118" s="20">
        <f t="shared" si="14"/>
        <v>4.2214537719216436E-5</v>
      </c>
      <c r="AJ118" s="20">
        <f t="shared" si="18"/>
        <v>-2.3495742027090901E-3</v>
      </c>
      <c r="AK118" s="20">
        <f t="shared" si="18"/>
        <v>1.3265584071664399E-3</v>
      </c>
      <c r="AL118" s="20">
        <f t="shared" si="18"/>
        <v>1.5788520505211001E-3</v>
      </c>
      <c r="AM118" s="20">
        <f t="shared" si="18"/>
        <v>1.45666793229803E-3</v>
      </c>
      <c r="AN118" s="20">
        <f t="shared" si="18"/>
        <v>1.06494077334318E-5</v>
      </c>
      <c r="AR118" s="22">
        <f t="shared" si="10"/>
        <v>49765</v>
      </c>
      <c r="AT118" s="21">
        <f>EA_raw_policy_shocks!AE257</f>
        <v>0</v>
      </c>
      <c r="AU118" s="21">
        <f>EA_raw_policy_shocks!AF257</f>
        <v>0</v>
      </c>
      <c r="AV118" s="21">
        <f>EA_raw_policy_shocks!AG257</f>
        <v>0</v>
      </c>
      <c r="AW118" s="21">
        <f>EA_raw_policy_shocks!AH257</f>
        <v>0</v>
      </c>
      <c r="AX118" s="21">
        <f>EA_raw_policy_shocks!AI257</f>
        <v>0</v>
      </c>
      <c r="AY118" s="21">
        <f>EA_raw_policy_shocks!AJ257</f>
        <v>0</v>
      </c>
      <c r="AZ118" s="21">
        <f>EA_raw_policy_shocks!AK257</f>
        <v>0</v>
      </c>
      <c r="BB118" s="22">
        <f t="shared" si="16"/>
        <v>49765</v>
      </c>
      <c r="BC118" s="20">
        <f t="shared" si="17"/>
        <v>-9.64511889398037E-2</v>
      </c>
      <c r="BD118" s="20" t="e">
        <f>#REF!</f>
        <v>#REF!</v>
      </c>
    </row>
    <row r="119" spans="1:56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1"/>
        <v>2.3310214036615512E-4</v>
      </c>
      <c r="AI119" s="20">
        <f t="shared" si="14"/>
        <v>4.091718559150921E-5</v>
      </c>
      <c r="AJ119" s="20">
        <f t="shared" si="18"/>
        <v>-2.2773234257589198E-3</v>
      </c>
      <c r="AK119" s="20">
        <f t="shared" si="18"/>
        <v>1.28586788297191E-3</v>
      </c>
      <c r="AL119" s="20">
        <f t="shared" si="18"/>
        <v>1.53037522026E-3</v>
      </c>
      <c r="AM119" s="20">
        <f t="shared" si="18"/>
        <v>1.4119440785442801E-3</v>
      </c>
      <c r="AN119" s="20">
        <f t="shared" si="18"/>
        <v>9.8885463595266203E-6</v>
      </c>
      <c r="AR119" s="22">
        <f t="shared" si="10"/>
        <v>49856</v>
      </c>
      <c r="AT119" s="21">
        <f>EA_raw_policy_shocks!AE258</f>
        <v>0</v>
      </c>
      <c r="AU119" s="21">
        <f>EA_raw_policy_shocks!AF258</f>
        <v>0</v>
      </c>
      <c r="AV119" s="21">
        <f>EA_raw_policy_shocks!AG258</f>
        <v>0</v>
      </c>
      <c r="AW119" s="21">
        <f>EA_raw_policy_shocks!AH258</f>
        <v>0</v>
      </c>
      <c r="AX119" s="21">
        <f>EA_raw_policy_shocks!AI258</f>
        <v>0</v>
      </c>
      <c r="AY119" s="21">
        <f>EA_raw_policy_shocks!AJ258</f>
        <v>0</v>
      </c>
      <c r="AZ119" s="21">
        <f>EA_raw_policy_shocks!AK258</f>
        <v>0</v>
      </c>
      <c r="BB119" s="22">
        <f t="shared" si="16"/>
        <v>49856</v>
      </c>
      <c r="BC119" s="20">
        <f t="shared" si="17"/>
        <v>-9.64511889398037E-2</v>
      </c>
      <c r="BD119" s="20" t="e">
        <f>#REF!</f>
        <v>#REF!</v>
      </c>
    </row>
    <row r="120" spans="1:56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1"/>
        <v>2.2635647185521873E-4</v>
      </c>
      <c r="AI120" s="20">
        <f t="shared" si="14"/>
        <v>3.9660201860809897E-5</v>
      </c>
      <c r="AJ120" s="20">
        <f t="shared" si="18"/>
        <v>-2.20734465241623E-3</v>
      </c>
      <c r="AK120" s="20">
        <f t="shared" si="18"/>
        <v>1.24642556174059E-3</v>
      </c>
      <c r="AL120" s="20">
        <f t="shared" si="18"/>
        <v>1.4833890756404901E-3</v>
      </c>
      <c r="AM120" s="20">
        <f t="shared" si="18"/>
        <v>1.3685931532725301E-3</v>
      </c>
      <c r="AN120" s="20">
        <f t="shared" si="18"/>
        <v>9.1611546348957501E-6</v>
      </c>
      <c r="AR120" s="22">
        <f t="shared" si="10"/>
        <v>49948</v>
      </c>
      <c r="AT120" s="21">
        <f>EA_raw_policy_shocks!AE259</f>
        <v>0</v>
      </c>
      <c r="AU120" s="21">
        <f>EA_raw_policy_shocks!AF259</f>
        <v>0</v>
      </c>
      <c r="AV120" s="21">
        <f>EA_raw_policy_shocks!AG259</f>
        <v>0</v>
      </c>
      <c r="AW120" s="21">
        <f>EA_raw_policy_shocks!AH259</f>
        <v>0</v>
      </c>
      <c r="AX120" s="21">
        <f>EA_raw_policy_shocks!AI259</f>
        <v>0</v>
      </c>
      <c r="AY120" s="21">
        <f>EA_raw_policy_shocks!AJ259</f>
        <v>0</v>
      </c>
      <c r="AZ120" s="21">
        <f>EA_raw_policy_shocks!AK259</f>
        <v>0</v>
      </c>
      <c r="BB120" s="22">
        <f t="shared" si="16"/>
        <v>49948</v>
      </c>
      <c r="BC120" s="20">
        <f t="shared" si="17"/>
        <v>-9.64511889398037E-2</v>
      </c>
      <c r="BD120" s="20" t="e">
        <f>#REF!</f>
        <v>#REF!</v>
      </c>
    </row>
    <row r="121" spans="1:56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1"/>
        <v>2.1983959333876743E-4</v>
      </c>
      <c r="AI121" s="20">
        <f t="shared" si="14"/>
        <v>3.844231801440891E-5</v>
      </c>
      <c r="AJ121" s="20">
        <f t="shared" si="18"/>
        <v>-2.1395619043462701E-3</v>
      </c>
      <c r="AK121" s="20">
        <f t="shared" si="18"/>
        <v>1.20819479039191E-3</v>
      </c>
      <c r="AL121" s="20">
        <f t="shared" si="18"/>
        <v>1.4378495574618401E-3</v>
      </c>
      <c r="AM121" s="20">
        <f t="shared" si="18"/>
        <v>1.32657496343391E-3</v>
      </c>
      <c r="AN121" s="20">
        <f t="shared" si="18"/>
        <v>8.4689756540967597E-6</v>
      </c>
      <c r="AR121" s="22">
        <f t="shared" si="10"/>
        <v>50040</v>
      </c>
      <c r="AT121" s="21">
        <f>EA_raw_policy_shocks!AE260</f>
        <v>0</v>
      </c>
      <c r="AU121" s="21">
        <f>EA_raw_policy_shocks!AF260</f>
        <v>0</v>
      </c>
      <c r="AV121" s="21">
        <f>EA_raw_policy_shocks!AG260</f>
        <v>0</v>
      </c>
      <c r="AW121" s="21">
        <f>EA_raw_policy_shocks!AH260</f>
        <v>0</v>
      </c>
      <c r="AX121" s="21">
        <f>EA_raw_policy_shocks!AI260</f>
        <v>0</v>
      </c>
      <c r="AY121" s="21">
        <f>EA_raw_policy_shocks!AJ260</f>
        <v>0</v>
      </c>
      <c r="AZ121" s="21">
        <f>EA_raw_policy_shocks!AK260</f>
        <v>0</v>
      </c>
      <c r="BB121" s="22">
        <f t="shared" si="16"/>
        <v>50040</v>
      </c>
      <c r="BC121" s="20">
        <f t="shared" si="17"/>
        <v>-9.64511889398037E-2</v>
      </c>
      <c r="BD121" s="20" t="e">
        <f>#REF!</f>
        <v>#REF!</v>
      </c>
    </row>
    <row r="122" spans="1:56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1"/>
        <v>2.135283598279708E-4</v>
      </c>
      <c r="AI122" s="20">
        <f t="shared" si="14"/>
        <v>3.7262301090586928E-5</v>
      </c>
      <c r="AJ122" s="20">
        <f t="shared" si="18"/>
        <v>-2.0739018942395001E-3</v>
      </c>
      <c r="AK122" s="20">
        <f t="shared" si="18"/>
        <v>1.17113969801962E-3</v>
      </c>
      <c r="AL122" s="20">
        <f t="shared" si="18"/>
        <v>1.39371355989403E-3</v>
      </c>
      <c r="AM122" s="20">
        <f t="shared" si="18"/>
        <v>1.28585014560478E-3</v>
      </c>
      <c r="AN122" s="20">
        <f t="shared" si="18"/>
        <v>7.8130689917799095E-6</v>
      </c>
      <c r="AR122" s="22">
        <f t="shared" si="10"/>
        <v>50130</v>
      </c>
      <c r="AT122" s="21">
        <f>EA_raw_policy_shocks!AE261</f>
        <v>0</v>
      </c>
      <c r="AU122" s="21">
        <f>EA_raw_policy_shocks!AF261</f>
        <v>0</v>
      </c>
      <c r="AV122" s="21">
        <f>EA_raw_policy_shocks!AG261</f>
        <v>0</v>
      </c>
      <c r="AW122" s="21">
        <f>EA_raw_policy_shocks!AH261</f>
        <v>0</v>
      </c>
      <c r="AX122" s="21">
        <f>EA_raw_policy_shocks!AI261</f>
        <v>0</v>
      </c>
      <c r="AY122" s="21">
        <f>EA_raw_policy_shocks!AJ261</f>
        <v>0</v>
      </c>
      <c r="AZ122" s="21">
        <f>EA_raw_policy_shocks!AK261</f>
        <v>0</v>
      </c>
      <c r="BB122" s="22">
        <f t="shared" si="16"/>
        <v>50130</v>
      </c>
      <c r="BC122" s="20">
        <f t="shared" si="17"/>
        <v>-9.64511889398037E-2</v>
      </c>
      <c r="BD122" s="20" t="e">
        <f>#REF!</f>
        <v>#REF!</v>
      </c>
    </row>
    <row r="123" spans="1:56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1"/>
        <v>2.0740346654998169E-4</v>
      </c>
      <c r="AI123" s="20">
        <f t="shared" si="14"/>
        <v>3.6118953697674952E-5</v>
      </c>
      <c r="AJ123" s="20">
        <f t="shared" si="18"/>
        <v>-2.01029396991181E-3</v>
      </c>
      <c r="AK123" s="20">
        <f t="shared" si="18"/>
        <v>1.13522521327791E-3</v>
      </c>
      <c r="AL123" s="20">
        <f t="shared" si="18"/>
        <v>1.35093895223814E-3</v>
      </c>
      <c r="AM123" s="20">
        <f t="shared" si="18"/>
        <v>1.24638018819123E-3</v>
      </c>
      <c r="AN123" s="20">
        <f t="shared" si="18"/>
        <v>7.1939088686079302E-6</v>
      </c>
      <c r="AR123" s="22">
        <f t="shared" si="10"/>
        <v>50221</v>
      </c>
      <c r="AT123" s="21">
        <f>EA_raw_policy_shocks!AE262</f>
        <v>0</v>
      </c>
      <c r="AU123" s="21">
        <f>EA_raw_policy_shocks!AF262</f>
        <v>0</v>
      </c>
      <c r="AV123" s="21">
        <f>EA_raw_policy_shocks!AG262</f>
        <v>0</v>
      </c>
      <c r="AW123" s="21">
        <f>EA_raw_policy_shocks!AH262</f>
        <v>0</v>
      </c>
      <c r="AX123" s="21">
        <f>EA_raw_policy_shocks!AI262</f>
        <v>0</v>
      </c>
      <c r="AY123" s="21">
        <f>EA_raw_policy_shocks!AJ262</f>
        <v>0</v>
      </c>
      <c r="AZ123" s="21">
        <f>EA_raw_policy_shocks!AK262</f>
        <v>0</v>
      </c>
      <c r="BB123" s="22">
        <f t="shared" si="16"/>
        <v>50221</v>
      </c>
      <c r="BC123" s="20">
        <f t="shared" si="17"/>
        <v>-9.64511889398037E-2</v>
      </c>
      <c r="BD123" s="20" t="e">
        <f>#REF!</f>
        <v>#REF!</v>
      </c>
    </row>
    <row r="124" spans="1:56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1"/>
        <v>2.014489531825675E-4</v>
      </c>
      <c r="AI124" s="20">
        <f t="shared" si="14"/>
        <v>3.5011113868626931E-5</v>
      </c>
      <c r="AJ124" s="20">
        <f t="shared" si="18"/>
        <v>-1.94867004854604E-3</v>
      </c>
      <c r="AK124" s="20">
        <f t="shared" si="18"/>
        <v>1.1004170775708001E-3</v>
      </c>
      <c r="AL124" s="20">
        <f t="shared" si="18"/>
        <v>1.30948459606816E-3</v>
      </c>
      <c r="AM124" s="20">
        <f t="shared" si="18"/>
        <v>1.20812745039167E-3</v>
      </c>
      <c r="AN124" s="20">
        <f t="shared" si="18"/>
        <v>6.6114746344325596E-6</v>
      </c>
      <c r="AR124" s="22">
        <f t="shared" si="10"/>
        <v>50313</v>
      </c>
      <c r="AT124" s="21">
        <f>EA_raw_policy_shocks!AE263</f>
        <v>0</v>
      </c>
      <c r="AU124" s="21">
        <f>EA_raw_policy_shocks!AF263</f>
        <v>0</v>
      </c>
      <c r="AV124" s="21">
        <f>EA_raw_policy_shocks!AG263</f>
        <v>0</v>
      </c>
      <c r="AW124" s="21">
        <f>EA_raw_policy_shocks!AH263</f>
        <v>0</v>
      </c>
      <c r="AX124" s="21">
        <f>EA_raw_policy_shocks!AI263</f>
        <v>0</v>
      </c>
      <c r="AY124" s="21">
        <f>EA_raw_policy_shocks!AJ263</f>
        <v>0</v>
      </c>
      <c r="AZ124" s="21">
        <f>EA_raw_policy_shocks!AK263</f>
        <v>0</v>
      </c>
      <c r="BB124" s="22">
        <f t="shared" si="16"/>
        <v>50313</v>
      </c>
      <c r="BC124" s="20">
        <f t="shared" si="17"/>
        <v>-9.64511889398037E-2</v>
      </c>
      <c r="BD124" s="20" t="e">
        <f>#REF!</f>
        <v>#REF!</v>
      </c>
    </row>
    <row r="125" spans="1:56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1"/>
        <v>1.9565174883125278E-4</v>
      </c>
      <c r="AI125" s="20">
        <f t="shared" si="14"/>
        <v>3.3937654771569508E-5</v>
      </c>
      <c r="AJ125" s="20">
        <f t="shared" si="18"/>
        <v>-1.8889645445607701E-3</v>
      </c>
      <c r="AK125" s="20">
        <f t="shared" si="18"/>
        <v>1.0666818563098699E-3</v>
      </c>
      <c r="AL125" s="20">
        <f t="shared" si="18"/>
        <v>1.2693103587091399E-3</v>
      </c>
      <c r="AM125" s="20">
        <f t="shared" si="18"/>
        <v>1.17105517749571E-3</v>
      </c>
      <c r="AN125" s="20">
        <f t="shared" si="18"/>
        <v>6.0653331690474403E-6</v>
      </c>
      <c r="AR125" s="22">
        <f t="shared" si="10"/>
        <v>50405</v>
      </c>
      <c r="AT125" s="21">
        <f>EA_raw_policy_shocks!AE264</f>
        <v>0</v>
      </c>
      <c r="AU125" s="21">
        <f>EA_raw_policy_shocks!AF264</f>
        <v>0</v>
      </c>
      <c r="AV125" s="21">
        <f>EA_raw_policy_shocks!AG264</f>
        <v>0</v>
      </c>
      <c r="AW125" s="21">
        <f>EA_raw_policy_shocks!AH264</f>
        <v>0</v>
      </c>
      <c r="AX125" s="21">
        <f>EA_raw_policy_shocks!AI264</f>
        <v>0</v>
      </c>
      <c r="AY125" s="21">
        <f>EA_raw_policy_shocks!AJ264</f>
        <v>0</v>
      </c>
      <c r="AZ125" s="21">
        <f>EA_raw_policy_shocks!AK264</f>
        <v>0</v>
      </c>
      <c r="BB125" s="22">
        <f t="shared" si="16"/>
        <v>50405</v>
      </c>
      <c r="BC125" s="20">
        <f t="shared" si="17"/>
        <v>-9.64511889398037E-2</v>
      </c>
      <c r="BD125" s="20" t="e">
        <f>#REF!</f>
        <v>#REF!</v>
      </c>
    </row>
    <row r="126" spans="1:56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1"/>
        <v>1.9000125813841556E-4</v>
      </c>
      <c r="AI126" s="20">
        <f t="shared" si="14"/>
        <v>3.2897484295502871E-5</v>
      </c>
      <c r="AJ126" s="20">
        <f t="shared" si="18"/>
        <v>-1.8311142920168699E-3</v>
      </c>
      <c r="AK126" s="20">
        <f t="shared" si="18"/>
        <v>1.0339869460862499E-3</v>
      </c>
      <c r="AL126" s="20">
        <f t="shared" si="18"/>
        <v>1.2303771220745199E-3</v>
      </c>
      <c r="AM126" s="20">
        <f t="shared" si="18"/>
        <v>1.1351275120086101E-3</v>
      </c>
      <c r="AN126" s="20">
        <f t="shared" si="18"/>
        <v>5.5547125343835504E-6</v>
      </c>
      <c r="AR126" s="22">
        <f t="shared" si="10"/>
        <v>50495</v>
      </c>
      <c r="AT126" s="21">
        <f>EA_raw_policy_shocks!AE265</f>
        <v>0</v>
      </c>
      <c r="AU126" s="21">
        <f>EA_raw_policy_shocks!AF265</f>
        <v>0</v>
      </c>
      <c r="AV126" s="21">
        <f>EA_raw_policy_shocks!AG265</f>
        <v>0</v>
      </c>
      <c r="AW126" s="21">
        <f>EA_raw_policy_shocks!AH265</f>
        <v>0</v>
      </c>
      <c r="AX126" s="21">
        <f>EA_raw_policy_shocks!AI265</f>
        <v>0</v>
      </c>
      <c r="AY126" s="21">
        <f>EA_raw_policy_shocks!AJ265</f>
        <v>0</v>
      </c>
      <c r="AZ126" s="21">
        <f>EA_raw_policy_shocks!AK265</f>
        <v>0</v>
      </c>
      <c r="BB126" s="22">
        <f t="shared" si="16"/>
        <v>50495</v>
      </c>
      <c r="BC126" s="20">
        <f t="shared" si="17"/>
        <v>-9.64511889398037E-2</v>
      </c>
      <c r="BD126" s="20" t="e">
        <f>#REF!</f>
        <v>#REF!</v>
      </c>
    </row>
    <row r="127" spans="1:56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1"/>
        <v>1.8448898686555186E-4</v>
      </c>
      <c r="AI127" s="20">
        <f t="shared" si="14"/>
        <v>3.1889544527549501E-5</v>
      </c>
      <c r="AJ127" s="20">
        <f t="shared" si="18"/>
        <v>-1.7750584628384301E-3</v>
      </c>
      <c r="AK127" s="20">
        <f t="shared" si="18"/>
        <v>1.002300579378E-3</v>
      </c>
      <c r="AL127" s="20">
        <f t="shared" si="18"/>
        <v>1.19264678757335E-3</v>
      </c>
      <c r="AM127" s="20">
        <f t="shared" si="18"/>
        <v>1.10030950202233E-3</v>
      </c>
      <c r="AN127" s="20">
        <f t="shared" si="18"/>
        <v>5.07856876552637E-6</v>
      </c>
      <c r="AR127" s="22">
        <f t="shared" si="10"/>
        <v>50586</v>
      </c>
      <c r="AT127" s="21">
        <f>EA_raw_policy_shocks!AE266</f>
        <v>0</v>
      </c>
      <c r="AU127" s="21">
        <f>EA_raw_policy_shocks!AF266</f>
        <v>0</v>
      </c>
      <c r="AV127" s="21">
        <f>EA_raw_policy_shocks!AG266</f>
        <v>0</v>
      </c>
      <c r="AW127" s="21">
        <f>EA_raw_policy_shocks!AH266</f>
        <v>0</v>
      </c>
      <c r="AX127" s="21">
        <f>EA_raw_policy_shocks!AI266</f>
        <v>0</v>
      </c>
      <c r="AY127" s="21">
        <f>EA_raw_policy_shocks!AJ266</f>
        <v>0</v>
      </c>
      <c r="AZ127" s="21">
        <f>EA_raw_policy_shocks!AK266</f>
        <v>0</v>
      </c>
      <c r="BB127" s="22">
        <f t="shared" si="16"/>
        <v>50586</v>
      </c>
      <c r="BC127" s="20">
        <f t="shared" si="17"/>
        <v>-9.64511889398037E-2</v>
      </c>
      <c r="BD127" s="20" t="e">
        <f>#REF!</f>
        <v>#REF!</v>
      </c>
    </row>
    <row r="128" spans="1:56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1"/>
        <v>1.7910820521429145E-4</v>
      </c>
      <c r="AI128" s="20">
        <f t="shared" si="14"/>
        <v>3.0912811138990988E-5</v>
      </c>
      <c r="AJ128" s="20">
        <f t="shared" si="18"/>
        <v>-1.7207384834017E-3</v>
      </c>
      <c r="AK128" s="20">
        <f t="shared" si="18"/>
        <v>9.7159182603778695E-4</v>
      </c>
      <c r="AL128" s="20">
        <f t="shared" si="18"/>
        <v>1.1560822776868201E-3</v>
      </c>
      <c r="AM128" s="20">
        <f t="shared" si="18"/>
        <v>1.06656710479047E-3</v>
      </c>
      <c r="AN128" s="20">
        <f t="shared" si="18"/>
        <v>4.6356448457629498E-6</v>
      </c>
      <c r="AR128" s="22">
        <f t="shared" si="10"/>
        <v>50678</v>
      </c>
      <c r="AT128" s="21">
        <f>EA_raw_policy_shocks!AE267</f>
        <v>0</v>
      </c>
      <c r="AU128" s="21">
        <f>EA_raw_policy_shocks!AF267</f>
        <v>0</v>
      </c>
      <c r="AV128" s="21">
        <f>EA_raw_policy_shocks!AG267</f>
        <v>0</v>
      </c>
      <c r="AW128" s="21">
        <f>EA_raw_policy_shocks!AH267</f>
        <v>0</v>
      </c>
      <c r="AX128" s="21">
        <f>EA_raw_policy_shocks!AI267</f>
        <v>0</v>
      </c>
      <c r="AY128" s="21">
        <f>EA_raw_policy_shocks!AJ267</f>
        <v>0</v>
      </c>
      <c r="AZ128" s="21">
        <f>EA_raw_policy_shocks!AK267</f>
        <v>0</v>
      </c>
      <c r="BB128" s="22">
        <f t="shared" si="16"/>
        <v>50678</v>
      </c>
      <c r="BC128" s="20">
        <f t="shared" si="17"/>
        <v>-9.64511889398037E-2</v>
      </c>
      <c r="BD128" s="20" t="e">
        <f>#REF!</f>
        <v>#REF!</v>
      </c>
    </row>
    <row r="129" spans="1:56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1"/>
        <v>1.7385364850535263E-4</v>
      </c>
      <c r="AI129" s="20">
        <f t="shared" si="14"/>
        <v>2.9966292695301983E-5</v>
      </c>
      <c r="AJ129" s="20">
        <f t="shared" si="18"/>
        <v>-1.6680979489813699E-3</v>
      </c>
      <c r="AK129" s="20">
        <f t="shared" si="18"/>
        <v>9.4183059209385002E-4</v>
      </c>
      <c r="AL129" s="20">
        <f t="shared" si="18"/>
        <v>1.12064753310381E-3</v>
      </c>
      <c r="AM129" s="20">
        <f t="shared" si="18"/>
        <v>1.03386718832698E-3</v>
      </c>
      <c r="AN129" s="20">
        <f t="shared" si="18"/>
        <v>4.2245224873837998E-6</v>
      </c>
      <c r="AR129" s="22">
        <f t="shared" ref="AR129:AR132" si="19">A129</f>
        <v>50770</v>
      </c>
      <c r="AT129" s="21">
        <f>EA_raw_policy_shocks!AE268</f>
        <v>0</v>
      </c>
      <c r="AU129" s="21">
        <f>EA_raw_policy_shocks!AF268</f>
        <v>0</v>
      </c>
      <c r="AV129" s="21">
        <f>EA_raw_policy_shocks!AG268</f>
        <v>0</v>
      </c>
      <c r="AW129" s="21">
        <f>EA_raw_policy_shocks!AH268</f>
        <v>0</v>
      </c>
      <c r="AX129" s="21">
        <f>EA_raw_policy_shocks!AI268</f>
        <v>0</v>
      </c>
      <c r="AY129" s="21">
        <f>EA_raw_policy_shocks!AJ268</f>
        <v>0</v>
      </c>
      <c r="AZ129" s="21">
        <f>EA_raw_policy_shocks!AK268</f>
        <v>0</v>
      </c>
      <c r="BB129" s="22">
        <f t="shared" si="16"/>
        <v>50770</v>
      </c>
      <c r="BC129" s="20">
        <f t="shared" si="17"/>
        <v>-9.64511889398037E-2</v>
      </c>
      <c r="BD129" s="20" t="e">
        <f>#REF!</f>
        <v>#REF!</v>
      </c>
    </row>
    <row r="130" spans="1:56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0">K130+Y130-Y130/100</f>
        <v>1.6872125115518382E-4</v>
      </c>
      <c r="AI130" s="20">
        <f t="shared" si="14"/>
        <v>2.9049029903595444E-5</v>
      </c>
      <c r="AJ130" s="20">
        <f t="shared" si="18"/>
        <v>-1.6170825385186599E-3</v>
      </c>
      <c r="AK130" s="20">
        <f t="shared" si="18"/>
        <v>9.1298761610847303E-4</v>
      </c>
      <c r="AL130" s="20">
        <f t="shared" si="18"/>
        <v>1.08630750763616E-3</v>
      </c>
      <c r="AM130" s="20">
        <f t="shared" si="18"/>
        <v>1.0021775292301501E-3</v>
      </c>
      <c r="AN130" s="20">
        <f t="shared" si="18"/>
        <v>3.8436673843733598E-6</v>
      </c>
      <c r="AR130" s="22">
        <f t="shared" si="19"/>
        <v>50860</v>
      </c>
      <c r="AT130" s="21">
        <f>EA_raw_policy_shocks!AE269</f>
        <v>0</v>
      </c>
      <c r="AU130" s="21">
        <f>EA_raw_policy_shocks!AF269</f>
        <v>0</v>
      </c>
      <c r="AV130" s="21">
        <f>EA_raw_policy_shocks!AG269</f>
        <v>0</v>
      </c>
      <c r="AW130" s="21">
        <f>EA_raw_policy_shocks!AH269</f>
        <v>0</v>
      </c>
      <c r="AX130" s="21">
        <f>EA_raw_policy_shocks!AI269</f>
        <v>0</v>
      </c>
      <c r="AY130" s="21">
        <f>EA_raw_policy_shocks!AJ269</f>
        <v>0</v>
      </c>
      <c r="AZ130" s="21">
        <f>EA_raw_policy_shocks!AK269</f>
        <v>0</v>
      </c>
      <c r="BB130" s="22">
        <f t="shared" si="16"/>
        <v>50860</v>
      </c>
      <c r="BC130" s="20">
        <f t="shared" si="17"/>
        <v>-9.64511889398037E-2</v>
      </c>
      <c r="BD130" s="20" t="e">
        <f>#REF!</f>
        <v>#REF!</v>
      </c>
    </row>
    <row r="131" spans="1:56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0"/>
        <v>1.6370791423533308E-4</v>
      </c>
      <c r="AI131" s="20">
        <f t="shared" si="14"/>
        <v>2.8160094811590692E-5</v>
      </c>
      <c r="AJ131" s="20">
        <f t="shared" si="18"/>
        <v>-1.5676399297337401E-3</v>
      </c>
      <c r="AK131" s="20">
        <f t="shared" si="18"/>
        <v>8.8503446280529998E-4</v>
      </c>
      <c r="AL131" s="20">
        <f t="shared" si="18"/>
        <v>1.0530281596476899E-3</v>
      </c>
      <c r="AM131" s="20">
        <f t="shared" si="18"/>
        <v>9.7146680735349302E-4</v>
      </c>
      <c r="AN131" s="20">
        <f t="shared" si="18"/>
        <v>3.4914689361897899E-6</v>
      </c>
      <c r="AR131" s="22">
        <f t="shared" si="19"/>
        <v>50951</v>
      </c>
      <c r="AT131" s="21">
        <f>EA_raw_policy_shocks!AE270</f>
        <v>0</v>
      </c>
      <c r="AU131" s="21">
        <f>EA_raw_policy_shocks!AF270</f>
        <v>0</v>
      </c>
      <c r="AV131" s="21">
        <f>EA_raw_policy_shocks!AG270</f>
        <v>0</v>
      </c>
      <c r="AW131" s="21">
        <f>EA_raw_policy_shocks!AH270</f>
        <v>0</v>
      </c>
      <c r="AX131" s="21">
        <f>EA_raw_policy_shocks!AI270</f>
        <v>0</v>
      </c>
      <c r="AY131" s="21">
        <f>EA_raw_policy_shocks!AJ270</f>
        <v>0</v>
      </c>
      <c r="AZ131" s="21">
        <f>EA_raw_policy_shocks!AK270</f>
        <v>0</v>
      </c>
      <c r="BB131" s="22">
        <f t="shared" si="16"/>
        <v>50951</v>
      </c>
      <c r="BC131" s="20">
        <f t="shared" si="17"/>
        <v>-9.64511889398037E-2</v>
      </c>
      <c r="BD131" s="20" t="e">
        <f>#REF!</f>
        <v>#REF!</v>
      </c>
    </row>
    <row r="132" spans="1:56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0"/>
        <v>3.8199787393950217E-5</v>
      </c>
      <c r="AI132" s="20">
        <f t="shared" si="14"/>
        <v>1.4030894592930397E-6</v>
      </c>
      <c r="AJ132" s="20">
        <f t="shared" si="18"/>
        <v>-1.44701836759519E-3</v>
      </c>
      <c r="AK132" s="20">
        <f t="shared" si="18"/>
        <v>5.4189821816485995E-4</v>
      </c>
      <c r="AL132" s="20">
        <f t="shared" si="18"/>
        <v>-2.9329793527210697E-4</v>
      </c>
      <c r="AM132" s="20">
        <f t="shared" si="18"/>
        <v>1.37178050825248E-3</v>
      </c>
      <c r="AN132" s="20">
        <f t="shared" si="18"/>
        <v>3.7302372362546499E-3</v>
      </c>
      <c r="AR132" s="22">
        <f t="shared" si="19"/>
        <v>51043</v>
      </c>
      <c r="AT132" s="21">
        <f>EA_raw_policy_shocks!AE271</f>
        <v>0</v>
      </c>
      <c r="AU132" s="21">
        <f>EA_raw_policy_shocks!AF271</f>
        <v>0</v>
      </c>
      <c r="AV132" s="21">
        <f>EA_raw_policy_shocks!AG271</f>
        <v>0</v>
      </c>
      <c r="AW132" s="21">
        <f>EA_raw_policy_shocks!AH271</f>
        <v>0</v>
      </c>
      <c r="AX132" s="21">
        <f>EA_raw_policy_shocks!AI271</f>
        <v>0</v>
      </c>
      <c r="AY132" s="21">
        <f>EA_raw_policy_shocks!AJ271</f>
        <v>0</v>
      </c>
      <c r="AZ132" s="21">
        <f>EA_raw_policy_shocks!AK271</f>
        <v>0</v>
      </c>
      <c r="BB132" s="22">
        <f t="shared" si="16"/>
        <v>51043</v>
      </c>
      <c r="BC132" s="20">
        <f t="shared" si="17"/>
        <v>-9.64511889398037E-2</v>
      </c>
      <c r="BD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23AF-C85E-4651-BCF6-F203F7466E5B}">
  <sheetPr codeName="Sheet16"/>
  <dimension ref="A1:AK211"/>
  <sheetViews>
    <sheetView topLeftCell="E131" zoomScale="85" zoomScaleNormal="85" workbookViewId="0">
      <selection activeCell="O11" sqref="O11"/>
    </sheetView>
  </sheetViews>
  <sheetFormatPr defaultColWidth="9.140625" defaultRowHeight="12.75"/>
  <cols>
    <col min="1" max="1" width="11.42578125" style="20" bestFit="1" customWidth="1"/>
    <col min="2" max="2" width="9.140625" style="20"/>
    <col min="3" max="8" width="9.28515625" style="20" bestFit="1" customWidth="1"/>
    <col min="9" max="9" width="9.7109375" style="20" bestFit="1" customWidth="1"/>
    <col min="10" max="12" width="9.140625" style="20"/>
    <col min="13" max="19" width="9.7109375" style="20" bestFit="1" customWidth="1"/>
    <col min="20" max="24" width="9.140625" style="20"/>
    <col min="25" max="25" width="9" style="20" customWidth="1"/>
    <col min="26" max="16384" width="9.140625" style="20"/>
  </cols>
  <sheetData>
    <row r="1" spans="1:19">
      <c r="A1" s="20" t="s">
        <v>0</v>
      </c>
      <c r="C1" s="20" t="s">
        <v>325</v>
      </c>
      <c r="D1" s="20" t="s">
        <v>324</v>
      </c>
      <c r="E1" s="20" t="s">
        <v>323</v>
      </c>
      <c r="F1" s="20" t="s">
        <v>322</v>
      </c>
      <c r="G1" s="20" t="s">
        <v>321</v>
      </c>
      <c r="H1" s="20" t="s">
        <v>320</v>
      </c>
      <c r="I1" s="20" t="s">
        <v>319</v>
      </c>
      <c r="L1" s="20" t="s">
        <v>13</v>
      </c>
      <c r="M1" s="20" t="s">
        <v>325</v>
      </c>
      <c r="N1" s="20" t="s">
        <v>324</v>
      </c>
      <c r="O1" s="20" t="s">
        <v>323</v>
      </c>
      <c r="P1" s="20" t="s">
        <v>322</v>
      </c>
      <c r="Q1" s="20" t="s">
        <v>321</v>
      </c>
      <c r="R1" s="20" t="s">
        <v>320</v>
      </c>
      <c r="S1" s="20" t="s">
        <v>319</v>
      </c>
    </row>
    <row r="2" spans="1:19">
      <c r="A2" s="22">
        <v>26480</v>
      </c>
      <c r="B2" s="22"/>
      <c r="C2" s="20">
        <v>-0.133725985621723</v>
      </c>
      <c r="D2" s="21">
        <v>-7.0937759046298797E-15</v>
      </c>
      <c r="E2" s="21">
        <v>6.1916190849882298E-16</v>
      </c>
      <c r="F2" s="21">
        <v>-4.0637421872777298E-15</v>
      </c>
      <c r="G2" s="21">
        <v>-7.7242506491572196E-15</v>
      </c>
      <c r="H2" s="21">
        <v>-7.0753748786552497E-15</v>
      </c>
      <c r="I2" s="21">
        <v>9.7413678021474497E-16</v>
      </c>
      <c r="J2" s="22"/>
      <c r="K2" s="22"/>
      <c r="L2" s="22"/>
      <c r="M2" s="21">
        <f t="shared" ref="M2:M65" si="0">C2</f>
        <v>-0.133725985621723</v>
      </c>
      <c r="N2" s="21">
        <f t="shared" ref="N2:N65" si="1">D2/10</f>
        <v>-7.0937759046298793E-16</v>
      </c>
      <c r="O2" s="21">
        <f t="shared" ref="O2:O65" si="2">E2</f>
        <v>6.1916190849882298E-16</v>
      </c>
      <c r="P2" s="21">
        <f t="shared" ref="P2:P65" si="3">F2</f>
        <v>-4.0637421872777298E-15</v>
      </c>
      <c r="Q2" s="21">
        <f t="shared" ref="Q2:Q65" si="4">G2</f>
        <v>-7.7242506491572196E-15</v>
      </c>
      <c r="R2" s="21">
        <f t="shared" ref="R2:R65" si="5">H2</f>
        <v>-7.0753748786552497E-15</v>
      </c>
      <c r="S2" s="21">
        <f t="shared" ref="S2:S65" si="6">I2</f>
        <v>9.7413678021474497E-16</v>
      </c>
    </row>
    <row r="3" spans="1:19">
      <c r="A3" s="22">
        <v>26572</v>
      </c>
      <c r="B3" s="22"/>
      <c r="C3" s="20">
        <v>-0.32978153870513499</v>
      </c>
      <c r="D3" s="21">
        <v>-6.9791533083697598E-15</v>
      </c>
      <c r="E3" s="21">
        <v>-2.3362694432292199E-16</v>
      </c>
      <c r="F3" s="21">
        <v>-2.8572172439186599E-15</v>
      </c>
      <c r="G3" s="21">
        <v>-7.2602505563837096E-15</v>
      </c>
      <c r="H3" s="21">
        <v>-5.9936663388982296E-15</v>
      </c>
      <c r="I3" s="21">
        <v>1.3121578662061199E-16</v>
      </c>
      <c r="J3" s="22"/>
      <c r="K3" s="22"/>
      <c r="L3" s="22"/>
      <c r="M3" s="21">
        <f t="shared" si="0"/>
        <v>-0.32978153870513499</v>
      </c>
      <c r="N3" s="21">
        <f t="shared" si="1"/>
        <v>-6.9791533083697596E-16</v>
      </c>
      <c r="O3" s="21">
        <f t="shared" si="2"/>
        <v>-2.3362694432292199E-16</v>
      </c>
      <c r="P3" s="21">
        <f t="shared" si="3"/>
        <v>-2.8572172439186599E-15</v>
      </c>
      <c r="Q3" s="21">
        <f t="shared" si="4"/>
        <v>-7.2602505563837096E-15</v>
      </c>
      <c r="R3" s="21">
        <f t="shared" si="5"/>
        <v>-5.9936663388982296E-15</v>
      </c>
      <c r="S3" s="21">
        <f t="shared" si="6"/>
        <v>1.3121578662061199E-16</v>
      </c>
    </row>
    <row r="4" spans="1:19">
      <c r="A4" s="22">
        <v>26664</v>
      </c>
      <c r="B4" s="22"/>
      <c r="C4" s="20">
        <v>0.251870819859221</v>
      </c>
      <c r="D4" s="21">
        <v>-8.3862210120168994E-15</v>
      </c>
      <c r="E4" s="21">
        <v>4.8258191908825497E-16</v>
      </c>
      <c r="F4" s="21">
        <v>-2.7999737258192799E-15</v>
      </c>
      <c r="G4" s="21">
        <v>-6.2051304569703101E-15</v>
      </c>
      <c r="H4" s="21">
        <v>-6.7020970887886902E-15</v>
      </c>
      <c r="I4" s="21">
        <v>1.08005762055952E-16</v>
      </c>
      <c r="J4" s="22"/>
      <c r="K4" s="22"/>
      <c r="L4" s="22"/>
      <c r="M4" s="21">
        <f t="shared" si="0"/>
        <v>0.251870819859221</v>
      </c>
      <c r="N4" s="21">
        <f t="shared" si="1"/>
        <v>-8.3862210120168998E-16</v>
      </c>
      <c r="O4" s="21">
        <f t="shared" si="2"/>
        <v>4.8258191908825497E-16</v>
      </c>
      <c r="P4" s="21">
        <f t="shared" si="3"/>
        <v>-2.7999737258192799E-15</v>
      </c>
      <c r="Q4" s="21">
        <f t="shared" si="4"/>
        <v>-6.2051304569703101E-15</v>
      </c>
      <c r="R4" s="21">
        <f t="shared" si="5"/>
        <v>-6.7020970887886902E-15</v>
      </c>
      <c r="S4" s="21">
        <f t="shared" si="6"/>
        <v>1.08005762055952E-16</v>
      </c>
    </row>
    <row r="5" spans="1:19">
      <c r="A5" s="22">
        <v>26754</v>
      </c>
      <c r="B5" s="22"/>
      <c r="C5" s="20">
        <v>3.3598759508733901E-2</v>
      </c>
      <c r="D5" s="21">
        <v>-7.7139114055020103E-15</v>
      </c>
      <c r="E5" s="21">
        <v>5.2390174199069501E-16</v>
      </c>
      <c r="F5" s="21">
        <v>-1.7790139329956999E-15</v>
      </c>
      <c r="G5" s="21">
        <v>-7.4373858940722892E-15</v>
      </c>
      <c r="H5" s="21">
        <v>-7.7448033869377005E-15</v>
      </c>
      <c r="I5" s="21">
        <v>-3.6196970575653698E-16</v>
      </c>
      <c r="J5" s="22"/>
      <c r="K5" s="22"/>
      <c r="L5" s="22"/>
      <c r="M5" s="21">
        <f t="shared" si="0"/>
        <v>3.3598759508733901E-2</v>
      </c>
      <c r="N5" s="21">
        <f t="shared" si="1"/>
        <v>-7.7139114055020099E-16</v>
      </c>
      <c r="O5" s="21">
        <f t="shared" si="2"/>
        <v>5.2390174199069501E-16</v>
      </c>
      <c r="P5" s="21">
        <f t="shared" si="3"/>
        <v>-1.7790139329956999E-15</v>
      </c>
      <c r="Q5" s="21">
        <f t="shared" si="4"/>
        <v>-7.4373858940722892E-15</v>
      </c>
      <c r="R5" s="21">
        <f t="shared" si="5"/>
        <v>-7.7448033869377005E-15</v>
      </c>
      <c r="S5" s="21">
        <f t="shared" si="6"/>
        <v>-3.6196970575653698E-16</v>
      </c>
    </row>
    <row r="6" spans="1:19">
      <c r="A6" s="22">
        <v>26845</v>
      </c>
      <c r="B6" s="22"/>
      <c r="C6" s="20">
        <v>0.29482684941294401</v>
      </c>
      <c r="D6" s="21">
        <v>-7.6968198195971598E-15</v>
      </c>
      <c r="E6" s="21">
        <v>2.0333413318401401E-15</v>
      </c>
      <c r="F6" s="21">
        <v>-2.3580493591671501E-15</v>
      </c>
      <c r="G6" s="21">
        <v>-7.60397650831116E-15</v>
      </c>
      <c r="H6" s="21">
        <v>-7.1909982710795599E-15</v>
      </c>
      <c r="I6" s="21">
        <v>5.58377787145587E-16</v>
      </c>
      <c r="J6" s="22"/>
      <c r="K6" s="22"/>
      <c r="L6" s="22"/>
      <c r="M6" s="21">
        <f t="shared" si="0"/>
        <v>0.29482684941294401</v>
      </c>
      <c r="N6" s="21">
        <f t="shared" si="1"/>
        <v>-7.6968198195971602E-16</v>
      </c>
      <c r="O6" s="21">
        <f t="shared" si="2"/>
        <v>2.0333413318401401E-15</v>
      </c>
      <c r="P6" s="21">
        <f t="shared" si="3"/>
        <v>-2.3580493591671501E-15</v>
      </c>
      <c r="Q6" s="21">
        <f t="shared" si="4"/>
        <v>-7.60397650831116E-15</v>
      </c>
      <c r="R6" s="21">
        <f t="shared" si="5"/>
        <v>-7.1909982710795599E-15</v>
      </c>
      <c r="S6" s="21">
        <f t="shared" si="6"/>
        <v>5.58377787145587E-16</v>
      </c>
    </row>
    <row r="7" spans="1:19">
      <c r="A7" s="22">
        <v>26937</v>
      </c>
      <c r="B7" s="22"/>
      <c r="C7" s="20">
        <v>0.40092867423788697</v>
      </c>
      <c r="D7" s="21">
        <v>-6.6966049745545901E-15</v>
      </c>
      <c r="E7" s="21">
        <v>9.0186821037811891E-16</v>
      </c>
      <c r="F7" s="21">
        <v>-2.9334293553285402E-15</v>
      </c>
      <c r="G7" s="21">
        <v>-7.6070683164251296E-15</v>
      </c>
      <c r="H7" s="21">
        <v>-7.1271961742919005E-15</v>
      </c>
      <c r="I7" s="21">
        <v>-6.77051968900196E-17</v>
      </c>
      <c r="J7" s="22"/>
      <c r="K7" s="22"/>
      <c r="L7" s="22"/>
      <c r="M7" s="21">
        <f t="shared" si="0"/>
        <v>0.40092867423788697</v>
      </c>
      <c r="N7" s="21">
        <f t="shared" si="1"/>
        <v>-6.6966049745545897E-16</v>
      </c>
      <c r="O7" s="21">
        <f t="shared" si="2"/>
        <v>9.0186821037811891E-16</v>
      </c>
      <c r="P7" s="21">
        <f t="shared" si="3"/>
        <v>-2.9334293553285402E-15</v>
      </c>
      <c r="Q7" s="21">
        <f t="shared" si="4"/>
        <v>-7.6070683164251296E-15</v>
      </c>
      <c r="R7" s="21">
        <f t="shared" si="5"/>
        <v>-7.1271961742919005E-15</v>
      </c>
      <c r="S7" s="21">
        <f t="shared" si="6"/>
        <v>-6.77051968900196E-17</v>
      </c>
    </row>
    <row r="8" spans="1:19">
      <c r="A8" s="22">
        <v>27029</v>
      </c>
      <c r="B8" s="22"/>
      <c r="C8" s="20">
        <v>-1.78300371740517E-2</v>
      </c>
      <c r="D8" s="21">
        <v>-7.6991442837829106E-15</v>
      </c>
      <c r="E8" s="21">
        <v>5.7668905730653796E-16</v>
      </c>
      <c r="F8" s="21">
        <v>-2.63377828915937E-15</v>
      </c>
      <c r="G8" s="21">
        <v>-7.7697419295770305E-15</v>
      </c>
      <c r="H8" s="21">
        <v>-8.4801009961845304E-15</v>
      </c>
      <c r="I8" s="21">
        <v>-3.0600183146090799E-16</v>
      </c>
      <c r="J8" s="22"/>
      <c r="K8" s="22"/>
      <c r="L8" s="22"/>
      <c r="M8" s="21">
        <f t="shared" si="0"/>
        <v>-1.78300371740517E-2</v>
      </c>
      <c r="N8" s="21">
        <f t="shared" si="1"/>
        <v>-7.6991442837829102E-16</v>
      </c>
      <c r="O8" s="21">
        <f t="shared" si="2"/>
        <v>5.7668905730653796E-16</v>
      </c>
      <c r="P8" s="21">
        <f t="shared" si="3"/>
        <v>-2.63377828915937E-15</v>
      </c>
      <c r="Q8" s="21">
        <f t="shared" si="4"/>
        <v>-7.7697419295770305E-15</v>
      </c>
      <c r="R8" s="21">
        <f t="shared" si="5"/>
        <v>-8.4801009961845304E-15</v>
      </c>
      <c r="S8" s="21">
        <f t="shared" si="6"/>
        <v>-3.0600183146090799E-16</v>
      </c>
    </row>
    <row r="9" spans="1:19">
      <c r="A9" s="22">
        <v>27119</v>
      </c>
      <c r="B9" s="22"/>
      <c r="C9" s="20">
        <v>1.0781378213281701E-2</v>
      </c>
      <c r="D9" s="21">
        <v>-8.0047356413649597E-15</v>
      </c>
      <c r="E9" s="21">
        <v>1.0700405711566399E-15</v>
      </c>
      <c r="F9" s="21">
        <v>-2.4008864039524102E-15</v>
      </c>
      <c r="G9" s="21">
        <v>-8.6493955309083005E-15</v>
      </c>
      <c r="H9" s="21">
        <v>-8.3859726988837196E-15</v>
      </c>
      <c r="I9" s="21">
        <v>2.32178652173237E-16</v>
      </c>
      <c r="J9" s="22"/>
      <c r="K9" s="22"/>
      <c r="L9" s="22"/>
      <c r="M9" s="21">
        <f t="shared" si="0"/>
        <v>1.0781378213281701E-2</v>
      </c>
      <c r="N9" s="21">
        <f t="shared" si="1"/>
        <v>-8.0047356413649601E-16</v>
      </c>
      <c r="O9" s="21">
        <f t="shared" si="2"/>
        <v>1.0700405711566399E-15</v>
      </c>
      <c r="P9" s="21">
        <f t="shared" si="3"/>
        <v>-2.4008864039524102E-15</v>
      </c>
      <c r="Q9" s="21">
        <f t="shared" si="4"/>
        <v>-8.6493955309083005E-15</v>
      </c>
      <c r="R9" s="21">
        <f t="shared" si="5"/>
        <v>-8.3859726988837196E-15</v>
      </c>
      <c r="S9" s="21">
        <f t="shared" si="6"/>
        <v>2.32178652173237E-16</v>
      </c>
    </row>
    <row r="10" spans="1:19">
      <c r="A10" s="22">
        <v>27210</v>
      </c>
      <c r="B10" s="22"/>
      <c r="C10" s="20">
        <v>-0.137026997761862</v>
      </c>
      <c r="D10" s="21">
        <v>-7.4558942209790992E-15</v>
      </c>
      <c r="E10" s="21">
        <v>9.8099133242469193E-16</v>
      </c>
      <c r="F10" s="21">
        <v>-4.0956518827155802E-15</v>
      </c>
      <c r="G10" s="21">
        <v>-9.7243500143690504E-15</v>
      </c>
      <c r="H10" s="21">
        <v>-9.04995507719237E-15</v>
      </c>
      <c r="I10" s="21">
        <v>-1.00556112449034E-15</v>
      </c>
      <c r="J10" s="22"/>
      <c r="K10" s="22"/>
      <c r="L10" s="22"/>
      <c r="M10" s="21">
        <f t="shared" si="0"/>
        <v>-0.137026997761862</v>
      </c>
      <c r="N10" s="21">
        <f t="shared" si="1"/>
        <v>-7.4558942209790996E-16</v>
      </c>
      <c r="O10" s="21">
        <f t="shared" si="2"/>
        <v>9.8099133242469193E-16</v>
      </c>
      <c r="P10" s="21">
        <f t="shared" si="3"/>
        <v>-4.0956518827155802E-15</v>
      </c>
      <c r="Q10" s="21">
        <f t="shared" si="4"/>
        <v>-9.7243500143690504E-15</v>
      </c>
      <c r="R10" s="21">
        <f t="shared" si="5"/>
        <v>-9.04995507719237E-15</v>
      </c>
      <c r="S10" s="21">
        <f t="shared" si="6"/>
        <v>-1.00556112449034E-15</v>
      </c>
    </row>
    <row r="11" spans="1:19">
      <c r="A11" s="22">
        <v>27302</v>
      </c>
      <c r="B11" s="22"/>
      <c r="C11" s="20">
        <v>3.2328035958884303E-2</v>
      </c>
      <c r="D11" s="21">
        <v>-7.4117278416574802E-15</v>
      </c>
      <c r="E11" s="21">
        <v>-1.12869319204772E-16</v>
      </c>
      <c r="F11" s="21">
        <v>-3.9612003821533596E-15</v>
      </c>
      <c r="G11" s="21">
        <v>-8.5412235969347907E-15</v>
      </c>
      <c r="H11" s="21">
        <v>-8.2672820866397501E-15</v>
      </c>
      <c r="I11" s="21">
        <v>9.3170633862862702E-16</v>
      </c>
      <c r="J11" s="22"/>
      <c r="K11" s="22"/>
      <c r="L11" s="22"/>
      <c r="M11" s="21">
        <f t="shared" si="0"/>
        <v>3.2328035958884303E-2</v>
      </c>
      <c r="N11" s="21">
        <f t="shared" si="1"/>
        <v>-7.41172784165748E-16</v>
      </c>
      <c r="O11" s="21">
        <f t="shared" si="2"/>
        <v>-1.12869319204772E-16</v>
      </c>
      <c r="P11" s="21">
        <f t="shared" si="3"/>
        <v>-3.9612003821533596E-15</v>
      </c>
      <c r="Q11" s="21">
        <f t="shared" si="4"/>
        <v>-8.5412235969347907E-15</v>
      </c>
      <c r="R11" s="21">
        <f t="shared" si="5"/>
        <v>-8.2672820866397501E-15</v>
      </c>
      <c r="S11" s="21">
        <f t="shared" si="6"/>
        <v>9.3170633862862702E-16</v>
      </c>
    </row>
    <row r="12" spans="1:19">
      <c r="A12" s="22">
        <v>27394</v>
      </c>
      <c r="B12" s="22"/>
      <c r="C12" s="20">
        <v>-3.5677398658950699E-2</v>
      </c>
      <c r="D12" s="21">
        <v>-8.7538260060209694E-15</v>
      </c>
      <c r="E12" s="21">
        <v>-1.01759768992496E-15</v>
      </c>
      <c r="F12" s="21">
        <v>-4.5950314848607398E-15</v>
      </c>
      <c r="G12" s="21">
        <v>-1.02872269011168E-14</v>
      </c>
      <c r="H12" s="21">
        <v>-9.1584750828733507E-15</v>
      </c>
      <c r="I12" s="21">
        <v>-1.64625954649997E-15</v>
      </c>
      <c r="J12" s="22"/>
      <c r="K12" s="22"/>
      <c r="L12" s="22"/>
      <c r="M12" s="21">
        <f t="shared" si="0"/>
        <v>-3.5677398658950699E-2</v>
      </c>
      <c r="N12" s="21">
        <f t="shared" si="1"/>
        <v>-8.7538260060209696E-16</v>
      </c>
      <c r="O12" s="21">
        <f t="shared" si="2"/>
        <v>-1.01759768992496E-15</v>
      </c>
      <c r="P12" s="21">
        <f t="shared" si="3"/>
        <v>-4.5950314848607398E-15</v>
      </c>
      <c r="Q12" s="21">
        <f t="shared" si="4"/>
        <v>-1.02872269011168E-14</v>
      </c>
      <c r="R12" s="21">
        <f t="shared" si="5"/>
        <v>-9.1584750828733507E-15</v>
      </c>
      <c r="S12" s="21">
        <f t="shared" si="6"/>
        <v>-1.64625954649997E-15</v>
      </c>
    </row>
    <row r="13" spans="1:19">
      <c r="A13" s="22">
        <v>27484</v>
      </c>
      <c r="B13" s="22"/>
      <c r="C13" s="20">
        <v>-0.46076124332891399</v>
      </c>
      <c r="D13" s="21">
        <v>-9.0152260356960604E-15</v>
      </c>
      <c r="E13" s="21">
        <v>-6.9339322394175604E-16</v>
      </c>
      <c r="F13" s="21">
        <v>-4.9091101719819899E-15</v>
      </c>
      <c r="G13" s="21">
        <v>-9.3953792198066204E-15</v>
      </c>
      <c r="H13" s="21">
        <v>-9.8120895047857593E-15</v>
      </c>
      <c r="I13" s="21">
        <v>1.6577715568433099E-16</v>
      </c>
      <c r="J13" s="22"/>
      <c r="K13" s="22"/>
      <c r="L13" s="22"/>
      <c r="M13" s="21">
        <f t="shared" si="0"/>
        <v>-0.46076124332891399</v>
      </c>
      <c r="N13" s="21">
        <f t="shared" si="1"/>
        <v>-9.0152260356960608E-16</v>
      </c>
      <c r="O13" s="21">
        <f t="shared" si="2"/>
        <v>-6.9339322394175604E-16</v>
      </c>
      <c r="P13" s="21">
        <f t="shared" si="3"/>
        <v>-4.9091101719819899E-15</v>
      </c>
      <c r="Q13" s="21">
        <f t="shared" si="4"/>
        <v>-9.3953792198066204E-15</v>
      </c>
      <c r="R13" s="21">
        <f t="shared" si="5"/>
        <v>-9.8120895047857593E-15</v>
      </c>
      <c r="S13" s="21">
        <f t="shared" si="6"/>
        <v>1.6577715568433099E-16</v>
      </c>
    </row>
    <row r="14" spans="1:19">
      <c r="A14" s="22">
        <v>27575</v>
      </c>
      <c r="B14" s="22"/>
      <c r="C14" s="20">
        <v>-0.70241565994919797</v>
      </c>
      <c r="D14" s="21">
        <v>-8.6356530664218706E-15</v>
      </c>
      <c r="E14" s="21">
        <v>-1.4724419909081299E-15</v>
      </c>
      <c r="F14" s="21">
        <v>-4.8471039235726204E-15</v>
      </c>
      <c r="G14" s="21">
        <v>-1.10466130531715E-14</v>
      </c>
      <c r="H14" s="21">
        <v>-8.9367503562687296E-15</v>
      </c>
      <c r="I14" s="21">
        <v>-9.1080729777325806E-16</v>
      </c>
      <c r="J14" s="22"/>
      <c r="K14" s="22"/>
      <c r="L14" s="22"/>
      <c r="M14" s="21">
        <f t="shared" si="0"/>
        <v>-0.70241565994919797</v>
      </c>
      <c r="N14" s="21">
        <f t="shared" si="1"/>
        <v>-8.6356530664218704E-16</v>
      </c>
      <c r="O14" s="21">
        <f t="shared" si="2"/>
        <v>-1.4724419909081299E-15</v>
      </c>
      <c r="P14" s="21">
        <f t="shared" si="3"/>
        <v>-4.8471039235726204E-15</v>
      </c>
      <c r="Q14" s="21">
        <f t="shared" si="4"/>
        <v>-1.10466130531715E-14</v>
      </c>
      <c r="R14" s="21">
        <f t="shared" si="5"/>
        <v>-8.9367503562687296E-15</v>
      </c>
      <c r="S14" s="21">
        <f t="shared" si="6"/>
        <v>-9.1080729777325806E-16</v>
      </c>
    </row>
    <row r="15" spans="1:19">
      <c r="A15" s="22">
        <v>27667</v>
      </c>
      <c r="B15" s="22"/>
      <c r="C15" s="20">
        <v>-0.39481570059204502</v>
      </c>
      <c r="D15" s="21">
        <v>-9.2677306743654201E-15</v>
      </c>
      <c r="E15" s="21">
        <v>-1.0266189639832101E-15</v>
      </c>
      <c r="F15" s="21">
        <v>-5.9360901341272798E-15</v>
      </c>
      <c r="G15" s="21">
        <v>-9.2162229252039694E-15</v>
      </c>
      <c r="H15" s="21">
        <v>-8.8146313496842395E-15</v>
      </c>
      <c r="I15" s="21">
        <v>1.36874271915102E-16</v>
      </c>
      <c r="J15" s="22"/>
      <c r="K15" s="22"/>
      <c r="L15" s="22"/>
      <c r="M15" s="21">
        <f t="shared" si="0"/>
        <v>-0.39481570059204502</v>
      </c>
      <c r="N15" s="21">
        <f t="shared" si="1"/>
        <v>-9.2677306743654197E-16</v>
      </c>
      <c r="O15" s="21">
        <f t="shared" si="2"/>
        <v>-1.0266189639832101E-15</v>
      </c>
      <c r="P15" s="21">
        <f t="shared" si="3"/>
        <v>-5.9360901341272798E-15</v>
      </c>
      <c r="Q15" s="21">
        <f t="shared" si="4"/>
        <v>-9.2162229252039694E-15</v>
      </c>
      <c r="R15" s="21">
        <f t="shared" si="5"/>
        <v>-8.8146313496842395E-15</v>
      </c>
      <c r="S15" s="21">
        <f t="shared" si="6"/>
        <v>1.36874271915102E-16</v>
      </c>
    </row>
    <row r="16" spans="1:19">
      <c r="A16" s="22">
        <v>27759</v>
      </c>
      <c r="B16" s="22"/>
      <c r="C16" s="20">
        <v>-0.21067224585546099</v>
      </c>
      <c r="D16" s="21">
        <v>-8.9181880891890394E-15</v>
      </c>
      <c r="E16" s="21">
        <v>-2.1452907449823501E-15</v>
      </c>
      <c r="F16" s="21">
        <v>-4.1086808392601599E-15</v>
      </c>
      <c r="G16" s="21">
        <v>-9.0118580537714501E-15</v>
      </c>
      <c r="H16" s="21">
        <v>-7.6184163268223006E-15</v>
      </c>
      <c r="I16" s="21">
        <v>2.09439814808804E-16</v>
      </c>
      <c r="J16" s="22"/>
      <c r="K16" s="22"/>
      <c r="L16" s="22"/>
      <c r="M16" s="21">
        <f t="shared" si="0"/>
        <v>-0.21067224585546099</v>
      </c>
      <c r="N16" s="21">
        <f t="shared" si="1"/>
        <v>-8.9181880891890398E-16</v>
      </c>
      <c r="O16" s="21">
        <f t="shared" si="2"/>
        <v>-2.1452907449823501E-15</v>
      </c>
      <c r="P16" s="21">
        <f t="shared" si="3"/>
        <v>-4.1086808392601599E-15</v>
      </c>
      <c r="Q16" s="21">
        <f t="shared" si="4"/>
        <v>-9.0118580537714501E-15</v>
      </c>
      <c r="R16" s="21">
        <f t="shared" si="5"/>
        <v>-7.6184163268223006E-15</v>
      </c>
      <c r="S16" s="21">
        <f t="shared" si="6"/>
        <v>2.09439814808804E-16</v>
      </c>
    </row>
    <row r="17" spans="1:19">
      <c r="A17" s="22">
        <v>27850</v>
      </c>
      <c r="B17" s="22"/>
      <c r="C17" s="20">
        <v>-0.18327569011138101</v>
      </c>
      <c r="D17" s="21">
        <v>-9.9728853461099394E-15</v>
      </c>
      <c r="E17" s="21">
        <v>-1.22351824573538E-16</v>
      </c>
      <c r="F17" s="21">
        <v>-3.8057549085386303E-15</v>
      </c>
      <c r="G17" s="21">
        <v>-7.9626092738543195E-15</v>
      </c>
      <c r="H17" s="21">
        <v>-7.8540073584531705E-15</v>
      </c>
      <c r="I17" s="21">
        <v>1.4313432156668501E-16</v>
      </c>
      <c r="J17" s="22"/>
      <c r="K17" s="22"/>
      <c r="L17" s="22"/>
      <c r="M17" s="21">
        <f t="shared" si="0"/>
        <v>-0.18327569011138101</v>
      </c>
      <c r="N17" s="21">
        <f t="shared" si="1"/>
        <v>-9.972885346109939E-16</v>
      </c>
      <c r="O17" s="21">
        <f t="shared" si="2"/>
        <v>-1.22351824573538E-16</v>
      </c>
      <c r="P17" s="21">
        <f t="shared" si="3"/>
        <v>-3.8057549085386303E-15</v>
      </c>
      <c r="Q17" s="21">
        <f t="shared" si="4"/>
        <v>-7.9626092738543195E-15</v>
      </c>
      <c r="R17" s="21">
        <f t="shared" si="5"/>
        <v>-7.8540073584531705E-15</v>
      </c>
      <c r="S17" s="21">
        <f t="shared" si="6"/>
        <v>1.4313432156668501E-16</v>
      </c>
    </row>
    <row r="18" spans="1:19">
      <c r="A18" s="22">
        <v>27941</v>
      </c>
      <c r="B18" s="22"/>
      <c r="C18" s="20">
        <v>0.41358555365003502</v>
      </c>
      <c r="D18" s="21">
        <v>-8.4083335640128905E-15</v>
      </c>
      <c r="E18" s="21">
        <v>-1.72463111259426E-16</v>
      </c>
      <c r="F18" s="21">
        <v>-2.9888826573004802E-15</v>
      </c>
      <c r="G18" s="21">
        <v>-8.09339858733159E-15</v>
      </c>
      <c r="H18" s="21">
        <v>-7.6419728833225E-15</v>
      </c>
      <c r="I18" s="21">
        <v>2.6008835152989998E-16</v>
      </c>
      <c r="J18" s="22"/>
      <c r="K18" s="22"/>
      <c r="L18" s="22"/>
      <c r="M18" s="21">
        <f t="shared" si="0"/>
        <v>0.41358555365003502</v>
      </c>
      <c r="N18" s="21">
        <f t="shared" si="1"/>
        <v>-8.4083335640128901E-16</v>
      </c>
      <c r="O18" s="21">
        <f t="shared" si="2"/>
        <v>-1.72463111259426E-16</v>
      </c>
      <c r="P18" s="21">
        <f t="shared" si="3"/>
        <v>-2.9888826573004802E-15</v>
      </c>
      <c r="Q18" s="21">
        <f t="shared" si="4"/>
        <v>-8.09339858733159E-15</v>
      </c>
      <c r="R18" s="21">
        <f t="shared" si="5"/>
        <v>-7.6419728833225E-15</v>
      </c>
      <c r="S18" s="21">
        <f t="shared" si="6"/>
        <v>2.6008835152989998E-16</v>
      </c>
    </row>
    <row r="19" spans="1:19">
      <c r="A19" s="22">
        <v>28033</v>
      </c>
      <c r="B19" s="22"/>
      <c r="C19" s="20">
        <v>0.15885581611736799</v>
      </c>
      <c r="D19" s="21">
        <v>-8.6031035266411398E-15</v>
      </c>
      <c r="E19" s="21">
        <v>4.8964071248660196E-16</v>
      </c>
      <c r="F19" s="21">
        <v>-3.3131740296683599E-15</v>
      </c>
      <c r="G19" s="21">
        <v>-8.5065815277993305E-15</v>
      </c>
      <c r="H19" s="21">
        <v>-8.5025656739943503E-15</v>
      </c>
      <c r="I19" s="21">
        <v>-3.7159386162646398E-16</v>
      </c>
      <c r="J19" s="22"/>
      <c r="K19" s="22"/>
      <c r="L19" s="22"/>
      <c r="M19" s="21">
        <f t="shared" si="0"/>
        <v>0.15885581611736799</v>
      </c>
      <c r="N19" s="21">
        <f t="shared" si="1"/>
        <v>-8.6031035266411394E-16</v>
      </c>
      <c r="O19" s="21">
        <f t="shared" si="2"/>
        <v>4.8964071248660196E-16</v>
      </c>
      <c r="P19" s="21">
        <f t="shared" si="3"/>
        <v>-3.3131740296683599E-15</v>
      </c>
      <c r="Q19" s="21">
        <f t="shared" si="4"/>
        <v>-8.5065815277993305E-15</v>
      </c>
      <c r="R19" s="21">
        <f t="shared" si="5"/>
        <v>-8.5025656739943503E-15</v>
      </c>
      <c r="S19" s="21">
        <f t="shared" si="6"/>
        <v>-3.7159386162646398E-16</v>
      </c>
    </row>
    <row r="20" spans="1:19">
      <c r="A20" s="22">
        <v>28125</v>
      </c>
      <c r="B20" s="22"/>
      <c r="C20" s="20">
        <v>-0.25048215162704901</v>
      </c>
      <c r="D20" s="21">
        <v>-7.8570768733210492E-15</v>
      </c>
      <c r="E20" s="21">
        <v>5.6415013779911503E-16</v>
      </c>
      <c r="F20" s="21">
        <v>-2.9321969364947502E-15</v>
      </c>
      <c r="G20" s="21">
        <v>-8.5930002149910699E-15</v>
      </c>
      <c r="H20" s="21">
        <v>-8.5781839878117805E-15</v>
      </c>
      <c r="I20" s="21">
        <v>3.78146927235413E-16</v>
      </c>
      <c r="J20" s="22"/>
      <c r="K20" s="22"/>
      <c r="L20" s="22"/>
      <c r="M20" s="21">
        <f t="shared" si="0"/>
        <v>-0.25048215162704901</v>
      </c>
      <c r="N20" s="21">
        <f t="shared" si="1"/>
        <v>-7.8570768733210488E-16</v>
      </c>
      <c r="O20" s="21">
        <f t="shared" si="2"/>
        <v>5.6415013779911503E-16</v>
      </c>
      <c r="P20" s="21">
        <f t="shared" si="3"/>
        <v>-2.9321969364947502E-15</v>
      </c>
      <c r="Q20" s="21">
        <f t="shared" si="4"/>
        <v>-8.5930002149910699E-15</v>
      </c>
      <c r="R20" s="21">
        <f t="shared" si="5"/>
        <v>-8.5781839878117805E-15</v>
      </c>
      <c r="S20" s="21">
        <f t="shared" si="6"/>
        <v>3.78146927235413E-16</v>
      </c>
    </row>
    <row r="21" spans="1:19">
      <c r="A21" s="22">
        <v>28215</v>
      </c>
      <c r="B21" s="22"/>
      <c r="C21" s="20">
        <v>0.25428388263824903</v>
      </c>
      <c r="D21" s="21">
        <v>-8.0001072529084405E-15</v>
      </c>
      <c r="E21" s="21">
        <v>1.0681869020982701E-15</v>
      </c>
      <c r="F21" s="21">
        <v>-2.9793434330016798E-15</v>
      </c>
      <c r="G21" s="21">
        <v>-8.7426392944754798E-15</v>
      </c>
      <c r="H21" s="21">
        <v>-7.9677408892005094E-15</v>
      </c>
      <c r="I21" s="21">
        <v>4.3614661012866298E-16</v>
      </c>
      <c r="J21" s="22"/>
      <c r="K21" s="22"/>
      <c r="L21" s="22"/>
      <c r="M21" s="21">
        <f t="shared" si="0"/>
        <v>0.25428388263824903</v>
      </c>
      <c r="N21" s="21">
        <f t="shared" si="1"/>
        <v>-8.0001072529084407E-16</v>
      </c>
      <c r="O21" s="21">
        <f t="shared" si="2"/>
        <v>1.0681869020982701E-15</v>
      </c>
      <c r="P21" s="21">
        <f t="shared" si="3"/>
        <v>-2.9793434330016798E-15</v>
      </c>
      <c r="Q21" s="21">
        <f t="shared" si="4"/>
        <v>-8.7426392944754798E-15</v>
      </c>
      <c r="R21" s="21">
        <f t="shared" si="5"/>
        <v>-7.9677408892005094E-15</v>
      </c>
      <c r="S21" s="21">
        <f t="shared" si="6"/>
        <v>4.3614661012866298E-16</v>
      </c>
    </row>
    <row r="22" spans="1:19">
      <c r="A22" s="22">
        <v>28306</v>
      </c>
      <c r="B22" s="22"/>
      <c r="C22" s="20">
        <v>-0.32487613136478699</v>
      </c>
      <c r="D22" s="21">
        <v>-7.4810851337521494E-15</v>
      </c>
      <c r="E22" s="21">
        <v>4.7025265748214799E-16</v>
      </c>
      <c r="F22" s="21">
        <v>-4.09770275392611E-15</v>
      </c>
      <c r="G22" s="21">
        <v>-9.7091872278832795E-15</v>
      </c>
      <c r="H22" s="21">
        <v>-9.82481141951736E-15</v>
      </c>
      <c r="I22" s="21">
        <v>-1.2812840383654199E-15</v>
      </c>
      <c r="J22" s="22"/>
      <c r="K22" s="22"/>
      <c r="L22" s="22"/>
      <c r="M22" s="21">
        <f t="shared" si="0"/>
        <v>-0.32487613136478699</v>
      </c>
      <c r="N22" s="21">
        <f t="shared" si="1"/>
        <v>-7.4810851337521496E-16</v>
      </c>
      <c r="O22" s="21">
        <f t="shared" si="2"/>
        <v>4.7025265748214799E-16</v>
      </c>
      <c r="P22" s="21">
        <f t="shared" si="3"/>
        <v>-4.09770275392611E-15</v>
      </c>
      <c r="Q22" s="21">
        <f t="shared" si="4"/>
        <v>-9.7091872278832795E-15</v>
      </c>
      <c r="R22" s="21">
        <f t="shared" si="5"/>
        <v>-9.82481141951736E-15</v>
      </c>
      <c r="S22" s="21">
        <f t="shared" si="6"/>
        <v>-1.2812840383654199E-15</v>
      </c>
    </row>
    <row r="23" spans="1:19">
      <c r="A23" s="22">
        <v>28398</v>
      </c>
      <c r="B23" s="22"/>
      <c r="C23" s="20">
        <v>-0.28322419002124699</v>
      </c>
      <c r="D23" s="21">
        <v>-7.8224869087093798E-15</v>
      </c>
      <c r="E23" s="21">
        <v>1.35163546241124E-16</v>
      </c>
      <c r="F23" s="21">
        <v>-3.7268265628510298E-15</v>
      </c>
      <c r="G23" s="21">
        <v>-9.5969919564072105E-15</v>
      </c>
      <c r="H23" s="21">
        <v>-9.2733506884736904E-15</v>
      </c>
      <c r="I23" s="21">
        <v>7.2198950270924596E-16</v>
      </c>
      <c r="J23" s="22"/>
      <c r="K23" s="22"/>
      <c r="L23" s="22"/>
      <c r="M23" s="21">
        <f t="shared" si="0"/>
        <v>-0.28322419002124699</v>
      </c>
      <c r="N23" s="21">
        <f t="shared" si="1"/>
        <v>-7.8224869087093802E-16</v>
      </c>
      <c r="O23" s="21">
        <f t="shared" si="2"/>
        <v>1.35163546241124E-16</v>
      </c>
      <c r="P23" s="21">
        <f t="shared" si="3"/>
        <v>-3.7268265628510298E-15</v>
      </c>
      <c r="Q23" s="21">
        <f t="shared" si="4"/>
        <v>-9.5969919564072105E-15</v>
      </c>
      <c r="R23" s="21">
        <f t="shared" si="5"/>
        <v>-9.2733506884736904E-15</v>
      </c>
      <c r="S23" s="21">
        <f t="shared" si="6"/>
        <v>7.2198950270924596E-16</v>
      </c>
    </row>
    <row r="24" spans="1:19">
      <c r="A24" s="22">
        <v>28490</v>
      </c>
      <c r="B24" s="22"/>
      <c r="C24" s="20">
        <v>-6.4388090528476702E-2</v>
      </c>
      <c r="D24" s="21">
        <v>-8.3868723467785501E-15</v>
      </c>
      <c r="E24" s="21">
        <v>3.3255120794669498E-16</v>
      </c>
      <c r="F24" s="21">
        <v>-3.8335525134561098E-15</v>
      </c>
      <c r="G24" s="21">
        <v>-9.3972343246657595E-15</v>
      </c>
      <c r="H24" s="21">
        <v>-7.7343407351577493E-15</v>
      </c>
      <c r="I24" s="21">
        <v>4.30161879497498E-16</v>
      </c>
      <c r="J24" s="22"/>
      <c r="K24" s="22"/>
      <c r="L24" s="22"/>
      <c r="M24" s="21">
        <f t="shared" si="0"/>
        <v>-6.4388090528476702E-2</v>
      </c>
      <c r="N24" s="21">
        <f t="shared" si="1"/>
        <v>-8.3868723467785497E-16</v>
      </c>
      <c r="O24" s="21">
        <f t="shared" si="2"/>
        <v>3.3255120794669498E-16</v>
      </c>
      <c r="P24" s="21">
        <f t="shared" si="3"/>
        <v>-3.8335525134561098E-15</v>
      </c>
      <c r="Q24" s="21">
        <f t="shared" si="4"/>
        <v>-9.3972343246657595E-15</v>
      </c>
      <c r="R24" s="21">
        <f t="shared" si="5"/>
        <v>-7.7343407351577493E-15</v>
      </c>
      <c r="S24" s="21">
        <f t="shared" si="6"/>
        <v>4.30161879497498E-16</v>
      </c>
    </row>
    <row r="25" spans="1:19">
      <c r="A25" s="22">
        <v>28580</v>
      </c>
      <c r="B25" s="22"/>
      <c r="C25" s="20">
        <v>-0.19118063492921</v>
      </c>
      <c r="D25" s="21">
        <v>-8.3998836670758106E-15</v>
      </c>
      <c r="E25" s="21">
        <v>-2.56392436765051E-16</v>
      </c>
      <c r="F25" s="21">
        <v>-4.4254080466674798E-15</v>
      </c>
      <c r="G25" s="21">
        <v>-9.0020782649587E-15</v>
      </c>
      <c r="H25" s="21">
        <v>-9.3815149424651702E-15</v>
      </c>
      <c r="I25" s="21">
        <v>-6.9785991944383204E-16</v>
      </c>
      <c r="J25" s="22"/>
      <c r="K25" s="22"/>
      <c r="L25" s="22"/>
      <c r="M25" s="21">
        <f t="shared" si="0"/>
        <v>-0.19118063492921</v>
      </c>
      <c r="N25" s="21">
        <f t="shared" si="1"/>
        <v>-8.399883667075811E-16</v>
      </c>
      <c r="O25" s="21">
        <f t="shared" si="2"/>
        <v>-2.56392436765051E-16</v>
      </c>
      <c r="P25" s="21">
        <f t="shared" si="3"/>
        <v>-4.4254080466674798E-15</v>
      </c>
      <c r="Q25" s="21">
        <f t="shared" si="4"/>
        <v>-9.0020782649587E-15</v>
      </c>
      <c r="R25" s="21">
        <f t="shared" si="5"/>
        <v>-9.3815149424651702E-15</v>
      </c>
      <c r="S25" s="21">
        <f t="shared" si="6"/>
        <v>-6.9785991944383204E-16</v>
      </c>
    </row>
    <row r="26" spans="1:19">
      <c r="A26" s="22">
        <v>28671</v>
      </c>
      <c r="B26" s="22"/>
      <c r="C26" s="20">
        <v>-0.13904263942373299</v>
      </c>
      <c r="D26" s="21">
        <v>-8.8102644754474905E-15</v>
      </c>
      <c r="E26" s="21">
        <v>-1.6097709640806099E-16</v>
      </c>
      <c r="F26" s="21">
        <v>-3.0968805737849399E-15</v>
      </c>
      <c r="G26" s="21">
        <v>-9.4562865397174595E-15</v>
      </c>
      <c r="H26" s="21">
        <v>-9.0851318548389894E-15</v>
      </c>
      <c r="I26" s="21">
        <v>5.3600013274773596E-16</v>
      </c>
      <c r="J26" s="22"/>
      <c r="K26" s="22"/>
      <c r="L26" s="22"/>
      <c r="M26" s="21">
        <f t="shared" si="0"/>
        <v>-0.13904263942373299</v>
      </c>
      <c r="N26" s="21">
        <f t="shared" si="1"/>
        <v>-8.8102644754474901E-16</v>
      </c>
      <c r="O26" s="21">
        <f t="shared" si="2"/>
        <v>-1.6097709640806099E-16</v>
      </c>
      <c r="P26" s="21">
        <f t="shared" si="3"/>
        <v>-3.0968805737849399E-15</v>
      </c>
      <c r="Q26" s="21">
        <f t="shared" si="4"/>
        <v>-9.4562865397174595E-15</v>
      </c>
      <c r="R26" s="21">
        <f t="shared" si="5"/>
        <v>-9.0851318548389894E-15</v>
      </c>
      <c r="S26" s="21">
        <f t="shared" si="6"/>
        <v>5.3600013274773596E-16</v>
      </c>
    </row>
    <row r="27" spans="1:19">
      <c r="A27" s="22">
        <v>28763</v>
      </c>
      <c r="B27" s="22"/>
      <c r="C27" s="20">
        <v>0.230089616257977</v>
      </c>
      <c r="D27" s="21">
        <v>-9.1649963474503498E-15</v>
      </c>
      <c r="E27" s="21">
        <v>7.7193292409388396E-16</v>
      </c>
      <c r="F27" s="21">
        <v>-3.9943118964269402E-15</v>
      </c>
      <c r="G27" s="21">
        <v>-9.6865980592948305E-15</v>
      </c>
      <c r="H27" s="21">
        <v>-8.42317530895489E-15</v>
      </c>
      <c r="I27" s="21">
        <v>-3.5359463685641702E-17</v>
      </c>
      <c r="J27" s="22"/>
      <c r="K27" s="22"/>
      <c r="L27" s="22"/>
      <c r="M27" s="21">
        <f t="shared" si="0"/>
        <v>0.230089616257977</v>
      </c>
      <c r="N27" s="21">
        <f t="shared" si="1"/>
        <v>-9.164996347450349E-16</v>
      </c>
      <c r="O27" s="21">
        <f t="shared" si="2"/>
        <v>7.7193292409388396E-16</v>
      </c>
      <c r="P27" s="21">
        <f t="shared" si="3"/>
        <v>-3.9943118964269402E-15</v>
      </c>
      <c r="Q27" s="21">
        <f t="shared" si="4"/>
        <v>-9.6865980592948305E-15</v>
      </c>
      <c r="R27" s="21">
        <f t="shared" si="5"/>
        <v>-8.42317530895489E-15</v>
      </c>
      <c r="S27" s="21">
        <f t="shared" si="6"/>
        <v>-3.5359463685641702E-17</v>
      </c>
    </row>
    <row r="28" spans="1:19">
      <c r="A28" s="22">
        <v>28855</v>
      </c>
      <c r="B28" s="22"/>
      <c r="C28" s="20">
        <v>-0.148777580293389</v>
      </c>
      <c r="D28" s="21">
        <v>-8.24412734052552E-15</v>
      </c>
      <c r="E28" s="21">
        <v>5.9254619099760398E-17</v>
      </c>
      <c r="F28" s="21">
        <v>-3.7744615512016E-15</v>
      </c>
      <c r="G28" s="21">
        <v>-8.8897603328384898E-15</v>
      </c>
      <c r="H28" s="21">
        <v>-9.2935228476146699E-15</v>
      </c>
      <c r="I28" s="21">
        <v>1.07254080307052E-16</v>
      </c>
      <c r="J28" s="22"/>
      <c r="K28" s="22"/>
      <c r="L28" s="22"/>
      <c r="M28" s="21">
        <f t="shared" si="0"/>
        <v>-0.148777580293389</v>
      </c>
      <c r="N28" s="21">
        <f t="shared" si="1"/>
        <v>-8.2441273405255204E-16</v>
      </c>
      <c r="O28" s="21">
        <f t="shared" si="2"/>
        <v>5.9254619099760398E-17</v>
      </c>
      <c r="P28" s="21">
        <f t="shared" si="3"/>
        <v>-3.7744615512016E-15</v>
      </c>
      <c r="Q28" s="21">
        <f t="shared" si="4"/>
        <v>-8.8897603328384898E-15</v>
      </c>
      <c r="R28" s="21">
        <f t="shared" si="5"/>
        <v>-9.2935228476146699E-15</v>
      </c>
      <c r="S28" s="21">
        <f t="shared" si="6"/>
        <v>1.07254080307052E-16</v>
      </c>
    </row>
    <row r="29" spans="1:19">
      <c r="A29" s="22">
        <v>28945</v>
      </c>
      <c r="B29" s="22"/>
      <c r="C29" s="20">
        <v>-0.48415688187442502</v>
      </c>
      <c r="D29" s="21">
        <v>-8.8917257460310599E-15</v>
      </c>
      <c r="E29" s="21">
        <v>1.08630614881072E-16</v>
      </c>
      <c r="F29" s="21">
        <v>-3.52682655258127E-15</v>
      </c>
      <c r="G29" s="21">
        <v>-1.0792592664145601E-14</v>
      </c>
      <c r="H29" s="21">
        <v>-1.04491183278472E-14</v>
      </c>
      <c r="I29" s="21">
        <v>-9.1079317390184308E-16</v>
      </c>
      <c r="J29" s="22"/>
      <c r="K29" s="22"/>
      <c r="L29" s="22"/>
      <c r="M29" s="21">
        <f t="shared" si="0"/>
        <v>-0.48415688187442502</v>
      </c>
      <c r="N29" s="21">
        <f t="shared" si="1"/>
        <v>-8.8917257460310607E-16</v>
      </c>
      <c r="O29" s="21">
        <f t="shared" si="2"/>
        <v>1.08630614881072E-16</v>
      </c>
      <c r="P29" s="21">
        <f t="shared" si="3"/>
        <v>-3.52682655258127E-15</v>
      </c>
      <c r="Q29" s="21">
        <f t="shared" si="4"/>
        <v>-1.0792592664145601E-14</v>
      </c>
      <c r="R29" s="21">
        <f t="shared" si="5"/>
        <v>-1.04491183278472E-14</v>
      </c>
      <c r="S29" s="21">
        <f t="shared" si="6"/>
        <v>-9.1079317390184308E-16</v>
      </c>
    </row>
    <row r="30" spans="1:19">
      <c r="A30" s="22">
        <v>29036</v>
      </c>
      <c r="B30" s="22"/>
      <c r="C30" s="20">
        <v>0.15655641825732899</v>
      </c>
      <c r="D30" s="21">
        <v>-8.9513446693518592E-15</v>
      </c>
      <c r="E30" s="21">
        <v>1.24072985155414E-15</v>
      </c>
      <c r="F30" s="21">
        <v>-3.7421562958275103E-15</v>
      </c>
      <c r="G30" s="21">
        <v>-9.1984246548147802E-15</v>
      </c>
      <c r="H30" s="21">
        <v>-8.07033174785996E-15</v>
      </c>
      <c r="I30" s="21">
        <v>1.8572593636233401E-15</v>
      </c>
      <c r="J30" s="22"/>
      <c r="K30" s="22"/>
      <c r="L30" s="22"/>
      <c r="M30" s="21">
        <f t="shared" si="0"/>
        <v>0.15655641825732899</v>
      </c>
      <c r="N30" s="21">
        <f t="shared" si="1"/>
        <v>-8.9513446693518584E-16</v>
      </c>
      <c r="O30" s="21">
        <f t="shared" si="2"/>
        <v>1.24072985155414E-15</v>
      </c>
      <c r="P30" s="21">
        <f t="shared" si="3"/>
        <v>-3.7421562958275103E-15</v>
      </c>
      <c r="Q30" s="21">
        <f t="shared" si="4"/>
        <v>-9.1984246548147802E-15</v>
      </c>
      <c r="R30" s="21">
        <f t="shared" si="5"/>
        <v>-8.07033174785996E-15</v>
      </c>
      <c r="S30" s="21">
        <f t="shared" si="6"/>
        <v>1.8572593636233401E-15</v>
      </c>
    </row>
    <row r="31" spans="1:19">
      <c r="A31" s="22">
        <v>29128</v>
      </c>
      <c r="B31" s="22"/>
      <c r="C31" s="20">
        <v>0.564139129318045</v>
      </c>
      <c r="D31" s="21">
        <v>-8.7289148799885402E-15</v>
      </c>
      <c r="E31" s="21">
        <v>-1.92675555939169E-16</v>
      </c>
      <c r="F31" s="21">
        <v>-3.8725705079459502E-15</v>
      </c>
      <c r="G31" s="21">
        <v>-9.46567043728141E-15</v>
      </c>
      <c r="H31" s="21">
        <v>-8.6386654216401795E-15</v>
      </c>
      <c r="I31" s="21">
        <v>-7.2905808157820095E-16</v>
      </c>
      <c r="J31" s="22"/>
      <c r="K31" s="22"/>
      <c r="L31" s="22"/>
      <c r="M31" s="21">
        <f t="shared" si="0"/>
        <v>0.564139129318045</v>
      </c>
      <c r="N31" s="21">
        <f t="shared" si="1"/>
        <v>-8.7289148799885404E-16</v>
      </c>
      <c r="O31" s="21">
        <f t="shared" si="2"/>
        <v>-1.92675555939169E-16</v>
      </c>
      <c r="P31" s="21">
        <f t="shared" si="3"/>
        <v>-3.8725705079459502E-15</v>
      </c>
      <c r="Q31" s="21">
        <f t="shared" si="4"/>
        <v>-9.46567043728141E-15</v>
      </c>
      <c r="R31" s="21">
        <f t="shared" si="5"/>
        <v>-8.6386654216401795E-15</v>
      </c>
      <c r="S31" s="21">
        <f t="shared" si="6"/>
        <v>-7.2905808157820095E-16</v>
      </c>
    </row>
    <row r="32" spans="1:19">
      <c r="A32" s="22">
        <v>29220</v>
      </c>
      <c r="B32" s="22"/>
      <c r="C32" s="20">
        <v>0.22166573537142001</v>
      </c>
      <c r="D32" s="21">
        <v>-1.00465438637105E-14</v>
      </c>
      <c r="E32" s="21">
        <v>4.4566826837946298E-16</v>
      </c>
      <c r="F32" s="21">
        <v>-2.83267338040079E-15</v>
      </c>
      <c r="G32" s="21">
        <v>-8.7839334523786003E-15</v>
      </c>
      <c r="H32" s="21">
        <v>-1.0168444023000201E-14</v>
      </c>
      <c r="I32" s="21">
        <v>4.7933304152218697E-16</v>
      </c>
      <c r="J32" s="22"/>
      <c r="K32" s="22"/>
      <c r="L32" s="22"/>
      <c r="M32" s="21">
        <f t="shared" si="0"/>
        <v>0.22166573537142001</v>
      </c>
      <c r="N32" s="21">
        <f t="shared" si="1"/>
        <v>-1.00465438637105E-15</v>
      </c>
      <c r="O32" s="21">
        <f t="shared" si="2"/>
        <v>4.4566826837946298E-16</v>
      </c>
      <c r="P32" s="21">
        <f t="shared" si="3"/>
        <v>-2.83267338040079E-15</v>
      </c>
      <c r="Q32" s="21">
        <f t="shared" si="4"/>
        <v>-8.7839334523786003E-15</v>
      </c>
      <c r="R32" s="21">
        <f t="shared" si="5"/>
        <v>-1.0168444023000201E-14</v>
      </c>
      <c r="S32" s="21">
        <f t="shared" si="6"/>
        <v>4.7933304152218697E-16</v>
      </c>
    </row>
    <row r="33" spans="1:19">
      <c r="A33" s="22">
        <v>29311</v>
      </c>
      <c r="B33" s="22"/>
      <c r="C33" s="20">
        <v>-0.12865007645177601</v>
      </c>
      <c r="D33" s="21">
        <v>-9.4962025259170195E-15</v>
      </c>
      <c r="E33" s="21">
        <v>1.48408234467527E-15</v>
      </c>
      <c r="F33" s="21">
        <v>-2.0817435676544999E-15</v>
      </c>
      <c r="G33" s="21">
        <v>-1.07183803402659E-14</v>
      </c>
      <c r="H33" s="21">
        <v>-9.9144357505218096E-15</v>
      </c>
      <c r="I33" s="21">
        <v>9.2376207969544496E-17</v>
      </c>
      <c r="J33" s="22"/>
      <c r="K33" s="22"/>
      <c r="L33" s="22"/>
      <c r="M33" s="21">
        <f t="shared" si="0"/>
        <v>-0.12865007645177601</v>
      </c>
      <c r="N33" s="21">
        <f t="shared" si="1"/>
        <v>-9.4962025259170192E-16</v>
      </c>
      <c r="O33" s="21">
        <f t="shared" si="2"/>
        <v>1.48408234467527E-15</v>
      </c>
      <c r="P33" s="21">
        <f t="shared" si="3"/>
        <v>-2.0817435676544999E-15</v>
      </c>
      <c r="Q33" s="21">
        <f t="shared" si="4"/>
        <v>-1.07183803402659E-14</v>
      </c>
      <c r="R33" s="21">
        <f t="shared" si="5"/>
        <v>-9.9144357505218096E-15</v>
      </c>
      <c r="S33" s="21">
        <f t="shared" si="6"/>
        <v>9.2376207969544496E-17</v>
      </c>
    </row>
    <row r="34" spans="1:19">
      <c r="A34" s="22">
        <v>29402</v>
      </c>
      <c r="B34" s="22"/>
      <c r="C34" s="20">
        <v>0.37442974079764002</v>
      </c>
      <c r="D34" s="21">
        <v>-8.6876539856125702E-15</v>
      </c>
      <c r="E34" s="21">
        <v>2.2077766747850902E-15</v>
      </c>
      <c r="F34" s="21">
        <v>-4.20416378725923E-15</v>
      </c>
      <c r="G34" s="21">
        <v>-1.06055955458761E-14</v>
      </c>
      <c r="H34" s="21">
        <v>-1.03386098735836E-14</v>
      </c>
      <c r="I34" s="21">
        <v>8.1805605004095206E-17</v>
      </c>
      <c r="J34" s="22"/>
      <c r="K34" s="22"/>
      <c r="L34" s="22"/>
      <c r="M34" s="21">
        <f t="shared" si="0"/>
        <v>0.37442974079764002</v>
      </c>
      <c r="N34" s="21">
        <f t="shared" si="1"/>
        <v>-8.68765398561257E-16</v>
      </c>
      <c r="O34" s="21">
        <f t="shared" si="2"/>
        <v>2.2077766747850902E-15</v>
      </c>
      <c r="P34" s="21">
        <f t="shared" si="3"/>
        <v>-4.20416378725923E-15</v>
      </c>
      <c r="Q34" s="21">
        <f t="shared" si="4"/>
        <v>-1.06055955458761E-14</v>
      </c>
      <c r="R34" s="21">
        <f t="shared" si="5"/>
        <v>-1.03386098735836E-14</v>
      </c>
      <c r="S34" s="21">
        <f t="shared" si="6"/>
        <v>8.1805605004095206E-17</v>
      </c>
    </row>
    <row r="35" spans="1:19">
      <c r="A35" s="22">
        <v>29494</v>
      </c>
      <c r="B35" s="22"/>
      <c r="C35" s="20">
        <v>-0.34395455677600401</v>
      </c>
      <c r="D35" s="21">
        <v>-7.7969408318761107E-15</v>
      </c>
      <c r="E35" s="21">
        <v>1.4731207784760699E-16</v>
      </c>
      <c r="F35" s="21">
        <v>-3.8813671078018903E-15</v>
      </c>
      <c r="G35" s="21">
        <v>-1.09781591622709E-14</v>
      </c>
      <c r="H35" s="21">
        <v>-1.0433112026184401E-14</v>
      </c>
      <c r="I35" s="21">
        <v>-4.4079328671868101E-17</v>
      </c>
      <c r="J35" s="22"/>
      <c r="K35" s="22"/>
      <c r="L35" s="22"/>
      <c r="M35" s="21">
        <f t="shared" si="0"/>
        <v>-0.34395455677600401</v>
      </c>
      <c r="N35" s="21">
        <f t="shared" si="1"/>
        <v>-7.7969408318761111E-16</v>
      </c>
      <c r="O35" s="21">
        <f t="shared" si="2"/>
        <v>1.4731207784760699E-16</v>
      </c>
      <c r="P35" s="21">
        <f t="shared" si="3"/>
        <v>-3.8813671078018903E-15</v>
      </c>
      <c r="Q35" s="21">
        <f t="shared" si="4"/>
        <v>-1.09781591622709E-14</v>
      </c>
      <c r="R35" s="21">
        <f t="shared" si="5"/>
        <v>-1.0433112026184401E-14</v>
      </c>
      <c r="S35" s="21">
        <f t="shared" si="6"/>
        <v>-4.4079328671868101E-17</v>
      </c>
    </row>
    <row r="36" spans="1:19">
      <c r="A36" s="22">
        <v>29586</v>
      </c>
      <c r="B36" s="22"/>
      <c r="C36" s="20">
        <v>7.1948662258850105E-2</v>
      </c>
      <c r="D36" s="21">
        <v>-1.02205820982761E-14</v>
      </c>
      <c r="E36" s="21">
        <v>2.0036441242649001E-16</v>
      </c>
      <c r="F36" s="21">
        <v>-4.5726094468257098E-15</v>
      </c>
      <c r="G36" s="21">
        <v>-1.1400062713447999E-14</v>
      </c>
      <c r="H36" s="21">
        <v>-1.08847704188032E-14</v>
      </c>
      <c r="I36" s="21">
        <v>-3.1470332138513499E-16</v>
      </c>
      <c r="J36" s="22"/>
      <c r="K36" s="22"/>
      <c r="L36" s="22"/>
      <c r="M36" s="21">
        <f t="shared" si="0"/>
        <v>7.1948662258850105E-2</v>
      </c>
      <c r="N36" s="21">
        <f t="shared" si="1"/>
        <v>-1.02205820982761E-15</v>
      </c>
      <c r="O36" s="21">
        <f t="shared" si="2"/>
        <v>2.0036441242649001E-16</v>
      </c>
      <c r="P36" s="21">
        <f t="shared" si="3"/>
        <v>-4.5726094468257098E-15</v>
      </c>
      <c r="Q36" s="21">
        <f t="shared" si="4"/>
        <v>-1.1400062713447999E-14</v>
      </c>
      <c r="R36" s="21">
        <f t="shared" si="5"/>
        <v>-1.08847704188032E-14</v>
      </c>
      <c r="S36" s="21">
        <f t="shared" si="6"/>
        <v>-3.1470332138513499E-16</v>
      </c>
    </row>
    <row r="37" spans="1:19">
      <c r="A37" s="22">
        <v>29676</v>
      </c>
      <c r="B37" s="22"/>
      <c r="C37" s="20">
        <v>0.25046596394280102</v>
      </c>
      <c r="D37" s="21">
        <v>-1.02359087463789E-14</v>
      </c>
      <c r="E37" s="21">
        <v>-5.9837719742403295E-17</v>
      </c>
      <c r="F37" s="21">
        <v>-4.1404321529355397E-15</v>
      </c>
      <c r="G37" s="21">
        <v>-1.0963447806233501E-14</v>
      </c>
      <c r="H37" s="21">
        <v>-1.0431315340266399E-14</v>
      </c>
      <c r="I37" s="21">
        <v>6.5262962146608703E-16</v>
      </c>
      <c r="J37" s="22"/>
      <c r="K37" s="22"/>
      <c r="L37" s="22"/>
      <c r="M37" s="21">
        <f t="shared" si="0"/>
        <v>0.25046596394280102</v>
      </c>
      <c r="N37" s="21">
        <f t="shared" si="1"/>
        <v>-1.0235908746378899E-15</v>
      </c>
      <c r="O37" s="21">
        <f t="shared" si="2"/>
        <v>-5.9837719742403295E-17</v>
      </c>
      <c r="P37" s="21">
        <f t="shared" si="3"/>
        <v>-4.1404321529355397E-15</v>
      </c>
      <c r="Q37" s="21">
        <f t="shared" si="4"/>
        <v>-1.0963447806233501E-14</v>
      </c>
      <c r="R37" s="21">
        <f t="shared" si="5"/>
        <v>-1.0431315340266399E-14</v>
      </c>
      <c r="S37" s="21">
        <f t="shared" si="6"/>
        <v>6.5262962146608703E-16</v>
      </c>
    </row>
    <row r="38" spans="1:19">
      <c r="A38" s="22">
        <v>29767</v>
      </c>
      <c r="B38" s="22"/>
      <c r="C38" s="20">
        <v>0.573589692459608</v>
      </c>
      <c r="D38" s="21">
        <v>-1.11755292360964E-14</v>
      </c>
      <c r="E38" s="21">
        <v>-3.78713727253855E-16</v>
      </c>
      <c r="F38" s="21">
        <v>-4.4752979806201799E-15</v>
      </c>
      <c r="G38" s="21">
        <v>-1.1540673771931599E-14</v>
      </c>
      <c r="H38" s="21">
        <v>-1.0695531234558E-14</v>
      </c>
      <c r="I38" s="21">
        <v>-4.5477135626942998E-16</v>
      </c>
      <c r="J38" s="22"/>
      <c r="K38" s="22"/>
      <c r="L38" s="22"/>
      <c r="M38" s="21">
        <f t="shared" si="0"/>
        <v>0.573589692459608</v>
      </c>
      <c r="N38" s="21">
        <f t="shared" si="1"/>
        <v>-1.11755292360964E-15</v>
      </c>
      <c r="O38" s="21">
        <f t="shared" si="2"/>
        <v>-3.78713727253855E-16</v>
      </c>
      <c r="P38" s="21">
        <f t="shared" si="3"/>
        <v>-4.4752979806201799E-15</v>
      </c>
      <c r="Q38" s="21">
        <f t="shared" si="4"/>
        <v>-1.1540673771931599E-14</v>
      </c>
      <c r="R38" s="21">
        <f t="shared" si="5"/>
        <v>-1.0695531234558E-14</v>
      </c>
      <c r="S38" s="21">
        <f t="shared" si="6"/>
        <v>-4.5477135626942998E-16</v>
      </c>
    </row>
    <row r="39" spans="1:19">
      <c r="A39" s="22">
        <v>29859</v>
      </c>
      <c r="B39" s="22"/>
      <c r="C39" s="20">
        <v>0.22549020123817401</v>
      </c>
      <c r="D39" s="21">
        <v>-1.13808037994847E-14</v>
      </c>
      <c r="E39" s="21">
        <v>-2.55437685113572E-16</v>
      </c>
      <c r="F39" s="21">
        <v>-4.2718370675800999E-15</v>
      </c>
      <c r="G39" s="21">
        <v>-1.15718566069425E-14</v>
      </c>
      <c r="H39" s="21">
        <v>-1.22281943821939E-14</v>
      </c>
      <c r="I39" s="21">
        <v>-1.27061256476186E-16</v>
      </c>
      <c r="J39" s="22"/>
      <c r="K39" s="22"/>
      <c r="L39" s="22"/>
      <c r="M39" s="21">
        <f t="shared" si="0"/>
        <v>0.22549020123817401</v>
      </c>
      <c r="N39" s="21">
        <f t="shared" si="1"/>
        <v>-1.1380803799484701E-15</v>
      </c>
      <c r="O39" s="21">
        <f t="shared" si="2"/>
        <v>-2.55437685113572E-16</v>
      </c>
      <c r="P39" s="21">
        <f t="shared" si="3"/>
        <v>-4.2718370675800999E-15</v>
      </c>
      <c r="Q39" s="21">
        <f t="shared" si="4"/>
        <v>-1.15718566069425E-14</v>
      </c>
      <c r="R39" s="21">
        <f t="shared" si="5"/>
        <v>-1.22281943821939E-14</v>
      </c>
      <c r="S39" s="21">
        <f t="shared" si="6"/>
        <v>-1.27061256476186E-16</v>
      </c>
    </row>
    <row r="40" spans="1:19">
      <c r="A40" s="22">
        <v>29951</v>
      </c>
      <c r="B40" s="22"/>
      <c r="C40" s="20">
        <v>-0.18144830278387999</v>
      </c>
      <c r="D40" s="21">
        <v>-1.10314818797169E-14</v>
      </c>
      <c r="E40" s="21">
        <v>1.35732874646458E-16</v>
      </c>
      <c r="F40" s="21">
        <v>-4.0612834169715801E-15</v>
      </c>
      <c r="G40" s="21">
        <v>-1.3089399618296501E-14</v>
      </c>
      <c r="H40" s="21">
        <v>-1.2099304153251499E-14</v>
      </c>
      <c r="I40" s="21">
        <v>-1.4172875522801999E-16</v>
      </c>
      <c r="J40" s="22"/>
      <c r="K40" s="22"/>
      <c r="L40" s="22"/>
      <c r="M40" s="21">
        <f t="shared" si="0"/>
        <v>-0.18144830278387999</v>
      </c>
      <c r="N40" s="21">
        <f t="shared" si="1"/>
        <v>-1.10314818797169E-15</v>
      </c>
      <c r="O40" s="21">
        <f t="shared" si="2"/>
        <v>1.35732874646458E-16</v>
      </c>
      <c r="P40" s="21">
        <f t="shared" si="3"/>
        <v>-4.0612834169715801E-15</v>
      </c>
      <c r="Q40" s="21">
        <f t="shared" si="4"/>
        <v>-1.3089399618296501E-14</v>
      </c>
      <c r="R40" s="21">
        <f t="shared" si="5"/>
        <v>-1.2099304153251499E-14</v>
      </c>
      <c r="S40" s="21">
        <f t="shared" si="6"/>
        <v>-1.4172875522801999E-16</v>
      </c>
    </row>
    <row r="41" spans="1:19">
      <c r="A41" s="22">
        <v>30041</v>
      </c>
      <c r="B41" s="22"/>
      <c r="C41" s="20">
        <v>-0.156988734190249</v>
      </c>
      <c r="D41" s="21">
        <v>-1.07021999524334E-14</v>
      </c>
      <c r="E41" s="21">
        <v>4.2381633804668502E-16</v>
      </c>
      <c r="F41" s="21">
        <v>-5.1120229871313997E-15</v>
      </c>
      <c r="G41" s="21">
        <v>-1.20960704053464E-14</v>
      </c>
      <c r="H41" s="21">
        <v>-1.1137620704648E-14</v>
      </c>
      <c r="I41" s="21">
        <v>7.2649830875817603E-16</v>
      </c>
      <c r="J41" s="22"/>
      <c r="K41" s="22"/>
      <c r="L41" s="22"/>
      <c r="M41" s="21">
        <f t="shared" si="0"/>
        <v>-0.156988734190249</v>
      </c>
      <c r="N41" s="21">
        <f t="shared" si="1"/>
        <v>-1.07021999524334E-15</v>
      </c>
      <c r="O41" s="21">
        <f t="shared" si="2"/>
        <v>4.2381633804668502E-16</v>
      </c>
      <c r="P41" s="21">
        <f t="shared" si="3"/>
        <v>-5.1120229871313997E-15</v>
      </c>
      <c r="Q41" s="21">
        <f t="shared" si="4"/>
        <v>-1.20960704053464E-14</v>
      </c>
      <c r="R41" s="21">
        <f t="shared" si="5"/>
        <v>-1.1137620704648E-14</v>
      </c>
      <c r="S41" s="21">
        <f t="shared" si="6"/>
        <v>7.2649830875817603E-16</v>
      </c>
    </row>
    <row r="42" spans="1:19">
      <c r="A42" s="22">
        <v>30132</v>
      </c>
      <c r="B42" s="22"/>
      <c r="C42" s="20">
        <v>0.156569736102186</v>
      </c>
      <c r="D42" s="21">
        <v>-1.0663299755775799E-14</v>
      </c>
      <c r="E42" s="21">
        <v>-8.0377357300448502E-16</v>
      </c>
      <c r="F42" s="21">
        <v>-4.4350457396448897E-15</v>
      </c>
      <c r="G42" s="21">
        <v>-1.17043746291378E-14</v>
      </c>
      <c r="H42" s="21">
        <v>-1.0930941675239701E-14</v>
      </c>
      <c r="I42" s="21">
        <v>2.19311812982944E-16</v>
      </c>
      <c r="J42" s="22"/>
      <c r="K42" s="22"/>
      <c r="L42" s="22"/>
      <c r="M42" s="21">
        <f t="shared" si="0"/>
        <v>0.156569736102186</v>
      </c>
      <c r="N42" s="21">
        <f t="shared" si="1"/>
        <v>-1.06632997557758E-15</v>
      </c>
      <c r="O42" s="21">
        <f t="shared" si="2"/>
        <v>-8.0377357300448502E-16</v>
      </c>
      <c r="P42" s="21">
        <f t="shared" si="3"/>
        <v>-4.4350457396448897E-15</v>
      </c>
      <c r="Q42" s="21">
        <f t="shared" si="4"/>
        <v>-1.17043746291378E-14</v>
      </c>
      <c r="R42" s="21">
        <f t="shared" si="5"/>
        <v>-1.0930941675239701E-14</v>
      </c>
      <c r="S42" s="21">
        <f t="shared" si="6"/>
        <v>2.19311812982944E-16</v>
      </c>
    </row>
    <row r="43" spans="1:19">
      <c r="A43" s="22">
        <v>30224</v>
      </c>
      <c r="B43" s="22"/>
      <c r="C43" s="20">
        <v>-0.123975460035369</v>
      </c>
      <c r="D43" s="21">
        <v>-1.19956744752508E-14</v>
      </c>
      <c r="E43" s="21">
        <v>-3.7077170293486702E-16</v>
      </c>
      <c r="F43" s="21">
        <v>-4.3401311107053501E-15</v>
      </c>
      <c r="G43" s="21">
        <v>-1.2160964487915E-14</v>
      </c>
      <c r="H43" s="21">
        <v>-1.24110956571536E-14</v>
      </c>
      <c r="I43" s="21">
        <v>-4.8566347490748698E-16</v>
      </c>
      <c r="J43" s="22"/>
      <c r="K43" s="22"/>
      <c r="L43" s="22"/>
      <c r="M43" s="21">
        <f t="shared" si="0"/>
        <v>-0.123975460035369</v>
      </c>
      <c r="N43" s="21">
        <f t="shared" si="1"/>
        <v>-1.19956744752508E-15</v>
      </c>
      <c r="O43" s="21">
        <f t="shared" si="2"/>
        <v>-3.7077170293486702E-16</v>
      </c>
      <c r="P43" s="21">
        <f t="shared" si="3"/>
        <v>-4.3401311107053501E-15</v>
      </c>
      <c r="Q43" s="21">
        <f t="shared" si="4"/>
        <v>-1.2160964487915E-14</v>
      </c>
      <c r="R43" s="21">
        <f t="shared" si="5"/>
        <v>-1.24110956571536E-14</v>
      </c>
      <c r="S43" s="21">
        <f t="shared" si="6"/>
        <v>-4.8566347490748698E-16</v>
      </c>
    </row>
    <row r="44" spans="1:19">
      <c r="A44" s="22">
        <v>30316</v>
      </c>
      <c r="B44" s="22"/>
      <c r="C44" s="20">
        <v>-0.20786300956828899</v>
      </c>
      <c r="D44" s="21">
        <v>-1.14176430292895E-14</v>
      </c>
      <c r="E44" s="21">
        <v>1.07814623744442E-16</v>
      </c>
      <c r="F44" s="21">
        <v>-4.2636812366050997E-15</v>
      </c>
      <c r="G44" s="21">
        <v>-1.31366764551781E-14</v>
      </c>
      <c r="H44" s="21">
        <v>-1.2628843506392401E-14</v>
      </c>
      <c r="I44" s="21">
        <v>2.9117066163296899E-17</v>
      </c>
      <c r="J44" s="22"/>
      <c r="K44" s="22"/>
      <c r="L44" s="22"/>
      <c r="M44" s="21">
        <f t="shared" si="0"/>
        <v>-0.20786300956828899</v>
      </c>
      <c r="N44" s="21">
        <f t="shared" si="1"/>
        <v>-1.1417643029289501E-15</v>
      </c>
      <c r="O44" s="21">
        <f t="shared" si="2"/>
        <v>1.07814623744442E-16</v>
      </c>
      <c r="P44" s="21">
        <f t="shared" si="3"/>
        <v>-4.2636812366050997E-15</v>
      </c>
      <c r="Q44" s="21">
        <f t="shared" si="4"/>
        <v>-1.31366764551781E-14</v>
      </c>
      <c r="R44" s="21">
        <f t="shared" si="5"/>
        <v>-1.2628843506392401E-14</v>
      </c>
      <c r="S44" s="21">
        <f t="shared" si="6"/>
        <v>2.9117066163296899E-17</v>
      </c>
    </row>
    <row r="45" spans="1:19">
      <c r="A45" s="22">
        <v>30406</v>
      </c>
      <c r="B45" s="22"/>
      <c r="C45" s="20">
        <v>-0.11958039939981301</v>
      </c>
      <c r="D45" s="21">
        <v>-1.1046871437980299E-14</v>
      </c>
      <c r="E45" s="21">
        <v>3.46177845098887E-16</v>
      </c>
      <c r="F45" s="21">
        <v>-4.7637431141392997E-15</v>
      </c>
      <c r="G45" s="21">
        <v>-1.2720994030863699E-14</v>
      </c>
      <c r="H45" s="21">
        <v>-1.1512326634546999E-14</v>
      </c>
      <c r="I45" s="21">
        <v>7.0338008467101196E-16</v>
      </c>
      <c r="J45" s="22"/>
      <c r="K45" s="22"/>
      <c r="L45" s="22"/>
      <c r="M45" s="21">
        <f t="shared" si="0"/>
        <v>-0.11958039939981301</v>
      </c>
      <c r="N45" s="21">
        <f t="shared" si="1"/>
        <v>-1.1046871437980299E-15</v>
      </c>
      <c r="O45" s="21">
        <f t="shared" si="2"/>
        <v>3.46177845098887E-16</v>
      </c>
      <c r="P45" s="21">
        <f t="shared" si="3"/>
        <v>-4.7637431141392997E-15</v>
      </c>
      <c r="Q45" s="21">
        <f t="shared" si="4"/>
        <v>-1.2720994030863699E-14</v>
      </c>
      <c r="R45" s="21">
        <f t="shared" si="5"/>
        <v>-1.1512326634546999E-14</v>
      </c>
      <c r="S45" s="21">
        <f t="shared" si="6"/>
        <v>7.0338008467101196E-16</v>
      </c>
    </row>
    <row r="46" spans="1:19">
      <c r="A46" s="22">
        <v>30497</v>
      </c>
      <c r="B46" s="22"/>
      <c r="C46" s="20">
        <v>1.2977755819857099E-2</v>
      </c>
      <c r="D46" s="21">
        <v>-1.12380264361632E-14</v>
      </c>
      <c r="E46" s="21">
        <v>-6.79309218220884E-16</v>
      </c>
      <c r="F46" s="21">
        <v>-5.0543458650889399E-15</v>
      </c>
      <c r="G46" s="21">
        <v>-1.2598024667150501E-14</v>
      </c>
      <c r="H46" s="21">
        <v>-1.19692789655842E-14</v>
      </c>
      <c r="I46" s="21">
        <v>-3.21470224484255E-16</v>
      </c>
      <c r="J46" s="22"/>
      <c r="K46" s="22"/>
      <c r="L46" s="22"/>
      <c r="M46" s="21">
        <f t="shared" si="0"/>
        <v>1.2977755819857099E-2</v>
      </c>
      <c r="N46" s="21">
        <f t="shared" si="1"/>
        <v>-1.12380264361632E-15</v>
      </c>
      <c r="O46" s="21">
        <f t="shared" si="2"/>
        <v>-6.79309218220884E-16</v>
      </c>
      <c r="P46" s="21">
        <f t="shared" si="3"/>
        <v>-5.0543458650889399E-15</v>
      </c>
      <c r="Q46" s="21">
        <f t="shared" si="4"/>
        <v>-1.2598024667150501E-14</v>
      </c>
      <c r="R46" s="21">
        <f t="shared" si="5"/>
        <v>-1.19692789655842E-14</v>
      </c>
      <c r="S46" s="21">
        <f t="shared" si="6"/>
        <v>-3.21470224484255E-16</v>
      </c>
    </row>
    <row r="47" spans="1:19">
      <c r="A47" s="22">
        <v>30589</v>
      </c>
      <c r="B47" s="22"/>
      <c r="C47" s="20">
        <v>0.217440307781259</v>
      </c>
      <c r="D47" s="21">
        <v>-1.25010597320836E-14</v>
      </c>
      <c r="E47" s="21">
        <v>-9.0727462069378601E-16</v>
      </c>
      <c r="F47" s="21">
        <v>-4.67289005168077E-15</v>
      </c>
      <c r="G47" s="21">
        <v>-1.29483280169219E-14</v>
      </c>
      <c r="H47" s="21">
        <v>-1.31305574179989E-14</v>
      </c>
      <c r="I47" s="21">
        <v>-1.6392632856830801E-16</v>
      </c>
      <c r="J47" s="22"/>
      <c r="K47" s="22"/>
      <c r="L47" s="22"/>
      <c r="M47" s="21">
        <f t="shared" si="0"/>
        <v>0.217440307781259</v>
      </c>
      <c r="N47" s="21">
        <f t="shared" si="1"/>
        <v>-1.2501059732083601E-15</v>
      </c>
      <c r="O47" s="21">
        <f t="shared" si="2"/>
        <v>-9.0727462069378601E-16</v>
      </c>
      <c r="P47" s="21">
        <f t="shared" si="3"/>
        <v>-4.67289005168077E-15</v>
      </c>
      <c r="Q47" s="21">
        <f t="shared" si="4"/>
        <v>-1.29483280169219E-14</v>
      </c>
      <c r="R47" s="21">
        <f t="shared" si="5"/>
        <v>-1.31305574179989E-14</v>
      </c>
      <c r="S47" s="21">
        <f t="shared" si="6"/>
        <v>-1.6392632856830801E-16</v>
      </c>
    </row>
    <row r="48" spans="1:19">
      <c r="A48" s="22">
        <v>30681</v>
      </c>
      <c r="B48" s="22"/>
      <c r="C48" s="20">
        <v>-8.7542035791048203E-2</v>
      </c>
      <c r="D48" s="21">
        <v>-1.24290633604659E-14</v>
      </c>
      <c r="E48" s="21">
        <v>1.9612942790339499E-16</v>
      </c>
      <c r="F48" s="21">
        <v>-4.0840806100177499E-15</v>
      </c>
      <c r="G48" s="21">
        <v>-1.3461758778583E-14</v>
      </c>
      <c r="H48" s="21">
        <v>-1.26044856249573E-14</v>
      </c>
      <c r="I48" s="21">
        <v>5.3311589344735699E-16</v>
      </c>
      <c r="J48" s="22"/>
      <c r="K48" s="22"/>
      <c r="L48" s="22"/>
      <c r="M48" s="21">
        <f t="shared" si="0"/>
        <v>-8.7542035791048203E-2</v>
      </c>
      <c r="N48" s="21">
        <f t="shared" si="1"/>
        <v>-1.24290633604659E-15</v>
      </c>
      <c r="O48" s="21">
        <f t="shared" si="2"/>
        <v>1.9612942790339499E-16</v>
      </c>
      <c r="P48" s="21">
        <f t="shared" si="3"/>
        <v>-4.0840806100177499E-15</v>
      </c>
      <c r="Q48" s="21">
        <f t="shared" si="4"/>
        <v>-1.3461758778583E-14</v>
      </c>
      <c r="R48" s="21">
        <f t="shared" si="5"/>
        <v>-1.26044856249573E-14</v>
      </c>
      <c r="S48" s="21">
        <f t="shared" si="6"/>
        <v>5.3311589344735699E-16</v>
      </c>
    </row>
    <row r="49" spans="1:19">
      <c r="A49" s="22">
        <v>30772</v>
      </c>
      <c r="B49" s="22"/>
      <c r="C49" s="20">
        <v>-0.227265840585713</v>
      </c>
      <c r="D49" s="21">
        <v>-1.16081434742117E-14</v>
      </c>
      <c r="E49" s="21">
        <v>2.5979033299999702E-16</v>
      </c>
      <c r="F49" s="21">
        <v>-5.1042977847428599E-15</v>
      </c>
      <c r="G49" s="21">
        <v>-1.34489858800198E-14</v>
      </c>
      <c r="H49" s="21">
        <v>-1.2521020876043201E-14</v>
      </c>
      <c r="I49" s="21">
        <v>-1.0198917987930999E-16</v>
      </c>
      <c r="J49" s="22"/>
      <c r="K49" s="22"/>
      <c r="L49" s="22"/>
      <c r="M49" s="21">
        <f t="shared" si="0"/>
        <v>-0.227265840585713</v>
      </c>
      <c r="N49" s="21">
        <f t="shared" si="1"/>
        <v>-1.1608143474211699E-15</v>
      </c>
      <c r="O49" s="21">
        <f t="shared" si="2"/>
        <v>2.5979033299999702E-16</v>
      </c>
      <c r="P49" s="21">
        <f t="shared" si="3"/>
        <v>-5.1042977847428599E-15</v>
      </c>
      <c r="Q49" s="21">
        <f t="shared" si="4"/>
        <v>-1.34489858800198E-14</v>
      </c>
      <c r="R49" s="21">
        <f t="shared" si="5"/>
        <v>-1.2521020876043201E-14</v>
      </c>
      <c r="S49" s="21">
        <f t="shared" si="6"/>
        <v>-1.0198917987930999E-16</v>
      </c>
    </row>
    <row r="50" spans="1:19">
      <c r="A50" s="22">
        <v>30863</v>
      </c>
      <c r="B50" s="22"/>
      <c r="C50" s="20">
        <v>-1.6275849229865798E-2</v>
      </c>
      <c r="D50" s="21">
        <v>-1.1387022799373E-14</v>
      </c>
      <c r="E50" s="21">
        <v>-1.87905186557963E-16</v>
      </c>
      <c r="F50" s="21">
        <v>-4.3703893316069299E-15</v>
      </c>
      <c r="G50" s="21">
        <v>-1.27028715164302E-14</v>
      </c>
      <c r="H50" s="21">
        <v>-1.2626967730902599E-14</v>
      </c>
      <c r="I50" s="21">
        <v>7.1668903535468596E-16</v>
      </c>
      <c r="J50" s="22"/>
      <c r="K50" s="22"/>
      <c r="L50" s="22"/>
      <c r="M50" s="21">
        <f t="shared" si="0"/>
        <v>-1.6275849229865798E-2</v>
      </c>
      <c r="N50" s="21">
        <f t="shared" si="1"/>
        <v>-1.1387022799372999E-15</v>
      </c>
      <c r="O50" s="21">
        <f t="shared" si="2"/>
        <v>-1.87905186557963E-16</v>
      </c>
      <c r="P50" s="21">
        <f t="shared" si="3"/>
        <v>-4.3703893316069299E-15</v>
      </c>
      <c r="Q50" s="21">
        <f t="shared" si="4"/>
        <v>-1.27028715164302E-14</v>
      </c>
      <c r="R50" s="21">
        <f t="shared" si="5"/>
        <v>-1.2626967730902599E-14</v>
      </c>
      <c r="S50" s="21">
        <f t="shared" si="6"/>
        <v>7.1668903535468596E-16</v>
      </c>
    </row>
    <row r="51" spans="1:19">
      <c r="A51" s="22">
        <v>30955</v>
      </c>
      <c r="B51" s="22"/>
      <c r="C51" s="20">
        <v>-2.6700462113925901E-2</v>
      </c>
      <c r="D51" s="21">
        <v>-1.23767136777349E-14</v>
      </c>
      <c r="E51" s="21">
        <v>-1.66759598961912E-16</v>
      </c>
      <c r="F51" s="21">
        <v>-4.1583904741082598E-15</v>
      </c>
      <c r="G51" s="21">
        <v>-1.3176453643485101E-14</v>
      </c>
      <c r="H51" s="21">
        <v>-1.2137384036963999E-14</v>
      </c>
      <c r="I51" s="21">
        <v>1.86338157098013E-16</v>
      </c>
      <c r="J51" s="22"/>
      <c r="K51" s="22"/>
      <c r="L51" s="22"/>
      <c r="M51" s="21">
        <f t="shared" si="0"/>
        <v>-2.6700462113925901E-2</v>
      </c>
      <c r="N51" s="21">
        <f t="shared" si="1"/>
        <v>-1.23767136777349E-15</v>
      </c>
      <c r="O51" s="21">
        <f t="shared" si="2"/>
        <v>-1.66759598961912E-16</v>
      </c>
      <c r="P51" s="21">
        <f t="shared" si="3"/>
        <v>-4.1583904741082598E-15</v>
      </c>
      <c r="Q51" s="21">
        <f t="shared" si="4"/>
        <v>-1.3176453643485101E-14</v>
      </c>
      <c r="R51" s="21">
        <f t="shared" si="5"/>
        <v>-1.2137384036963999E-14</v>
      </c>
      <c r="S51" s="21">
        <f t="shared" si="6"/>
        <v>1.86338157098013E-16</v>
      </c>
    </row>
    <row r="52" spans="1:19">
      <c r="A52" s="22">
        <v>31047</v>
      </c>
      <c r="B52" s="22"/>
      <c r="C52" s="20">
        <v>-8.1196451822654905E-2</v>
      </c>
      <c r="D52" s="21">
        <v>-1.25948615985364E-14</v>
      </c>
      <c r="E52" s="21">
        <v>8.2638542784561704E-17</v>
      </c>
      <c r="F52" s="21">
        <v>-4.5801293073544901E-15</v>
      </c>
      <c r="G52" s="21">
        <v>-1.31442930861519E-14</v>
      </c>
      <c r="H52" s="21">
        <v>-1.3581990567630399E-14</v>
      </c>
      <c r="I52" s="21">
        <v>-2.0467312861521001E-16</v>
      </c>
      <c r="J52" s="22"/>
      <c r="K52" s="22"/>
      <c r="L52" s="22"/>
      <c r="M52" s="21">
        <f t="shared" si="0"/>
        <v>-8.1196451822654905E-2</v>
      </c>
      <c r="N52" s="21">
        <f t="shared" si="1"/>
        <v>-1.2594861598536401E-15</v>
      </c>
      <c r="O52" s="21">
        <f t="shared" si="2"/>
        <v>8.2638542784561704E-17</v>
      </c>
      <c r="P52" s="21">
        <f t="shared" si="3"/>
        <v>-4.5801293073544901E-15</v>
      </c>
      <c r="Q52" s="21">
        <f t="shared" si="4"/>
        <v>-1.31442930861519E-14</v>
      </c>
      <c r="R52" s="21">
        <f t="shared" si="5"/>
        <v>-1.3581990567630399E-14</v>
      </c>
      <c r="S52" s="21">
        <f t="shared" si="6"/>
        <v>-2.0467312861521001E-16</v>
      </c>
    </row>
    <row r="53" spans="1:19">
      <c r="A53" s="22">
        <v>31137</v>
      </c>
      <c r="B53" s="22"/>
      <c r="C53" s="20">
        <v>-0.14643512695189201</v>
      </c>
      <c r="D53" s="21">
        <v>-1.2321092327866001E-14</v>
      </c>
      <c r="E53" s="21">
        <v>-1.03379404840952E-16</v>
      </c>
      <c r="F53" s="21">
        <v>-4.3205799048243299E-15</v>
      </c>
      <c r="G53" s="21">
        <v>-1.4748919872505401E-14</v>
      </c>
      <c r="H53" s="21">
        <v>-1.44754531366304E-14</v>
      </c>
      <c r="I53" s="21">
        <v>-3.51557411947555E-16</v>
      </c>
      <c r="J53" s="22"/>
      <c r="K53" s="22"/>
      <c r="L53" s="22"/>
      <c r="M53" s="21">
        <f t="shared" si="0"/>
        <v>-0.14643512695189201</v>
      </c>
      <c r="N53" s="21">
        <f t="shared" si="1"/>
        <v>-1.2321092327866E-15</v>
      </c>
      <c r="O53" s="21">
        <f t="shared" si="2"/>
        <v>-1.03379404840952E-16</v>
      </c>
      <c r="P53" s="21">
        <f t="shared" si="3"/>
        <v>-4.3205799048243299E-15</v>
      </c>
      <c r="Q53" s="21">
        <f t="shared" si="4"/>
        <v>-1.4748919872505401E-14</v>
      </c>
      <c r="R53" s="21">
        <f t="shared" si="5"/>
        <v>-1.44754531366304E-14</v>
      </c>
      <c r="S53" s="21">
        <f t="shared" si="6"/>
        <v>-3.51557411947555E-16</v>
      </c>
    </row>
    <row r="54" spans="1:19">
      <c r="A54" s="22">
        <v>31228</v>
      </c>
      <c r="B54" s="22"/>
      <c r="C54" s="20">
        <v>4.5305372553872202E-2</v>
      </c>
      <c r="D54" s="21">
        <v>-1.2621256132721301E-14</v>
      </c>
      <c r="E54" s="21">
        <v>4.3330196123937E-16</v>
      </c>
      <c r="F54" s="21">
        <v>-5.0653798068814501E-15</v>
      </c>
      <c r="G54" s="21">
        <v>-1.4375352801636698E-14</v>
      </c>
      <c r="H54" s="21">
        <v>-1.3367835109639801E-14</v>
      </c>
      <c r="I54" s="21">
        <v>8.8846008504463792E-16</v>
      </c>
      <c r="J54" s="22"/>
      <c r="K54" s="22"/>
      <c r="L54" s="22"/>
      <c r="M54" s="21">
        <f t="shared" si="0"/>
        <v>4.5305372553872202E-2</v>
      </c>
      <c r="N54" s="21">
        <f t="shared" si="1"/>
        <v>-1.26212561327213E-15</v>
      </c>
      <c r="O54" s="21">
        <f t="shared" si="2"/>
        <v>4.3330196123937E-16</v>
      </c>
      <c r="P54" s="21">
        <f t="shared" si="3"/>
        <v>-5.0653798068814501E-15</v>
      </c>
      <c r="Q54" s="21">
        <f t="shared" si="4"/>
        <v>-1.4375352801636698E-14</v>
      </c>
      <c r="R54" s="21">
        <f t="shared" si="5"/>
        <v>-1.3367835109639801E-14</v>
      </c>
      <c r="S54" s="21">
        <f t="shared" si="6"/>
        <v>8.8846008504463792E-16</v>
      </c>
    </row>
    <row r="55" spans="1:19">
      <c r="A55" s="22">
        <v>31320</v>
      </c>
      <c r="B55" s="22"/>
      <c r="C55" s="20">
        <v>-0.14025524920226901</v>
      </c>
      <c r="D55" s="21">
        <v>-1.22277716427677E-14</v>
      </c>
      <c r="E55" s="21">
        <v>-6.4926029135821295E-16</v>
      </c>
      <c r="F55" s="21">
        <v>-5.24438231866029E-15</v>
      </c>
      <c r="G55" s="21">
        <v>-1.4412925348826999E-14</v>
      </c>
      <c r="H55" s="21">
        <v>-1.37398848850503E-14</v>
      </c>
      <c r="I55" s="21">
        <v>-2.6456697780796802E-16</v>
      </c>
      <c r="J55" s="22"/>
      <c r="K55" s="22"/>
      <c r="L55" s="22"/>
      <c r="M55" s="21">
        <f t="shared" si="0"/>
        <v>-0.14025524920226901</v>
      </c>
      <c r="N55" s="21">
        <f t="shared" si="1"/>
        <v>-1.22277716427677E-15</v>
      </c>
      <c r="O55" s="21">
        <f t="shared" si="2"/>
        <v>-6.4926029135821295E-16</v>
      </c>
      <c r="P55" s="21">
        <f t="shared" si="3"/>
        <v>-5.24438231866029E-15</v>
      </c>
      <c r="Q55" s="21">
        <f t="shared" si="4"/>
        <v>-1.4412925348826999E-14</v>
      </c>
      <c r="R55" s="21">
        <f t="shared" si="5"/>
        <v>-1.37398848850503E-14</v>
      </c>
      <c r="S55" s="21">
        <f t="shared" si="6"/>
        <v>-2.6456697780796802E-16</v>
      </c>
    </row>
    <row r="56" spans="1:19">
      <c r="A56" s="22">
        <v>31412</v>
      </c>
      <c r="B56" s="22"/>
      <c r="C56" s="20">
        <v>-0.12846932656426899</v>
      </c>
      <c r="D56" s="21">
        <v>-1.3244919114561599E-14</v>
      </c>
      <c r="E56" s="21">
        <v>-5.07233980011135E-16</v>
      </c>
      <c r="F56" s="21">
        <v>-4.9095229292394596E-15</v>
      </c>
      <c r="G56" s="21">
        <v>-1.4379982468456801E-14</v>
      </c>
      <c r="H56" s="21">
        <v>-1.4485043414515599E-14</v>
      </c>
      <c r="I56" s="21">
        <v>2.0409079064608101E-16</v>
      </c>
      <c r="J56" s="22"/>
      <c r="K56" s="22"/>
      <c r="L56" s="22"/>
      <c r="M56" s="21">
        <f t="shared" si="0"/>
        <v>-0.12846932656426899</v>
      </c>
      <c r="N56" s="21">
        <f t="shared" si="1"/>
        <v>-1.3244919114561599E-15</v>
      </c>
      <c r="O56" s="21">
        <f t="shared" si="2"/>
        <v>-5.07233980011135E-16</v>
      </c>
      <c r="P56" s="21">
        <f t="shared" si="3"/>
        <v>-4.9095229292394596E-15</v>
      </c>
      <c r="Q56" s="21">
        <f t="shared" si="4"/>
        <v>-1.4379982468456801E-14</v>
      </c>
      <c r="R56" s="21">
        <f t="shared" si="5"/>
        <v>-1.4485043414515599E-14</v>
      </c>
      <c r="S56" s="21">
        <f t="shared" si="6"/>
        <v>2.0409079064608101E-16</v>
      </c>
    </row>
    <row r="57" spans="1:19">
      <c r="A57" s="22">
        <v>31502</v>
      </c>
      <c r="B57" s="22"/>
      <c r="C57" s="20">
        <v>0.227283192738721</v>
      </c>
      <c r="D57" s="21">
        <v>-1.35395740617352E-14</v>
      </c>
      <c r="E57" s="21">
        <v>-3.5186303159615E-16</v>
      </c>
      <c r="F57" s="21">
        <v>-5.1780009372335799E-15</v>
      </c>
      <c r="G57" s="21">
        <v>-1.5302701263066401E-14</v>
      </c>
      <c r="H57" s="21">
        <v>-1.3976323026484599E-14</v>
      </c>
      <c r="I57" s="21">
        <v>1.1252686928854999E-16</v>
      </c>
      <c r="J57" s="22"/>
      <c r="K57" s="22"/>
      <c r="L57" s="22"/>
      <c r="M57" s="21">
        <f t="shared" si="0"/>
        <v>0.227283192738721</v>
      </c>
      <c r="N57" s="21">
        <f t="shared" si="1"/>
        <v>-1.35395740617352E-15</v>
      </c>
      <c r="O57" s="21">
        <f t="shared" si="2"/>
        <v>-3.5186303159615E-16</v>
      </c>
      <c r="P57" s="21">
        <f t="shared" si="3"/>
        <v>-5.1780009372335799E-15</v>
      </c>
      <c r="Q57" s="21">
        <f t="shared" si="4"/>
        <v>-1.5302701263066401E-14</v>
      </c>
      <c r="R57" s="21">
        <f t="shared" si="5"/>
        <v>-1.3976323026484599E-14</v>
      </c>
      <c r="S57" s="21">
        <f t="shared" si="6"/>
        <v>1.1252686928854999E-16</v>
      </c>
    </row>
    <row r="58" spans="1:19">
      <c r="A58" s="22">
        <v>31593</v>
      </c>
      <c r="B58" s="22"/>
      <c r="C58" s="20">
        <v>-0.23035523083189999</v>
      </c>
      <c r="D58" s="21">
        <v>-1.3262808433035E-14</v>
      </c>
      <c r="E58" s="21">
        <v>-3.8611505361113001E-16</v>
      </c>
      <c r="F58" s="21">
        <v>-5.3085841955249798E-15</v>
      </c>
      <c r="G58" s="21">
        <v>-1.41341128668795E-14</v>
      </c>
      <c r="H58" s="21">
        <v>-1.3875952604646499E-14</v>
      </c>
      <c r="I58" s="21">
        <v>5.6522916761478298E-16</v>
      </c>
      <c r="J58" s="22"/>
      <c r="K58" s="22"/>
      <c r="L58" s="22"/>
      <c r="M58" s="21">
        <f t="shared" si="0"/>
        <v>-0.23035523083189999</v>
      </c>
      <c r="N58" s="21">
        <f t="shared" si="1"/>
        <v>-1.3262808433035E-15</v>
      </c>
      <c r="O58" s="21">
        <f t="shared" si="2"/>
        <v>-3.8611505361113001E-16</v>
      </c>
      <c r="P58" s="21">
        <f t="shared" si="3"/>
        <v>-5.3085841955249798E-15</v>
      </c>
      <c r="Q58" s="21">
        <f t="shared" si="4"/>
        <v>-1.41341128668795E-14</v>
      </c>
      <c r="R58" s="21">
        <f t="shared" si="5"/>
        <v>-1.3875952604646499E-14</v>
      </c>
      <c r="S58" s="21">
        <f t="shared" si="6"/>
        <v>5.6522916761478298E-16</v>
      </c>
    </row>
    <row r="59" spans="1:19">
      <c r="A59" s="22">
        <v>31685</v>
      </c>
      <c r="B59" s="22"/>
      <c r="C59" s="20">
        <v>3.0131062877324699E-2</v>
      </c>
      <c r="D59" s="21">
        <v>-1.36822762641028E-14</v>
      </c>
      <c r="E59" s="21">
        <v>-7.8425703404947802E-16</v>
      </c>
      <c r="F59" s="21">
        <v>-4.6031286565024603E-15</v>
      </c>
      <c r="G59" s="21">
        <v>-1.48599603917178E-14</v>
      </c>
      <c r="H59" s="21">
        <v>-1.4509170166331499E-14</v>
      </c>
      <c r="I59" s="21">
        <v>-1.1380924247934699E-16</v>
      </c>
      <c r="J59" s="22"/>
      <c r="K59" s="22"/>
      <c r="L59" s="22"/>
      <c r="M59" s="21">
        <f t="shared" si="0"/>
        <v>3.0131062877324699E-2</v>
      </c>
      <c r="N59" s="21">
        <f t="shared" si="1"/>
        <v>-1.36822762641028E-15</v>
      </c>
      <c r="O59" s="21">
        <f t="shared" si="2"/>
        <v>-7.8425703404947802E-16</v>
      </c>
      <c r="P59" s="21">
        <f t="shared" si="3"/>
        <v>-4.6031286565024603E-15</v>
      </c>
      <c r="Q59" s="21">
        <f t="shared" si="4"/>
        <v>-1.48599603917178E-14</v>
      </c>
      <c r="R59" s="21">
        <f t="shared" si="5"/>
        <v>-1.4509170166331499E-14</v>
      </c>
      <c r="S59" s="21">
        <f t="shared" si="6"/>
        <v>-1.1380924247934699E-16</v>
      </c>
    </row>
    <row r="60" spans="1:19">
      <c r="A60" s="22">
        <v>31777</v>
      </c>
      <c r="B60" s="22"/>
      <c r="C60" s="20">
        <v>1.60033312048821E-2</v>
      </c>
      <c r="D60" s="21">
        <v>-1.4236571578472901E-14</v>
      </c>
      <c r="E60" s="21">
        <v>1.4734096660213199E-16</v>
      </c>
      <c r="F60" s="21">
        <v>-4.9044076536352998E-15</v>
      </c>
      <c r="G60" s="21">
        <v>-1.5039233420229199E-14</v>
      </c>
      <c r="H60" s="21">
        <v>-1.4765512620378199E-14</v>
      </c>
      <c r="I60" s="21">
        <v>3.0391768583191298E-16</v>
      </c>
      <c r="J60" s="22"/>
      <c r="K60" s="22"/>
      <c r="L60" s="22"/>
      <c r="M60" s="21">
        <f t="shared" si="0"/>
        <v>1.60033312048821E-2</v>
      </c>
      <c r="N60" s="21">
        <f t="shared" si="1"/>
        <v>-1.4236571578472902E-15</v>
      </c>
      <c r="O60" s="21">
        <f t="shared" si="2"/>
        <v>1.4734096660213199E-16</v>
      </c>
      <c r="P60" s="21">
        <f t="shared" si="3"/>
        <v>-4.9044076536352998E-15</v>
      </c>
      <c r="Q60" s="21">
        <f t="shared" si="4"/>
        <v>-1.5039233420229199E-14</v>
      </c>
      <c r="R60" s="21">
        <f t="shared" si="5"/>
        <v>-1.4765512620378199E-14</v>
      </c>
      <c r="S60" s="21">
        <f t="shared" si="6"/>
        <v>3.0391768583191298E-16</v>
      </c>
    </row>
    <row r="61" spans="1:19">
      <c r="A61" s="22">
        <v>31867</v>
      </c>
      <c r="B61" s="22"/>
      <c r="C61" s="20">
        <v>0.15564667291457501</v>
      </c>
      <c r="D61" s="21">
        <v>-1.39418534499926E-14</v>
      </c>
      <c r="E61" s="21">
        <v>-3.9054023376916098E-16</v>
      </c>
      <c r="F61" s="21">
        <v>-5.2208572740611E-15</v>
      </c>
      <c r="G61" s="21">
        <v>-1.55491732748029E-14</v>
      </c>
      <c r="H61" s="21">
        <v>-1.4778171765745999E-14</v>
      </c>
      <c r="I61" s="21">
        <v>1.1783725476026E-16</v>
      </c>
      <c r="J61" s="22"/>
      <c r="K61" s="22"/>
      <c r="L61" s="22"/>
      <c r="M61" s="21">
        <f t="shared" si="0"/>
        <v>0.15564667291457501</v>
      </c>
      <c r="N61" s="21">
        <f t="shared" si="1"/>
        <v>-1.39418534499926E-15</v>
      </c>
      <c r="O61" s="21">
        <f t="shared" si="2"/>
        <v>-3.9054023376916098E-16</v>
      </c>
      <c r="P61" s="21">
        <f t="shared" si="3"/>
        <v>-5.2208572740611E-15</v>
      </c>
      <c r="Q61" s="21">
        <f t="shared" si="4"/>
        <v>-1.55491732748029E-14</v>
      </c>
      <c r="R61" s="21">
        <f t="shared" si="5"/>
        <v>-1.4778171765745999E-14</v>
      </c>
      <c r="S61" s="21">
        <f t="shared" si="6"/>
        <v>1.1783725476026E-16</v>
      </c>
    </row>
    <row r="62" spans="1:19">
      <c r="A62" s="22">
        <v>31958</v>
      </c>
      <c r="B62" s="22"/>
      <c r="C62" s="20">
        <v>-9.10657535956748E-2</v>
      </c>
      <c r="D62" s="21">
        <v>-1.4648992053843699E-14</v>
      </c>
      <c r="E62" s="21">
        <v>-5.5130320743975304E-16</v>
      </c>
      <c r="F62" s="21">
        <v>-4.92097625419156E-15</v>
      </c>
      <c r="G62" s="21">
        <v>-1.4994348443557501E-14</v>
      </c>
      <c r="H62" s="21">
        <v>-1.5038816208742699E-14</v>
      </c>
      <c r="I62" s="21">
        <v>4.7699821512809404E-16</v>
      </c>
      <c r="J62" s="22"/>
      <c r="K62" s="22"/>
      <c r="L62" s="22"/>
      <c r="M62" s="21">
        <f t="shared" si="0"/>
        <v>-9.10657535956748E-2</v>
      </c>
      <c r="N62" s="21">
        <f t="shared" si="1"/>
        <v>-1.4648992053843699E-15</v>
      </c>
      <c r="O62" s="21">
        <f t="shared" si="2"/>
        <v>-5.5130320743975304E-16</v>
      </c>
      <c r="P62" s="21">
        <f t="shared" si="3"/>
        <v>-4.92097625419156E-15</v>
      </c>
      <c r="Q62" s="21">
        <f t="shared" si="4"/>
        <v>-1.4994348443557501E-14</v>
      </c>
      <c r="R62" s="21">
        <f t="shared" si="5"/>
        <v>-1.5038816208742699E-14</v>
      </c>
      <c r="S62" s="21">
        <f t="shared" si="6"/>
        <v>4.7699821512809404E-16</v>
      </c>
    </row>
    <row r="63" spans="1:19">
      <c r="A63" s="22">
        <v>32050</v>
      </c>
      <c r="B63" s="22"/>
      <c r="C63" s="20">
        <v>-1.3505634860687499E-2</v>
      </c>
      <c r="D63" s="21">
        <v>-1.5057563991315299E-14</v>
      </c>
      <c r="E63" s="21">
        <v>-2.34740106052381E-16</v>
      </c>
      <c r="F63" s="21">
        <v>-4.3203683930893496E-15</v>
      </c>
      <c r="G63" s="21">
        <v>-1.5839148963317599E-14</v>
      </c>
      <c r="H63" s="21">
        <v>-1.59611613107249E-14</v>
      </c>
      <c r="I63" s="21">
        <v>3.3760177409381999E-17</v>
      </c>
      <c r="J63" s="22"/>
      <c r="K63" s="22"/>
      <c r="L63" s="22"/>
      <c r="M63" s="21">
        <f t="shared" si="0"/>
        <v>-1.3505634860687499E-2</v>
      </c>
      <c r="N63" s="21">
        <f t="shared" si="1"/>
        <v>-1.5057563991315299E-15</v>
      </c>
      <c r="O63" s="21">
        <f t="shared" si="2"/>
        <v>-2.34740106052381E-16</v>
      </c>
      <c r="P63" s="21">
        <f t="shared" si="3"/>
        <v>-4.3203683930893496E-15</v>
      </c>
      <c r="Q63" s="21">
        <f t="shared" si="4"/>
        <v>-1.5839148963317599E-14</v>
      </c>
      <c r="R63" s="21">
        <f t="shared" si="5"/>
        <v>-1.59611613107249E-14</v>
      </c>
      <c r="S63" s="21">
        <f t="shared" si="6"/>
        <v>3.3760177409381999E-17</v>
      </c>
    </row>
    <row r="64" spans="1:19">
      <c r="A64" s="22">
        <v>32142</v>
      </c>
      <c r="B64" s="22"/>
      <c r="C64" s="20">
        <v>-3.6902120026396498E-3</v>
      </c>
      <c r="D64" s="21">
        <v>-1.4749519703972999E-14</v>
      </c>
      <c r="E64" s="21">
        <v>5.9468655463803703E-16</v>
      </c>
      <c r="F64" s="21">
        <v>-4.8471595474820102E-15</v>
      </c>
      <c r="G64" s="21">
        <v>-1.65311859357046E-14</v>
      </c>
      <c r="H64" s="21">
        <v>-1.6324064657377101E-14</v>
      </c>
      <c r="I64" s="21">
        <v>2.7117783178809602E-16</v>
      </c>
      <c r="J64" s="22"/>
      <c r="K64" s="22"/>
      <c r="L64" s="22"/>
      <c r="M64" s="21">
        <f t="shared" si="0"/>
        <v>-3.6902120026396498E-3</v>
      </c>
      <c r="N64" s="21">
        <f t="shared" si="1"/>
        <v>-1.4749519703972998E-15</v>
      </c>
      <c r="O64" s="21">
        <f t="shared" si="2"/>
        <v>5.9468655463803703E-16</v>
      </c>
      <c r="P64" s="21">
        <f t="shared" si="3"/>
        <v>-4.8471595474820102E-15</v>
      </c>
      <c r="Q64" s="21">
        <f t="shared" si="4"/>
        <v>-1.65311859357046E-14</v>
      </c>
      <c r="R64" s="21">
        <f t="shared" si="5"/>
        <v>-1.6324064657377101E-14</v>
      </c>
      <c r="S64" s="21">
        <f t="shared" si="6"/>
        <v>2.7117783178809602E-16</v>
      </c>
    </row>
    <row r="65" spans="1:19">
      <c r="A65" s="22">
        <v>32233</v>
      </c>
      <c r="B65" s="22"/>
      <c r="C65" s="20">
        <v>-5.1418764991979303E-2</v>
      </c>
      <c r="D65" s="21">
        <v>-1.4317369540341601E-14</v>
      </c>
      <c r="E65" s="21">
        <v>-2.26752782415915E-16</v>
      </c>
      <c r="F65" s="21">
        <v>-5.8723956625212599E-15</v>
      </c>
      <c r="G65" s="21">
        <v>-1.7207763582099599E-14</v>
      </c>
      <c r="H65" s="21">
        <v>-1.6421074664399001E-14</v>
      </c>
      <c r="I65" s="21">
        <v>-3.5632788950127997E-18</v>
      </c>
      <c r="J65" s="22"/>
      <c r="K65" s="22"/>
      <c r="L65" s="22"/>
      <c r="M65" s="21">
        <f t="shared" si="0"/>
        <v>-5.1418764991979303E-2</v>
      </c>
      <c r="N65" s="21">
        <f t="shared" si="1"/>
        <v>-1.4317369540341601E-15</v>
      </c>
      <c r="O65" s="21">
        <f t="shared" si="2"/>
        <v>-2.26752782415915E-16</v>
      </c>
      <c r="P65" s="21">
        <f t="shared" si="3"/>
        <v>-5.8723956625212599E-15</v>
      </c>
      <c r="Q65" s="21">
        <f t="shared" si="4"/>
        <v>-1.7207763582099599E-14</v>
      </c>
      <c r="R65" s="21">
        <f t="shared" si="5"/>
        <v>-1.6421074664399001E-14</v>
      </c>
      <c r="S65" s="21">
        <f t="shared" si="6"/>
        <v>-3.5632788950127997E-18</v>
      </c>
    </row>
    <row r="66" spans="1:19">
      <c r="A66" s="22">
        <v>32324</v>
      </c>
      <c r="B66" s="22"/>
      <c r="C66" s="20">
        <v>-1.66631837190317E-2</v>
      </c>
      <c r="D66" s="21">
        <v>-1.52249219087848E-14</v>
      </c>
      <c r="E66" s="21">
        <v>-9.0467249995003898E-16</v>
      </c>
      <c r="F66" s="21">
        <v>-6.0173910571052997E-15</v>
      </c>
      <c r="G66" s="21">
        <v>-1.6854478055797899E-14</v>
      </c>
      <c r="H66" s="21">
        <v>-1.6377545567844201E-14</v>
      </c>
      <c r="I66" s="21">
        <v>4.2727998256264001E-16</v>
      </c>
      <c r="J66" s="22"/>
      <c r="K66" s="22"/>
      <c r="L66" s="22"/>
      <c r="M66" s="21">
        <f t="shared" ref="M66:M129" si="7">C66</f>
        <v>-1.66631837190317E-2</v>
      </c>
      <c r="N66" s="21">
        <f t="shared" ref="N66:N129" si="8">D66/10</f>
        <v>-1.5224921908784801E-15</v>
      </c>
      <c r="O66" s="21">
        <f t="shared" ref="O66:O129" si="9">E66</f>
        <v>-9.0467249995003898E-16</v>
      </c>
      <c r="P66" s="21">
        <f t="shared" ref="P66:P129" si="10">F66</f>
        <v>-6.0173910571052997E-15</v>
      </c>
      <c r="Q66" s="21">
        <f t="shared" ref="Q66:Q129" si="11">G66</f>
        <v>-1.6854478055797899E-14</v>
      </c>
      <c r="R66" s="21">
        <f t="shared" ref="R66:R129" si="12">H66</f>
        <v>-1.6377545567844201E-14</v>
      </c>
      <c r="S66" s="21">
        <f t="shared" ref="S66:S129" si="13">I66</f>
        <v>4.2727998256264001E-16</v>
      </c>
    </row>
    <row r="67" spans="1:19">
      <c r="A67" s="22">
        <v>32416</v>
      </c>
      <c r="B67" s="22"/>
      <c r="C67" s="20">
        <v>7.4025857653743796E-2</v>
      </c>
      <c r="D67" s="21">
        <v>-1.60210069770195E-14</v>
      </c>
      <c r="E67" s="21">
        <v>-9.7760669343030793E-16</v>
      </c>
      <c r="F67" s="21">
        <v>-5.5135778548629902E-15</v>
      </c>
      <c r="G67" s="21">
        <v>-1.699121369749E-14</v>
      </c>
      <c r="H67" s="21">
        <v>-1.64928525776554E-14</v>
      </c>
      <c r="I67" s="21">
        <v>1.9388522793762399E-16</v>
      </c>
      <c r="J67" s="22"/>
      <c r="K67" s="22"/>
      <c r="L67" s="22"/>
      <c r="M67" s="21">
        <f t="shared" si="7"/>
        <v>7.4025857653743796E-2</v>
      </c>
      <c r="N67" s="21">
        <f t="shared" si="8"/>
        <v>-1.60210069770195E-15</v>
      </c>
      <c r="O67" s="21">
        <f t="shared" si="9"/>
        <v>-9.7760669343030793E-16</v>
      </c>
      <c r="P67" s="21">
        <f t="shared" si="10"/>
        <v>-5.5135778548629902E-15</v>
      </c>
      <c r="Q67" s="21">
        <f t="shared" si="11"/>
        <v>-1.699121369749E-14</v>
      </c>
      <c r="R67" s="21">
        <f t="shared" si="12"/>
        <v>-1.64928525776554E-14</v>
      </c>
      <c r="S67" s="21">
        <f t="shared" si="13"/>
        <v>1.9388522793762399E-16</v>
      </c>
    </row>
    <row r="68" spans="1:19">
      <c r="A68" s="22">
        <v>32508</v>
      </c>
      <c r="B68" s="22"/>
      <c r="C68" s="20">
        <v>0.174068522332748</v>
      </c>
      <c r="D68" s="21">
        <v>-1.6262220389253899E-14</v>
      </c>
      <c r="E68" s="21">
        <v>-3.9235282758989E-16</v>
      </c>
      <c r="F68" s="21">
        <v>-5.4298603169062502E-15</v>
      </c>
      <c r="G68" s="21">
        <v>-1.70032215617493E-14</v>
      </c>
      <c r="H68" s="21">
        <v>-1.6858320899890099E-14</v>
      </c>
      <c r="I68" s="21">
        <v>3.64413218642886E-16</v>
      </c>
      <c r="J68" s="22"/>
      <c r="K68" s="22"/>
      <c r="L68" s="22"/>
      <c r="M68" s="21">
        <f t="shared" si="7"/>
        <v>0.174068522332748</v>
      </c>
      <c r="N68" s="21">
        <f t="shared" si="8"/>
        <v>-1.6262220389253899E-15</v>
      </c>
      <c r="O68" s="21">
        <f t="shared" si="9"/>
        <v>-3.9235282758989E-16</v>
      </c>
      <c r="P68" s="21">
        <f t="shared" si="10"/>
        <v>-5.4298603169062502E-15</v>
      </c>
      <c r="Q68" s="21">
        <f t="shared" si="11"/>
        <v>-1.70032215617493E-14</v>
      </c>
      <c r="R68" s="21">
        <f t="shared" si="12"/>
        <v>-1.6858320899890099E-14</v>
      </c>
      <c r="S68" s="21">
        <f t="shared" si="13"/>
        <v>3.64413218642886E-16</v>
      </c>
    </row>
    <row r="69" spans="1:19">
      <c r="A69" s="22">
        <v>32598</v>
      </c>
      <c r="B69" s="22"/>
      <c r="C69" s="20">
        <v>0.27531651083738901</v>
      </c>
      <c r="D69" s="21">
        <v>-1.5919882960402899E-14</v>
      </c>
      <c r="E69" s="21">
        <v>-4.9403344325359097E-16</v>
      </c>
      <c r="F69" s="21">
        <v>-5.6396981561819701E-15</v>
      </c>
      <c r="G69" s="21">
        <v>-1.7692875070929799E-14</v>
      </c>
      <c r="H69" s="21">
        <v>-1.71188293703872E-14</v>
      </c>
      <c r="I69" s="21">
        <v>-1.0112628959375301E-17</v>
      </c>
      <c r="J69" s="22"/>
      <c r="K69" s="22"/>
      <c r="L69" s="22"/>
      <c r="M69" s="21">
        <f t="shared" si="7"/>
        <v>0.27531651083738901</v>
      </c>
      <c r="N69" s="21">
        <f t="shared" si="8"/>
        <v>-1.5919882960402898E-15</v>
      </c>
      <c r="O69" s="21">
        <f t="shared" si="9"/>
        <v>-4.9403344325359097E-16</v>
      </c>
      <c r="P69" s="21">
        <f t="shared" si="10"/>
        <v>-5.6396981561819701E-15</v>
      </c>
      <c r="Q69" s="21">
        <f t="shared" si="11"/>
        <v>-1.7692875070929799E-14</v>
      </c>
      <c r="R69" s="21">
        <f t="shared" si="12"/>
        <v>-1.71188293703872E-14</v>
      </c>
      <c r="S69" s="21">
        <f t="shared" si="13"/>
        <v>-1.0112628959375301E-17</v>
      </c>
    </row>
    <row r="70" spans="1:19">
      <c r="A70" s="22">
        <v>32689</v>
      </c>
      <c r="B70" s="22"/>
      <c r="C70" s="20">
        <v>3.2601322133329197E-2</v>
      </c>
      <c r="D70" s="21">
        <v>-1.5798062490817301E-14</v>
      </c>
      <c r="E70" s="21">
        <v>-3.1983960040431001E-16</v>
      </c>
      <c r="F70" s="21">
        <v>-5.9364062304146999E-15</v>
      </c>
      <c r="G70" s="21">
        <v>-1.7941897283007601E-14</v>
      </c>
      <c r="H70" s="21">
        <v>-1.7840775072939299E-14</v>
      </c>
      <c r="I70" s="21">
        <v>4.87180767220232E-17</v>
      </c>
      <c r="J70" s="22"/>
      <c r="K70" s="22"/>
      <c r="L70" s="22"/>
      <c r="M70" s="21">
        <f t="shared" si="7"/>
        <v>3.2601322133329197E-2</v>
      </c>
      <c r="N70" s="21">
        <f t="shared" si="8"/>
        <v>-1.57980624908173E-15</v>
      </c>
      <c r="O70" s="21">
        <f t="shared" si="9"/>
        <v>-3.1983960040431001E-16</v>
      </c>
      <c r="P70" s="21">
        <f t="shared" si="10"/>
        <v>-5.9364062304146999E-15</v>
      </c>
      <c r="Q70" s="21">
        <f t="shared" si="11"/>
        <v>-1.7941897283007601E-14</v>
      </c>
      <c r="R70" s="21">
        <f t="shared" si="12"/>
        <v>-1.7840775072939299E-14</v>
      </c>
      <c r="S70" s="21">
        <f t="shared" si="13"/>
        <v>4.87180767220232E-17</v>
      </c>
    </row>
    <row r="71" spans="1:19">
      <c r="A71" s="22">
        <v>32781</v>
      </c>
      <c r="B71" s="22"/>
      <c r="C71" s="20">
        <v>0.103867538182082</v>
      </c>
      <c r="D71" s="21">
        <v>-1.5650432430105001E-14</v>
      </c>
      <c r="E71" s="21">
        <v>-7.7082121233889996E-16</v>
      </c>
      <c r="F71" s="21">
        <v>-6.5317941112805299E-15</v>
      </c>
      <c r="G71" s="21">
        <v>-1.8996683654184999E-14</v>
      </c>
      <c r="H71" s="21">
        <v>-1.8005428628272601E-14</v>
      </c>
      <c r="I71" s="21">
        <v>-3.2169462163233501E-16</v>
      </c>
      <c r="J71" s="22"/>
      <c r="K71" s="22"/>
      <c r="L71" s="22"/>
      <c r="M71" s="21">
        <f t="shared" si="7"/>
        <v>0.103867538182082</v>
      </c>
      <c r="N71" s="21">
        <f t="shared" si="8"/>
        <v>-1.5650432430105002E-15</v>
      </c>
      <c r="O71" s="21">
        <f t="shared" si="9"/>
        <v>-7.7082121233889996E-16</v>
      </c>
      <c r="P71" s="21">
        <f t="shared" si="10"/>
        <v>-6.5317941112805299E-15</v>
      </c>
      <c r="Q71" s="21">
        <f t="shared" si="11"/>
        <v>-1.8996683654184999E-14</v>
      </c>
      <c r="R71" s="21">
        <f t="shared" si="12"/>
        <v>-1.8005428628272601E-14</v>
      </c>
      <c r="S71" s="21">
        <f t="shared" si="13"/>
        <v>-3.2169462163233501E-16</v>
      </c>
    </row>
    <row r="72" spans="1:19">
      <c r="A72" s="22">
        <v>32873</v>
      </c>
      <c r="B72" s="22"/>
      <c r="C72" s="20">
        <v>0.35617385546702102</v>
      </c>
      <c r="D72" s="21">
        <v>-1.61001791926071E-14</v>
      </c>
      <c r="E72" s="21">
        <v>-1.1303938366890801E-15</v>
      </c>
      <c r="F72" s="21">
        <v>-7.08870302673683E-15</v>
      </c>
      <c r="G72" s="21">
        <v>-1.84013127640696E-14</v>
      </c>
      <c r="H72" s="21">
        <v>-1.75282319097577E-14</v>
      </c>
      <c r="I72" s="21">
        <v>4.7769513060131203E-16</v>
      </c>
      <c r="J72" s="22"/>
      <c r="K72" s="22"/>
      <c r="L72" s="22"/>
      <c r="M72" s="21">
        <f t="shared" si="7"/>
        <v>0.35617385546702102</v>
      </c>
      <c r="N72" s="21">
        <f t="shared" si="8"/>
        <v>-1.61001791926071E-15</v>
      </c>
      <c r="O72" s="21">
        <f t="shared" si="9"/>
        <v>-1.1303938366890801E-15</v>
      </c>
      <c r="P72" s="21">
        <f t="shared" si="10"/>
        <v>-7.08870302673683E-15</v>
      </c>
      <c r="Q72" s="21">
        <f t="shared" si="11"/>
        <v>-1.84013127640696E-14</v>
      </c>
      <c r="R72" s="21">
        <f t="shared" si="12"/>
        <v>-1.75282319097577E-14</v>
      </c>
      <c r="S72" s="21">
        <f t="shared" si="13"/>
        <v>4.7769513060131203E-16</v>
      </c>
    </row>
    <row r="73" spans="1:19">
      <c r="A73" s="22">
        <v>32963</v>
      </c>
      <c r="B73" s="22"/>
      <c r="C73" s="20">
        <v>0.180967721405207</v>
      </c>
      <c r="D73" s="21">
        <v>-1.6494720706786902E-14</v>
      </c>
      <c r="E73" s="21">
        <v>-2.0423801475417101E-15</v>
      </c>
      <c r="F73" s="21">
        <v>-7.1266961630645798E-15</v>
      </c>
      <c r="G73" s="21">
        <v>-1.8980417356884601E-14</v>
      </c>
      <c r="H73" s="21">
        <v>-1.8040496518921599E-14</v>
      </c>
      <c r="I73" s="21">
        <v>-5.8992390298780498E-16</v>
      </c>
      <c r="J73" s="22"/>
      <c r="K73" s="22"/>
      <c r="L73" s="22"/>
      <c r="M73" s="21">
        <f t="shared" si="7"/>
        <v>0.180967721405207</v>
      </c>
      <c r="N73" s="21">
        <f t="shared" si="8"/>
        <v>-1.6494720706786902E-15</v>
      </c>
      <c r="O73" s="21">
        <f t="shared" si="9"/>
        <v>-2.0423801475417101E-15</v>
      </c>
      <c r="P73" s="21">
        <f t="shared" si="10"/>
        <v>-7.1266961630645798E-15</v>
      </c>
      <c r="Q73" s="21">
        <f t="shared" si="11"/>
        <v>-1.8980417356884601E-14</v>
      </c>
      <c r="R73" s="21">
        <f t="shared" si="12"/>
        <v>-1.8040496518921599E-14</v>
      </c>
      <c r="S73" s="21">
        <f t="shared" si="13"/>
        <v>-5.8992390298780498E-16</v>
      </c>
    </row>
    <row r="74" spans="1:19">
      <c r="A74" s="22">
        <v>33054</v>
      </c>
      <c r="B74" s="22"/>
      <c r="C74" s="20">
        <v>-1.11506306134586E-2</v>
      </c>
      <c r="D74" s="21">
        <v>-1.70846020206339E-14</v>
      </c>
      <c r="E74" s="21">
        <v>-1.7864194397414E-15</v>
      </c>
      <c r="F74" s="21">
        <v>-7.8099945626604804E-15</v>
      </c>
      <c r="G74" s="21">
        <v>-1.9786463960217801E-14</v>
      </c>
      <c r="H74" s="21">
        <v>-1.9285067883577298E-14</v>
      </c>
      <c r="I74" s="21">
        <v>-7.6684320754167795E-16</v>
      </c>
      <c r="J74" s="22"/>
      <c r="K74" s="22"/>
      <c r="L74" s="22"/>
      <c r="M74" s="21">
        <f t="shared" si="7"/>
        <v>-1.11506306134586E-2</v>
      </c>
      <c r="N74" s="21">
        <f t="shared" si="8"/>
        <v>-1.7084602020633901E-15</v>
      </c>
      <c r="O74" s="21">
        <f t="shared" si="9"/>
        <v>-1.7864194397414E-15</v>
      </c>
      <c r="P74" s="21">
        <f t="shared" si="10"/>
        <v>-7.8099945626604804E-15</v>
      </c>
      <c r="Q74" s="21">
        <f t="shared" si="11"/>
        <v>-1.9786463960217801E-14</v>
      </c>
      <c r="R74" s="21">
        <f t="shared" si="12"/>
        <v>-1.9285067883577298E-14</v>
      </c>
      <c r="S74" s="21">
        <f t="shared" si="13"/>
        <v>-7.6684320754167795E-16</v>
      </c>
    </row>
    <row r="75" spans="1:19">
      <c r="A75" s="22">
        <v>33146</v>
      </c>
      <c r="B75" s="22"/>
      <c r="C75" s="20">
        <v>4.2520128999445801E-2</v>
      </c>
      <c r="D75" s="21">
        <v>-1.65909875443104E-14</v>
      </c>
      <c r="E75" s="21">
        <v>-2.1832252300201998E-15</v>
      </c>
      <c r="F75" s="21">
        <v>-8.2581347503011704E-15</v>
      </c>
      <c r="G75" s="21">
        <v>-2.01897534590107E-14</v>
      </c>
      <c r="H75" s="21">
        <v>-1.8168501636838099E-14</v>
      </c>
      <c r="I75" s="21">
        <v>2.3830244449408099E-17</v>
      </c>
      <c r="J75" s="22"/>
      <c r="K75" s="22"/>
      <c r="L75" s="22"/>
      <c r="M75" s="21">
        <f t="shared" si="7"/>
        <v>4.2520128999445801E-2</v>
      </c>
      <c r="N75" s="21">
        <f t="shared" si="8"/>
        <v>-1.6590987544310399E-15</v>
      </c>
      <c r="O75" s="21">
        <f t="shared" si="9"/>
        <v>-2.1832252300201998E-15</v>
      </c>
      <c r="P75" s="21">
        <f t="shared" si="10"/>
        <v>-8.2581347503011704E-15</v>
      </c>
      <c r="Q75" s="21">
        <f t="shared" si="11"/>
        <v>-2.01897534590107E-14</v>
      </c>
      <c r="R75" s="21">
        <f t="shared" si="12"/>
        <v>-1.8168501636838099E-14</v>
      </c>
      <c r="S75" s="21">
        <f t="shared" si="13"/>
        <v>2.3830244449408099E-17</v>
      </c>
    </row>
    <row r="76" spans="1:19">
      <c r="A76" s="22">
        <v>33238</v>
      </c>
      <c r="B76" s="22"/>
      <c r="C76" s="20">
        <v>0.118869834847299</v>
      </c>
      <c r="D76" s="21">
        <v>-1.69004594359533E-14</v>
      </c>
      <c r="E76" s="21">
        <v>-2.6562299940930902E-15</v>
      </c>
      <c r="F76" s="21">
        <v>-8.8509221186413507E-15</v>
      </c>
      <c r="G76" s="21">
        <v>-1.93181775414767E-14</v>
      </c>
      <c r="H76" s="21">
        <v>-1.75415920546908E-14</v>
      </c>
      <c r="I76" s="21">
        <v>-2.2640838086706701E-16</v>
      </c>
      <c r="J76" s="22"/>
      <c r="K76" s="22"/>
      <c r="L76" s="22"/>
      <c r="M76" s="21">
        <f t="shared" si="7"/>
        <v>0.118869834847299</v>
      </c>
      <c r="N76" s="21">
        <f t="shared" si="8"/>
        <v>-1.6900459435953301E-15</v>
      </c>
      <c r="O76" s="21">
        <f t="shared" si="9"/>
        <v>-2.6562299940930902E-15</v>
      </c>
      <c r="P76" s="21">
        <f t="shared" si="10"/>
        <v>-8.8509221186413507E-15</v>
      </c>
      <c r="Q76" s="21">
        <f t="shared" si="11"/>
        <v>-1.93181775414767E-14</v>
      </c>
      <c r="R76" s="21">
        <f t="shared" si="12"/>
        <v>-1.75415920546908E-14</v>
      </c>
      <c r="S76" s="21">
        <f t="shared" si="13"/>
        <v>-2.2640838086706701E-16</v>
      </c>
    </row>
    <row r="77" spans="1:19">
      <c r="A77" s="22">
        <v>33328</v>
      </c>
      <c r="B77" s="22"/>
      <c r="C77" s="20">
        <v>7.95683813166395E-2</v>
      </c>
      <c r="D77" s="21">
        <v>-1.7160393681895199E-14</v>
      </c>
      <c r="E77" s="21">
        <v>-2.79893003649833E-15</v>
      </c>
      <c r="F77" s="21">
        <v>-7.4694973168632801E-15</v>
      </c>
      <c r="G77" s="21">
        <v>-1.80491659679374E-14</v>
      </c>
      <c r="H77" s="21">
        <v>-1.70350227134932E-14</v>
      </c>
      <c r="I77" s="21">
        <v>5.3130032241940496E-16</v>
      </c>
      <c r="J77" s="22"/>
      <c r="K77" s="22"/>
      <c r="L77" s="22"/>
      <c r="M77" s="21">
        <f t="shared" si="7"/>
        <v>7.95683813166395E-2</v>
      </c>
      <c r="N77" s="21">
        <f t="shared" si="8"/>
        <v>-1.7160393681895199E-15</v>
      </c>
      <c r="O77" s="21">
        <f t="shared" si="9"/>
        <v>-2.79893003649833E-15</v>
      </c>
      <c r="P77" s="21">
        <f t="shared" si="10"/>
        <v>-7.4694973168632801E-15</v>
      </c>
      <c r="Q77" s="21">
        <f t="shared" si="11"/>
        <v>-1.80491659679374E-14</v>
      </c>
      <c r="R77" s="21">
        <f t="shared" si="12"/>
        <v>-1.70350227134932E-14</v>
      </c>
      <c r="S77" s="21">
        <f t="shared" si="13"/>
        <v>5.3130032241940496E-16</v>
      </c>
    </row>
    <row r="78" spans="1:19">
      <c r="A78" s="22">
        <v>33419</v>
      </c>
      <c r="B78" s="22"/>
      <c r="C78" s="20">
        <v>-0.19507356611189899</v>
      </c>
      <c r="D78" s="21">
        <v>-1.74758577181752E-14</v>
      </c>
      <c r="E78" s="21">
        <v>-2.1192689293803502E-15</v>
      </c>
      <c r="F78" s="21">
        <v>-7.1921771022803095E-15</v>
      </c>
      <c r="G78" s="21">
        <v>-1.8641626012888801E-14</v>
      </c>
      <c r="H78" s="21">
        <v>-1.7357513628279901E-14</v>
      </c>
      <c r="I78" s="21">
        <v>-7.3804815868224796E-16</v>
      </c>
      <c r="J78" s="22"/>
      <c r="K78" s="22"/>
      <c r="L78" s="22"/>
      <c r="M78" s="21">
        <f t="shared" si="7"/>
        <v>-0.19507356611189899</v>
      </c>
      <c r="N78" s="21">
        <f t="shared" si="8"/>
        <v>-1.74758577181752E-15</v>
      </c>
      <c r="O78" s="21">
        <f t="shared" si="9"/>
        <v>-2.1192689293803502E-15</v>
      </c>
      <c r="P78" s="21">
        <f t="shared" si="10"/>
        <v>-7.1921771022803095E-15</v>
      </c>
      <c r="Q78" s="21">
        <f t="shared" si="11"/>
        <v>-1.8641626012888801E-14</v>
      </c>
      <c r="R78" s="21">
        <f t="shared" si="12"/>
        <v>-1.7357513628279901E-14</v>
      </c>
      <c r="S78" s="21">
        <f t="shared" si="13"/>
        <v>-7.3804815868224796E-16</v>
      </c>
    </row>
    <row r="79" spans="1:19">
      <c r="A79" s="22">
        <v>33511</v>
      </c>
      <c r="B79" s="22"/>
      <c r="C79" s="20">
        <v>5.8662220052687702E-2</v>
      </c>
      <c r="D79" s="21">
        <v>-1.6695074846328499E-14</v>
      </c>
      <c r="E79" s="21">
        <v>-1.2870041676203999E-15</v>
      </c>
      <c r="F79" s="21">
        <v>-7.0724628218517997E-15</v>
      </c>
      <c r="G79" s="21">
        <v>-1.8070677925166701E-14</v>
      </c>
      <c r="H79" s="21">
        <v>-1.7649055796301099E-14</v>
      </c>
      <c r="I79" s="21">
        <v>3.2157994212232698E-16</v>
      </c>
      <c r="J79" s="22"/>
      <c r="K79" s="22"/>
      <c r="L79" s="22"/>
      <c r="M79" s="21">
        <f t="shared" si="7"/>
        <v>5.8662220052687702E-2</v>
      </c>
      <c r="N79" s="21">
        <f t="shared" si="8"/>
        <v>-1.6695074846328498E-15</v>
      </c>
      <c r="O79" s="21">
        <f t="shared" si="9"/>
        <v>-1.2870041676203999E-15</v>
      </c>
      <c r="P79" s="21">
        <f t="shared" si="10"/>
        <v>-7.0724628218517997E-15</v>
      </c>
      <c r="Q79" s="21">
        <f t="shared" si="11"/>
        <v>-1.8070677925166701E-14</v>
      </c>
      <c r="R79" s="21">
        <f t="shared" si="12"/>
        <v>-1.7649055796301099E-14</v>
      </c>
      <c r="S79" s="21">
        <f t="shared" si="13"/>
        <v>3.2157994212232698E-16</v>
      </c>
    </row>
    <row r="80" spans="1:19">
      <c r="A80" s="22">
        <v>33603</v>
      </c>
      <c r="B80" s="22"/>
      <c r="C80" s="20">
        <v>-6.2155946468157301E-2</v>
      </c>
      <c r="D80" s="21">
        <v>-1.5599718783455401E-14</v>
      </c>
      <c r="E80" s="21">
        <v>-1.02040904657837E-15</v>
      </c>
      <c r="F80" s="21">
        <v>-6.3788577213038097E-15</v>
      </c>
      <c r="G80" s="21">
        <v>-1.8433887820587399E-14</v>
      </c>
      <c r="H80" s="21">
        <v>-1.68316308031915E-14</v>
      </c>
      <c r="I80" s="21">
        <v>1.3881963147595101E-16</v>
      </c>
      <c r="J80" s="22"/>
      <c r="K80" s="22"/>
      <c r="L80" s="22"/>
      <c r="M80" s="21">
        <f t="shared" si="7"/>
        <v>-6.2155946468157301E-2</v>
      </c>
      <c r="N80" s="21">
        <f t="shared" si="8"/>
        <v>-1.5599718783455402E-15</v>
      </c>
      <c r="O80" s="21">
        <f t="shared" si="9"/>
        <v>-1.02040904657837E-15</v>
      </c>
      <c r="P80" s="21">
        <f t="shared" si="10"/>
        <v>-6.3788577213038097E-15</v>
      </c>
      <c r="Q80" s="21">
        <f t="shared" si="11"/>
        <v>-1.8433887820587399E-14</v>
      </c>
      <c r="R80" s="21">
        <f t="shared" si="12"/>
        <v>-1.68316308031915E-14</v>
      </c>
      <c r="S80" s="21">
        <f t="shared" si="13"/>
        <v>1.3881963147595101E-16</v>
      </c>
    </row>
    <row r="81" spans="1:19">
      <c r="A81" s="22">
        <v>33694</v>
      </c>
      <c r="B81" s="22"/>
      <c r="C81" s="20">
        <v>-6.6733594798652502E-3</v>
      </c>
      <c r="D81" s="21">
        <v>-1.53169461366471E-14</v>
      </c>
      <c r="E81" s="21">
        <v>-8.8946441559322799E-16</v>
      </c>
      <c r="F81" s="21">
        <v>-7.5847169097476297E-15</v>
      </c>
      <c r="G81" s="21">
        <v>-1.8623732286115399E-14</v>
      </c>
      <c r="H81" s="21">
        <v>-1.8142302378272099E-14</v>
      </c>
      <c r="I81" s="21">
        <v>-9.3087947493731903E-16</v>
      </c>
      <c r="J81" s="22"/>
      <c r="K81" s="22"/>
      <c r="L81" s="22"/>
      <c r="M81" s="21">
        <f t="shared" si="7"/>
        <v>-6.6733594798652502E-3</v>
      </c>
      <c r="N81" s="21">
        <f t="shared" si="8"/>
        <v>-1.5316946136647099E-15</v>
      </c>
      <c r="O81" s="21">
        <f t="shared" si="9"/>
        <v>-8.8946441559322799E-16</v>
      </c>
      <c r="P81" s="21">
        <f t="shared" si="10"/>
        <v>-7.5847169097476297E-15</v>
      </c>
      <c r="Q81" s="21">
        <f t="shared" si="11"/>
        <v>-1.8623732286115399E-14</v>
      </c>
      <c r="R81" s="21">
        <f t="shared" si="12"/>
        <v>-1.8142302378272099E-14</v>
      </c>
      <c r="S81" s="21">
        <f t="shared" si="13"/>
        <v>-9.3087947493731903E-16</v>
      </c>
    </row>
    <row r="82" spans="1:19">
      <c r="A82" s="22">
        <v>33785</v>
      </c>
      <c r="B82" s="22"/>
      <c r="C82" s="20">
        <v>0.107401709674719</v>
      </c>
      <c r="D82" s="21">
        <v>-1.47713459854169E-14</v>
      </c>
      <c r="E82" s="21">
        <v>-1.55767364579911E-15</v>
      </c>
      <c r="F82" s="21">
        <v>-7.4875350466786497E-15</v>
      </c>
      <c r="G82" s="21">
        <v>-1.9536843300507501E-14</v>
      </c>
      <c r="H82" s="21">
        <v>-1.8512996541053601E-14</v>
      </c>
      <c r="I82" s="21">
        <v>-3.3739173769636999E-16</v>
      </c>
      <c r="J82" s="22"/>
      <c r="K82" s="22"/>
      <c r="L82" s="22"/>
      <c r="M82" s="21">
        <f t="shared" si="7"/>
        <v>0.107401709674719</v>
      </c>
      <c r="N82" s="21">
        <f t="shared" si="8"/>
        <v>-1.47713459854169E-15</v>
      </c>
      <c r="O82" s="21">
        <f t="shared" si="9"/>
        <v>-1.55767364579911E-15</v>
      </c>
      <c r="P82" s="21">
        <f t="shared" si="10"/>
        <v>-7.4875350466786497E-15</v>
      </c>
      <c r="Q82" s="21">
        <f t="shared" si="11"/>
        <v>-1.9536843300507501E-14</v>
      </c>
      <c r="R82" s="21">
        <f t="shared" si="12"/>
        <v>-1.8512996541053601E-14</v>
      </c>
      <c r="S82" s="21">
        <f t="shared" si="13"/>
        <v>-3.3739173769636999E-16</v>
      </c>
    </row>
    <row r="83" spans="1:19">
      <c r="A83" s="22">
        <v>33877</v>
      </c>
      <c r="B83" s="22"/>
      <c r="C83" s="20">
        <v>0.33453184540701703</v>
      </c>
      <c r="D83" s="21">
        <v>-1.5667464103396999E-14</v>
      </c>
      <c r="E83" s="21">
        <v>-2.1112063372596701E-15</v>
      </c>
      <c r="F83" s="21">
        <v>-9.2368549158798695E-15</v>
      </c>
      <c r="G83" s="21">
        <v>-2.03415048858987E-14</v>
      </c>
      <c r="H83" s="21">
        <v>-1.7901892292582002E-14</v>
      </c>
      <c r="I83" s="21">
        <v>-8.9674105197793408E-16</v>
      </c>
      <c r="J83" s="22"/>
      <c r="K83" s="22"/>
      <c r="L83" s="22"/>
      <c r="M83" s="21">
        <f t="shared" si="7"/>
        <v>0.33453184540701703</v>
      </c>
      <c r="N83" s="21">
        <f t="shared" si="8"/>
        <v>-1.5667464103397E-15</v>
      </c>
      <c r="O83" s="21">
        <f t="shared" si="9"/>
        <v>-2.1112063372596701E-15</v>
      </c>
      <c r="P83" s="21">
        <f t="shared" si="10"/>
        <v>-9.2368549158798695E-15</v>
      </c>
      <c r="Q83" s="21">
        <f t="shared" si="11"/>
        <v>-2.03415048858987E-14</v>
      </c>
      <c r="R83" s="21">
        <f t="shared" si="12"/>
        <v>-1.7901892292582002E-14</v>
      </c>
      <c r="S83" s="21">
        <f t="shared" si="13"/>
        <v>-8.9674105197793408E-16</v>
      </c>
    </row>
    <row r="84" spans="1:19">
      <c r="A84" s="22">
        <v>33969</v>
      </c>
      <c r="B84" s="22"/>
      <c r="C84" s="20">
        <v>-0.21359187148905701</v>
      </c>
      <c r="D84" s="21">
        <v>-1.52011629628649E-14</v>
      </c>
      <c r="E84" s="21">
        <v>-2.4985056941970899E-15</v>
      </c>
      <c r="F84" s="21">
        <v>-8.2326996726716194E-15</v>
      </c>
      <c r="G84" s="21">
        <v>-1.8013346678749801E-14</v>
      </c>
      <c r="H84" s="21">
        <v>-1.7043861512187899E-14</v>
      </c>
      <c r="I84" s="21">
        <v>8.9205628813370993E-16</v>
      </c>
      <c r="J84" s="22"/>
      <c r="K84" s="22"/>
      <c r="L84" s="22"/>
      <c r="M84" s="21">
        <f t="shared" si="7"/>
        <v>-0.21359187148905701</v>
      </c>
      <c r="N84" s="21">
        <f t="shared" si="8"/>
        <v>-1.52011629628649E-15</v>
      </c>
      <c r="O84" s="21">
        <f t="shared" si="9"/>
        <v>-2.4985056941970899E-15</v>
      </c>
      <c r="P84" s="21">
        <f t="shared" si="10"/>
        <v>-8.2326996726716194E-15</v>
      </c>
      <c r="Q84" s="21">
        <f t="shared" si="11"/>
        <v>-1.8013346678749801E-14</v>
      </c>
      <c r="R84" s="21">
        <f t="shared" si="12"/>
        <v>-1.7043861512187899E-14</v>
      </c>
      <c r="S84" s="21">
        <f t="shared" si="13"/>
        <v>8.9205628813370993E-16</v>
      </c>
    </row>
    <row r="85" spans="1:19">
      <c r="A85" s="22">
        <v>34059</v>
      </c>
      <c r="B85" s="22"/>
      <c r="C85" s="20">
        <v>0.14580386395372</v>
      </c>
      <c r="D85" s="21">
        <v>-1.6118163453070498E-14</v>
      </c>
      <c r="E85" s="21">
        <v>-2.3583144038664201E-15</v>
      </c>
      <c r="F85" s="21">
        <v>-7.11742657950667E-15</v>
      </c>
      <c r="G85" s="21">
        <v>-1.7928176630123199E-14</v>
      </c>
      <c r="H85" s="21">
        <v>-1.5518254444246399E-14</v>
      </c>
      <c r="I85" s="21">
        <v>2.19674313444657E-16</v>
      </c>
      <c r="J85" s="22"/>
      <c r="K85" s="22"/>
      <c r="L85" s="22"/>
      <c r="M85" s="21">
        <f t="shared" si="7"/>
        <v>0.14580386395372</v>
      </c>
      <c r="N85" s="21">
        <f t="shared" si="8"/>
        <v>-1.6118163453070498E-15</v>
      </c>
      <c r="O85" s="21">
        <f t="shared" si="9"/>
        <v>-2.3583144038664201E-15</v>
      </c>
      <c r="P85" s="21">
        <f t="shared" si="10"/>
        <v>-7.11742657950667E-15</v>
      </c>
      <c r="Q85" s="21">
        <f t="shared" si="11"/>
        <v>-1.7928176630123199E-14</v>
      </c>
      <c r="R85" s="21">
        <f t="shared" si="12"/>
        <v>-1.5518254444246399E-14</v>
      </c>
      <c r="S85" s="21">
        <f t="shared" si="13"/>
        <v>2.19674313444657E-16</v>
      </c>
    </row>
    <row r="86" spans="1:19">
      <c r="A86" s="22">
        <v>34150</v>
      </c>
      <c r="B86" s="22"/>
      <c r="C86" s="20">
        <v>-0.31198299513418898</v>
      </c>
      <c r="D86" s="21">
        <v>-1.5950061691066301E-14</v>
      </c>
      <c r="E86" s="21">
        <v>-1.33651860354523E-15</v>
      </c>
      <c r="F86" s="21">
        <v>-7.0155946544850797E-15</v>
      </c>
      <c r="G86" s="21">
        <v>-1.6410159192314601E-14</v>
      </c>
      <c r="H86" s="21">
        <v>-1.62662981756901E-14</v>
      </c>
      <c r="I86" s="21">
        <v>7.9779124281649796E-17</v>
      </c>
      <c r="J86" s="22"/>
      <c r="K86" s="22"/>
      <c r="L86" s="22"/>
      <c r="M86" s="21">
        <f t="shared" si="7"/>
        <v>-0.31198299513418898</v>
      </c>
      <c r="N86" s="21">
        <f t="shared" si="8"/>
        <v>-1.5950061691066302E-15</v>
      </c>
      <c r="O86" s="21">
        <f t="shared" si="9"/>
        <v>-1.33651860354523E-15</v>
      </c>
      <c r="P86" s="21">
        <f t="shared" si="10"/>
        <v>-7.0155946544850797E-15</v>
      </c>
      <c r="Q86" s="21">
        <f t="shared" si="11"/>
        <v>-1.6410159192314601E-14</v>
      </c>
      <c r="R86" s="21">
        <f t="shared" si="12"/>
        <v>-1.62662981756901E-14</v>
      </c>
      <c r="S86" s="21">
        <f t="shared" si="13"/>
        <v>7.9779124281649796E-17</v>
      </c>
    </row>
    <row r="87" spans="1:19">
      <c r="A87" s="22">
        <v>34242</v>
      </c>
      <c r="B87" s="22"/>
      <c r="C87" s="20">
        <v>-0.24839962874969601</v>
      </c>
      <c r="D87" s="21">
        <v>-1.49475556396813E-14</v>
      </c>
      <c r="E87" s="21">
        <v>-9.1870063846764696E-16</v>
      </c>
      <c r="F87" s="21">
        <v>-4.8605604969746002E-15</v>
      </c>
      <c r="G87" s="21">
        <v>-1.6532965592694901E-14</v>
      </c>
      <c r="H87" s="21">
        <v>-1.5999060981340499E-14</v>
      </c>
      <c r="I87" s="21">
        <v>7.2216669122762402E-16</v>
      </c>
      <c r="J87" s="22"/>
      <c r="K87" s="22"/>
      <c r="L87" s="22"/>
      <c r="M87" s="21">
        <f t="shared" si="7"/>
        <v>-0.24839962874969601</v>
      </c>
      <c r="N87" s="21">
        <f t="shared" si="8"/>
        <v>-1.49475556396813E-15</v>
      </c>
      <c r="O87" s="21">
        <f t="shared" si="9"/>
        <v>-9.1870063846764696E-16</v>
      </c>
      <c r="P87" s="21">
        <f t="shared" si="10"/>
        <v>-4.8605604969746002E-15</v>
      </c>
      <c r="Q87" s="21">
        <f t="shared" si="11"/>
        <v>-1.6532965592694901E-14</v>
      </c>
      <c r="R87" s="21">
        <f t="shared" si="12"/>
        <v>-1.5999060981340499E-14</v>
      </c>
      <c r="S87" s="21">
        <f t="shared" si="13"/>
        <v>7.2216669122762402E-16</v>
      </c>
    </row>
    <row r="88" spans="1:19">
      <c r="A88" s="22">
        <v>34334</v>
      </c>
      <c r="B88" s="22"/>
      <c r="C88" s="20">
        <v>-0.18963225287597499</v>
      </c>
      <c r="D88" s="21">
        <v>-1.47388671173938E-14</v>
      </c>
      <c r="E88" s="21">
        <v>1.03301632746924E-15</v>
      </c>
      <c r="F88" s="21">
        <v>-5.2277509202244101E-15</v>
      </c>
      <c r="G88" s="21">
        <v>-1.6820349467421201E-14</v>
      </c>
      <c r="H88" s="21">
        <v>-1.62187149248038E-14</v>
      </c>
      <c r="I88" s="21">
        <v>1.6430276152931299E-16</v>
      </c>
      <c r="J88" s="22"/>
      <c r="K88" s="22"/>
      <c r="L88" s="22"/>
      <c r="M88" s="21">
        <f t="shared" si="7"/>
        <v>-0.18963225287597499</v>
      </c>
      <c r="N88" s="21">
        <f t="shared" si="8"/>
        <v>-1.4738867117393801E-15</v>
      </c>
      <c r="O88" s="21">
        <f t="shared" si="9"/>
        <v>1.03301632746924E-15</v>
      </c>
      <c r="P88" s="21">
        <f t="shared" si="10"/>
        <v>-5.2277509202244101E-15</v>
      </c>
      <c r="Q88" s="21">
        <f t="shared" si="11"/>
        <v>-1.6820349467421201E-14</v>
      </c>
      <c r="R88" s="21">
        <f t="shared" si="12"/>
        <v>-1.62187149248038E-14</v>
      </c>
      <c r="S88" s="21">
        <f t="shared" si="13"/>
        <v>1.6430276152931299E-16</v>
      </c>
    </row>
    <row r="89" spans="1:19">
      <c r="A89" s="22">
        <v>34424</v>
      </c>
      <c r="B89" s="22"/>
      <c r="C89" s="20">
        <v>-0.100210133398523</v>
      </c>
      <c r="D89" s="21">
        <v>-1.30157552038047E-14</v>
      </c>
      <c r="E89" s="21">
        <v>6.0894917333092397E-16</v>
      </c>
      <c r="F89" s="21">
        <v>-5.1641050596714697E-15</v>
      </c>
      <c r="G89" s="21">
        <v>-1.6563493945350799E-14</v>
      </c>
      <c r="H89" s="21">
        <v>-1.6489335368121201E-14</v>
      </c>
      <c r="I89" s="21">
        <v>5.7717450128393497E-16</v>
      </c>
      <c r="J89" s="22"/>
      <c r="K89" s="22"/>
      <c r="L89" s="22"/>
      <c r="M89" s="21">
        <f t="shared" si="7"/>
        <v>-0.100210133398523</v>
      </c>
      <c r="N89" s="21">
        <f t="shared" si="8"/>
        <v>-1.3015755203804699E-15</v>
      </c>
      <c r="O89" s="21">
        <f t="shared" si="9"/>
        <v>6.0894917333092397E-16</v>
      </c>
      <c r="P89" s="21">
        <f t="shared" si="10"/>
        <v>-5.1641050596714697E-15</v>
      </c>
      <c r="Q89" s="21">
        <f t="shared" si="11"/>
        <v>-1.6563493945350799E-14</v>
      </c>
      <c r="R89" s="21">
        <f t="shared" si="12"/>
        <v>-1.6489335368121201E-14</v>
      </c>
      <c r="S89" s="21">
        <f t="shared" si="13"/>
        <v>5.7717450128393497E-16</v>
      </c>
    </row>
    <row r="90" spans="1:19">
      <c r="A90" s="22">
        <v>34515</v>
      </c>
      <c r="B90" s="22"/>
      <c r="C90" s="20">
        <v>-0.11957435718043399</v>
      </c>
      <c r="D90" s="21">
        <v>-1.3603954885199E-14</v>
      </c>
      <c r="E90" s="21">
        <v>5.5042368812490603E-16</v>
      </c>
      <c r="F90" s="21">
        <v>-5.0280426642596902E-15</v>
      </c>
      <c r="G90" s="21">
        <v>-1.73930941267731E-14</v>
      </c>
      <c r="H90" s="21">
        <v>-1.7087927829594499E-14</v>
      </c>
      <c r="I90" s="21">
        <v>4.55488567141143E-17</v>
      </c>
      <c r="J90" s="22"/>
      <c r="K90" s="22"/>
      <c r="L90" s="22"/>
      <c r="M90" s="21">
        <f t="shared" si="7"/>
        <v>-0.11957435718043399</v>
      </c>
      <c r="N90" s="21">
        <f t="shared" si="8"/>
        <v>-1.3603954885198999E-15</v>
      </c>
      <c r="O90" s="21">
        <f t="shared" si="9"/>
        <v>5.5042368812490603E-16</v>
      </c>
      <c r="P90" s="21">
        <f t="shared" si="10"/>
        <v>-5.0280426642596902E-15</v>
      </c>
      <c r="Q90" s="21">
        <f t="shared" si="11"/>
        <v>-1.73930941267731E-14</v>
      </c>
      <c r="R90" s="21">
        <f t="shared" si="12"/>
        <v>-1.7087927829594499E-14</v>
      </c>
      <c r="S90" s="21">
        <f t="shared" si="13"/>
        <v>4.55488567141143E-17</v>
      </c>
    </row>
    <row r="91" spans="1:19">
      <c r="A91" s="22">
        <v>34607</v>
      </c>
      <c r="B91" s="22"/>
      <c r="C91" s="20">
        <v>-8.4573725680499701E-2</v>
      </c>
      <c r="D91" s="21">
        <v>-1.36131588855046E-14</v>
      </c>
      <c r="E91" s="21">
        <v>9.1825289596347601E-16</v>
      </c>
      <c r="F91" s="21">
        <v>-5.6047765734828203E-15</v>
      </c>
      <c r="G91" s="21">
        <v>-1.78792683763796E-14</v>
      </c>
      <c r="H91" s="21">
        <v>-1.7644660027744801E-14</v>
      </c>
      <c r="I91" s="21">
        <v>1.6973364968487101E-16</v>
      </c>
      <c r="J91" s="22"/>
      <c r="K91" s="22"/>
      <c r="L91" s="22"/>
      <c r="M91" s="21">
        <f t="shared" si="7"/>
        <v>-8.4573725680499701E-2</v>
      </c>
      <c r="N91" s="21">
        <f t="shared" si="8"/>
        <v>-1.36131588855046E-15</v>
      </c>
      <c r="O91" s="21">
        <f t="shared" si="9"/>
        <v>9.1825289596347601E-16</v>
      </c>
      <c r="P91" s="21">
        <f t="shared" si="10"/>
        <v>-5.6047765734828203E-15</v>
      </c>
      <c r="Q91" s="21">
        <f t="shared" si="11"/>
        <v>-1.78792683763796E-14</v>
      </c>
      <c r="R91" s="21">
        <f t="shared" si="12"/>
        <v>-1.7644660027744801E-14</v>
      </c>
      <c r="S91" s="21">
        <f t="shared" si="13"/>
        <v>1.6973364968487101E-16</v>
      </c>
    </row>
    <row r="92" spans="1:19">
      <c r="A92" s="22">
        <v>34699</v>
      </c>
      <c r="B92" s="22"/>
      <c r="C92" s="20">
        <v>5.82820875248087E-2</v>
      </c>
      <c r="D92" s="21">
        <v>-1.34561730324695E-14</v>
      </c>
      <c r="E92" s="21">
        <v>2.2897780398592599E-16</v>
      </c>
      <c r="F92" s="21">
        <v>-6.0905465279760197E-15</v>
      </c>
      <c r="G92" s="21">
        <v>-1.8338683805523898E-14</v>
      </c>
      <c r="H92" s="21">
        <v>-1.7434377103022901E-14</v>
      </c>
      <c r="I92" s="21">
        <v>2.5221522471972202E-16</v>
      </c>
      <c r="J92" s="22"/>
      <c r="K92" s="22"/>
      <c r="L92" s="22"/>
      <c r="M92" s="21">
        <f t="shared" si="7"/>
        <v>5.82820875248087E-2</v>
      </c>
      <c r="N92" s="21">
        <f t="shared" si="8"/>
        <v>-1.34561730324695E-15</v>
      </c>
      <c r="O92" s="21">
        <f t="shared" si="9"/>
        <v>2.2897780398592599E-16</v>
      </c>
      <c r="P92" s="21">
        <f t="shared" si="10"/>
        <v>-6.0905465279760197E-15</v>
      </c>
      <c r="Q92" s="21">
        <f t="shared" si="11"/>
        <v>-1.8338683805523898E-14</v>
      </c>
      <c r="R92" s="21">
        <f t="shared" si="12"/>
        <v>-1.7434377103022901E-14</v>
      </c>
      <c r="S92" s="21">
        <f t="shared" si="13"/>
        <v>2.5221522471972202E-16</v>
      </c>
    </row>
    <row r="93" spans="1:19">
      <c r="A93" s="22">
        <v>34789</v>
      </c>
      <c r="B93" s="22"/>
      <c r="C93" s="20">
        <v>8.4182489093051496E-2</v>
      </c>
      <c r="D93" s="21">
        <v>-1.4054650152270999E-14</v>
      </c>
      <c r="E93" s="21">
        <v>-1.44057183136889E-16</v>
      </c>
      <c r="F93" s="21">
        <v>-6.6842524405954701E-15</v>
      </c>
      <c r="G93" s="21">
        <v>-1.8675495757666299E-14</v>
      </c>
      <c r="H93" s="21">
        <v>-1.8093323112362999E-14</v>
      </c>
      <c r="I93" s="21">
        <v>-2.5452476880063099E-16</v>
      </c>
      <c r="J93" s="22"/>
      <c r="K93" s="22"/>
      <c r="L93" s="22"/>
      <c r="M93" s="21">
        <f t="shared" si="7"/>
        <v>8.4182489093051496E-2</v>
      </c>
      <c r="N93" s="21">
        <f t="shared" si="8"/>
        <v>-1.4054650152270999E-15</v>
      </c>
      <c r="O93" s="21">
        <f t="shared" si="9"/>
        <v>-1.44057183136889E-16</v>
      </c>
      <c r="P93" s="21">
        <f t="shared" si="10"/>
        <v>-6.6842524405954701E-15</v>
      </c>
      <c r="Q93" s="21">
        <f t="shared" si="11"/>
        <v>-1.8675495757666299E-14</v>
      </c>
      <c r="R93" s="21">
        <f t="shared" si="12"/>
        <v>-1.8093323112362999E-14</v>
      </c>
      <c r="S93" s="21">
        <f t="shared" si="13"/>
        <v>-2.5452476880063099E-16</v>
      </c>
    </row>
    <row r="94" spans="1:19">
      <c r="A94" s="22">
        <v>34880</v>
      </c>
      <c r="B94" s="22"/>
      <c r="C94" s="20">
        <v>3.2142080594988701E-2</v>
      </c>
      <c r="D94" s="21">
        <v>-1.4418943119803401E-14</v>
      </c>
      <c r="E94" s="21">
        <v>-8.1181291783361898E-16</v>
      </c>
      <c r="F94" s="21">
        <v>-6.8448099178722103E-15</v>
      </c>
      <c r="G94" s="21">
        <v>-1.89437541743772E-14</v>
      </c>
      <c r="H94" s="21">
        <v>-1.8193165137148199E-14</v>
      </c>
      <c r="I94" s="21">
        <v>1.4116994853269601E-17</v>
      </c>
      <c r="J94" s="22"/>
      <c r="K94" s="22"/>
      <c r="L94" s="22"/>
      <c r="M94" s="21">
        <f t="shared" si="7"/>
        <v>3.2142080594988701E-2</v>
      </c>
      <c r="N94" s="21">
        <f t="shared" si="8"/>
        <v>-1.4418943119803401E-15</v>
      </c>
      <c r="O94" s="21">
        <f t="shared" si="9"/>
        <v>-8.1181291783361898E-16</v>
      </c>
      <c r="P94" s="21">
        <f t="shared" si="10"/>
        <v>-6.8448099178722103E-15</v>
      </c>
      <c r="Q94" s="21">
        <f t="shared" si="11"/>
        <v>-1.89437541743772E-14</v>
      </c>
      <c r="R94" s="21">
        <f t="shared" si="12"/>
        <v>-1.8193165137148199E-14</v>
      </c>
      <c r="S94" s="21">
        <f t="shared" si="13"/>
        <v>1.4116994853269601E-17</v>
      </c>
    </row>
    <row r="95" spans="1:19">
      <c r="A95" s="22">
        <v>34972</v>
      </c>
      <c r="B95" s="22"/>
      <c r="C95" s="20">
        <v>-2.37571030027065E-2</v>
      </c>
      <c r="D95" s="21">
        <v>-1.4824003835916899E-14</v>
      </c>
      <c r="E95" s="21">
        <v>-5.5902116513412099E-16</v>
      </c>
      <c r="F95" s="21">
        <v>-6.7164677580835102E-15</v>
      </c>
      <c r="G95" s="21">
        <v>-1.88253492925627E-14</v>
      </c>
      <c r="H95" s="21">
        <v>-1.78567385556899E-14</v>
      </c>
      <c r="I95" s="21">
        <v>3.8459161548545801E-16</v>
      </c>
      <c r="J95" s="22"/>
      <c r="K95" s="22"/>
      <c r="L95" s="22"/>
      <c r="M95" s="21">
        <f t="shared" si="7"/>
        <v>-2.37571030027065E-2</v>
      </c>
      <c r="N95" s="21">
        <f t="shared" si="8"/>
        <v>-1.4824003835916899E-15</v>
      </c>
      <c r="O95" s="21">
        <f t="shared" si="9"/>
        <v>-5.5902116513412099E-16</v>
      </c>
      <c r="P95" s="21">
        <f t="shared" si="10"/>
        <v>-6.7164677580835102E-15</v>
      </c>
      <c r="Q95" s="21">
        <f t="shared" si="11"/>
        <v>-1.88253492925627E-14</v>
      </c>
      <c r="R95" s="21">
        <f t="shared" si="12"/>
        <v>-1.78567385556899E-14</v>
      </c>
      <c r="S95" s="21">
        <f t="shared" si="13"/>
        <v>3.8459161548545801E-16</v>
      </c>
    </row>
    <row r="96" spans="1:19">
      <c r="A96" s="22">
        <v>35064</v>
      </c>
      <c r="B96" s="22"/>
      <c r="C96" s="20">
        <v>3.9628833811123899E-2</v>
      </c>
      <c r="D96" s="21">
        <v>-1.4806794474392599E-14</v>
      </c>
      <c r="E96" s="21">
        <v>-8.8332311012532599E-16</v>
      </c>
      <c r="F96" s="21">
        <v>-7.22264515168513E-15</v>
      </c>
      <c r="G96" s="21">
        <v>-1.89028440016277E-14</v>
      </c>
      <c r="H96" s="21">
        <v>-1.7600852107169499E-14</v>
      </c>
      <c r="I96" s="21">
        <v>-1.054283287639E-16</v>
      </c>
      <c r="J96" s="22"/>
      <c r="K96" s="22"/>
      <c r="L96" s="22"/>
      <c r="M96" s="21">
        <f t="shared" si="7"/>
        <v>3.9628833811123899E-2</v>
      </c>
      <c r="N96" s="21">
        <f t="shared" si="8"/>
        <v>-1.4806794474392598E-15</v>
      </c>
      <c r="O96" s="21">
        <f t="shared" si="9"/>
        <v>-8.8332311012532599E-16</v>
      </c>
      <c r="P96" s="21">
        <f t="shared" si="10"/>
        <v>-7.22264515168513E-15</v>
      </c>
      <c r="Q96" s="21">
        <f t="shared" si="11"/>
        <v>-1.89028440016277E-14</v>
      </c>
      <c r="R96" s="21">
        <f t="shared" si="12"/>
        <v>-1.7600852107169499E-14</v>
      </c>
      <c r="S96" s="21">
        <f t="shared" si="13"/>
        <v>-1.054283287639E-16</v>
      </c>
    </row>
    <row r="97" spans="1:19">
      <c r="A97" s="22">
        <v>35155</v>
      </c>
      <c r="B97" s="22"/>
      <c r="C97" s="20">
        <v>-0.272905028281971</v>
      </c>
      <c r="D97" s="21">
        <v>-1.46530300533487E-14</v>
      </c>
      <c r="E97" s="21">
        <v>-9.1204460515626593E-16</v>
      </c>
      <c r="F97" s="21">
        <v>-6.8951612015061796E-15</v>
      </c>
      <c r="G97" s="21">
        <v>-1.8595643890888101E-14</v>
      </c>
      <c r="H97" s="21">
        <v>-1.8294180366831001E-14</v>
      </c>
      <c r="I97" s="21">
        <v>-3.2632766411105101E-17</v>
      </c>
      <c r="J97" s="22"/>
      <c r="K97" s="22"/>
      <c r="L97" s="22"/>
      <c r="M97" s="21">
        <f t="shared" si="7"/>
        <v>-0.272905028281971</v>
      </c>
      <c r="N97" s="21">
        <f t="shared" si="8"/>
        <v>-1.4653030053348701E-15</v>
      </c>
      <c r="O97" s="21">
        <f t="shared" si="9"/>
        <v>-9.1204460515626593E-16</v>
      </c>
      <c r="P97" s="21">
        <f t="shared" si="10"/>
        <v>-6.8951612015061796E-15</v>
      </c>
      <c r="Q97" s="21">
        <f t="shared" si="11"/>
        <v>-1.8595643890888101E-14</v>
      </c>
      <c r="R97" s="21">
        <f t="shared" si="12"/>
        <v>-1.8294180366831001E-14</v>
      </c>
      <c r="S97" s="21">
        <f t="shared" si="13"/>
        <v>-3.2632766411105101E-17</v>
      </c>
    </row>
    <row r="98" spans="1:19">
      <c r="A98" s="22">
        <v>35246</v>
      </c>
      <c r="B98" s="22"/>
      <c r="C98" s="20">
        <v>-8.9835546628141402E-2</v>
      </c>
      <c r="D98" s="21">
        <v>-1.4795652017546801E-14</v>
      </c>
      <c r="E98" s="21">
        <v>-6.9762037290330101E-16</v>
      </c>
      <c r="F98" s="21">
        <v>-6.2852730030401097E-15</v>
      </c>
      <c r="G98" s="21">
        <v>-1.8337002993988199E-14</v>
      </c>
      <c r="H98" s="21">
        <v>-1.6982879086767E-14</v>
      </c>
      <c r="I98" s="21">
        <v>8.2194479745472897E-16</v>
      </c>
      <c r="J98" s="22"/>
      <c r="K98" s="22"/>
      <c r="L98" s="22"/>
      <c r="M98" s="21">
        <f t="shared" si="7"/>
        <v>-8.9835546628141402E-2</v>
      </c>
      <c r="N98" s="21">
        <f t="shared" si="8"/>
        <v>-1.4795652017546801E-15</v>
      </c>
      <c r="O98" s="21">
        <f t="shared" si="9"/>
        <v>-6.9762037290330101E-16</v>
      </c>
      <c r="P98" s="21">
        <f t="shared" si="10"/>
        <v>-6.2852730030401097E-15</v>
      </c>
      <c r="Q98" s="21">
        <f t="shared" si="11"/>
        <v>-1.8337002993988199E-14</v>
      </c>
      <c r="R98" s="21">
        <f t="shared" si="12"/>
        <v>-1.6982879086767E-14</v>
      </c>
      <c r="S98" s="21">
        <f t="shared" si="13"/>
        <v>8.2194479745472897E-16</v>
      </c>
    </row>
    <row r="99" spans="1:19">
      <c r="A99" s="22">
        <v>35338</v>
      </c>
      <c r="B99" s="22"/>
      <c r="C99" s="20">
        <v>-5.2339718498176299E-2</v>
      </c>
      <c r="D99" s="21">
        <v>-1.4738827566158601E-14</v>
      </c>
      <c r="E99" s="21">
        <v>-3.9330997224963101E-16</v>
      </c>
      <c r="F99" s="21">
        <v>-6.9510023685340202E-15</v>
      </c>
      <c r="G99" s="21">
        <v>-1.8564941277662998E-14</v>
      </c>
      <c r="H99" s="21">
        <v>-1.78202333830762E-14</v>
      </c>
      <c r="I99" s="21">
        <v>-5.8461522946695702E-16</v>
      </c>
      <c r="J99" s="22"/>
      <c r="K99" s="22"/>
      <c r="L99" s="22"/>
      <c r="M99" s="21">
        <f t="shared" si="7"/>
        <v>-5.2339718498176299E-2</v>
      </c>
      <c r="N99" s="21">
        <f t="shared" si="8"/>
        <v>-1.4738827566158602E-15</v>
      </c>
      <c r="O99" s="21">
        <f t="shared" si="9"/>
        <v>-3.9330997224963101E-16</v>
      </c>
      <c r="P99" s="21">
        <f t="shared" si="10"/>
        <v>-6.9510023685340202E-15</v>
      </c>
      <c r="Q99" s="21">
        <f t="shared" si="11"/>
        <v>-1.8564941277662998E-14</v>
      </c>
      <c r="R99" s="21">
        <f t="shared" si="12"/>
        <v>-1.78202333830762E-14</v>
      </c>
      <c r="S99" s="21">
        <f t="shared" si="13"/>
        <v>-5.8461522946695702E-16</v>
      </c>
    </row>
    <row r="100" spans="1:19">
      <c r="A100" s="22">
        <v>35430</v>
      </c>
      <c r="B100" s="22"/>
      <c r="C100" s="20">
        <v>-4.8407644158128003E-2</v>
      </c>
      <c r="D100" s="21">
        <v>-1.4549322171805301E-14</v>
      </c>
      <c r="E100" s="21">
        <v>-1.12995651799964E-15</v>
      </c>
      <c r="F100" s="21">
        <v>-7.2491079347299299E-15</v>
      </c>
      <c r="G100" s="21">
        <v>-1.92774602051435E-14</v>
      </c>
      <c r="H100" s="21">
        <v>-1.8936583363961299E-14</v>
      </c>
      <c r="I100" s="21">
        <v>-4.9269489820249496E-16</v>
      </c>
      <c r="J100" s="22"/>
      <c r="K100" s="22"/>
      <c r="L100" s="22"/>
      <c r="M100" s="21">
        <f t="shared" si="7"/>
        <v>-4.8407644158128003E-2</v>
      </c>
      <c r="N100" s="21">
        <f t="shared" si="8"/>
        <v>-1.45493221718053E-15</v>
      </c>
      <c r="O100" s="21">
        <f t="shared" si="9"/>
        <v>-1.12995651799964E-15</v>
      </c>
      <c r="P100" s="21">
        <f t="shared" si="10"/>
        <v>-7.2491079347299299E-15</v>
      </c>
      <c r="Q100" s="21">
        <f t="shared" si="11"/>
        <v>-1.92774602051435E-14</v>
      </c>
      <c r="R100" s="21">
        <f t="shared" si="12"/>
        <v>-1.8936583363961299E-14</v>
      </c>
      <c r="S100" s="21">
        <f t="shared" si="13"/>
        <v>-4.9269489820249496E-16</v>
      </c>
    </row>
    <row r="101" spans="1:19">
      <c r="A101" s="22">
        <v>35520</v>
      </c>
      <c r="B101" s="22"/>
      <c r="C101" s="20">
        <v>-3.7046987261043302E-2</v>
      </c>
      <c r="D101" s="21">
        <v>-1.5239877201059099E-14</v>
      </c>
      <c r="E101" s="21">
        <v>-1.428011609399E-15</v>
      </c>
      <c r="F101" s="21">
        <v>-7.9563278421644498E-15</v>
      </c>
      <c r="G101" s="21">
        <v>-2.0498383822530699E-14</v>
      </c>
      <c r="H101" s="21">
        <v>-1.9066634253904899E-14</v>
      </c>
      <c r="I101" s="21">
        <v>-6.4182905188352403E-16</v>
      </c>
      <c r="J101" s="22"/>
      <c r="K101" s="22"/>
      <c r="L101" s="22"/>
      <c r="M101" s="21">
        <f t="shared" si="7"/>
        <v>-3.7046987261043302E-2</v>
      </c>
      <c r="N101" s="21">
        <f t="shared" si="8"/>
        <v>-1.5239877201059099E-15</v>
      </c>
      <c r="O101" s="21">
        <f t="shared" si="9"/>
        <v>-1.428011609399E-15</v>
      </c>
      <c r="P101" s="21">
        <f t="shared" si="10"/>
        <v>-7.9563278421644498E-15</v>
      </c>
      <c r="Q101" s="21">
        <f t="shared" si="11"/>
        <v>-2.0498383822530699E-14</v>
      </c>
      <c r="R101" s="21">
        <f t="shared" si="12"/>
        <v>-1.9066634253904899E-14</v>
      </c>
      <c r="S101" s="21">
        <f t="shared" si="13"/>
        <v>-6.4182905188352403E-16</v>
      </c>
    </row>
    <row r="102" spans="1:19">
      <c r="A102" s="22">
        <v>35611</v>
      </c>
      <c r="B102" s="22"/>
      <c r="C102" s="20">
        <v>-2.1641711067319502E-2</v>
      </c>
      <c r="D102" s="21">
        <v>-1.5382778410905E-14</v>
      </c>
      <c r="E102" s="21">
        <v>-1.7408569080377E-15</v>
      </c>
      <c r="F102" s="21">
        <v>-8.3996948289552505E-15</v>
      </c>
      <c r="G102" s="21">
        <v>-1.9653168453396699E-14</v>
      </c>
      <c r="H102" s="21">
        <v>-1.8289692591017199E-14</v>
      </c>
      <c r="I102" s="21">
        <v>3.67967372880183E-16</v>
      </c>
      <c r="J102" s="22"/>
      <c r="K102" s="22"/>
      <c r="L102" s="22"/>
      <c r="M102" s="21">
        <f t="shared" si="7"/>
        <v>-2.1641711067319502E-2</v>
      </c>
      <c r="N102" s="21">
        <f t="shared" si="8"/>
        <v>-1.5382778410905E-15</v>
      </c>
      <c r="O102" s="21">
        <f t="shared" si="9"/>
        <v>-1.7408569080377E-15</v>
      </c>
      <c r="P102" s="21">
        <f t="shared" si="10"/>
        <v>-8.3996948289552505E-15</v>
      </c>
      <c r="Q102" s="21">
        <f t="shared" si="11"/>
        <v>-1.9653168453396699E-14</v>
      </c>
      <c r="R102" s="21">
        <f t="shared" si="12"/>
        <v>-1.8289692591017199E-14</v>
      </c>
      <c r="S102" s="21">
        <f t="shared" si="13"/>
        <v>3.67967372880183E-16</v>
      </c>
    </row>
    <row r="103" spans="1:19">
      <c r="A103" s="22">
        <v>35703</v>
      </c>
      <c r="B103" s="22"/>
      <c r="C103" s="20">
        <v>-3.6252612973538399E-2</v>
      </c>
      <c r="D103" s="21">
        <v>-1.5524749776308301E-14</v>
      </c>
      <c r="E103" s="21">
        <v>-2.0831699250627199E-15</v>
      </c>
      <c r="F103" s="21">
        <v>-7.7331535152303995E-15</v>
      </c>
      <c r="G103" s="21">
        <v>-1.9343535545714401E-14</v>
      </c>
      <c r="H103" s="21">
        <v>-1.7821584573115401E-14</v>
      </c>
      <c r="I103" s="21">
        <v>-4.97702315839525E-17</v>
      </c>
      <c r="J103" s="22"/>
      <c r="K103" s="22"/>
      <c r="L103" s="22"/>
      <c r="M103" s="21">
        <f t="shared" si="7"/>
        <v>-3.6252612973538399E-2</v>
      </c>
      <c r="N103" s="21">
        <f t="shared" si="8"/>
        <v>-1.5524749776308301E-15</v>
      </c>
      <c r="O103" s="21">
        <f t="shared" si="9"/>
        <v>-2.0831699250627199E-15</v>
      </c>
      <c r="P103" s="21">
        <f t="shared" si="10"/>
        <v>-7.7331535152303995E-15</v>
      </c>
      <c r="Q103" s="21">
        <f t="shared" si="11"/>
        <v>-1.9343535545714401E-14</v>
      </c>
      <c r="R103" s="21">
        <f t="shared" si="12"/>
        <v>-1.7821584573115401E-14</v>
      </c>
      <c r="S103" s="21">
        <f t="shared" si="13"/>
        <v>-4.97702315839525E-17</v>
      </c>
    </row>
    <row r="104" spans="1:19">
      <c r="A104" s="22">
        <v>35795</v>
      </c>
      <c r="B104" s="22"/>
      <c r="C104" s="20">
        <v>-5.4739376938511899E-2</v>
      </c>
      <c r="D104" s="21">
        <v>-1.5552943426263702E-14</v>
      </c>
      <c r="E104" s="21">
        <v>-1.0904486269616699E-15</v>
      </c>
      <c r="F104" s="21">
        <v>-6.9682508511386499E-15</v>
      </c>
      <c r="G104" s="21">
        <v>-1.8179889406878901E-14</v>
      </c>
      <c r="H104" s="21">
        <v>-1.7401272500296799E-14</v>
      </c>
      <c r="I104" s="21">
        <v>5.9357053583158502E-16</v>
      </c>
      <c r="J104" s="22"/>
      <c r="K104" s="22"/>
      <c r="L104" s="22"/>
      <c r="M104" s="21">
        <f t="shared" si="7"/>
        <v>-5.4739376938511899E-2</v>
      </c>
      <c r="N104" s="21">
        <f t="shared" si="8"/>
        <v>-1.5552943426263701E-15</v>
      </c>
      <c r="O104" s="21">
        <f t="shared" si="9"/>
        <v>-1.0904486269616699E-15</v>
      </c>
      <c r="P104" s="21">
        <f t="shared" si="10"/>
        <v>-6.9682508511386499E-15</v>
      </c>
      <c r="Q104" s="21">
        <f t="shared" si="11"/>
        <v>-1.8179889406878901E-14</v>
      </c>
      <c r="R104" s="21">
        <f t="shared" si="12"/>
        <v>-1.7401272500296799E-14</v>
      </c>
      <c r="S104" s="21">
        <f t="shared" si="13"/>
        <v>5.9357053583158502E-16</v>
      </c>
    </row>
    <row r="105" spans="1:19">
      <c r="A105" s="22">
        <v>35885</v>
      </c>
      <c r="B105" s="22"/>
      <c r="C105" s="20">
        <v>1.54743984324376E-2</v>
      </c>
      <c r="D105" s="21">
        <v>-1.44110857285408E-14</v>
      </c>
      <c r="E105" s="21">
        <v>-7.3594292510475496E-16</v>
      </c>
      <c r="F105" s="21">
        <v>-6.6666148642544298E-15</v>
      </c>
      <c r="G105" s="21">
        <v>-1.88507781978044E-14</v>
      </c>
      <c r="H105" s="21">
        <v>-1.7873463887353899E-14</v>
      </c>
      <c r="I105" s="21">
        <v>-4.8226593321122002E-16</v>
      </c>
      <c r="J105" s="22"/>
      <c r="K105" s="22"/>
      <c r="L105" s="22"/>
      <c r="M105" s="21">
        <f t="shared" si="7"/>
        <v>1.54743984324376E-2</v>
      </c>
      <c r="N105" s="21">
        <f t="shared" si="8"/>
        <v>-1.4411085728540799E-15</v>
      </c>
      <c r="O105" s="21">
        <f t="shared" si="9"/>
        <v>-7.3594292510475496E-16</v>
      </c>
      <c r="P105" s="21">
        <f t="shared" si="10"/>
        <v>-6.6666148642544298E-15</v>
      </c>
      <c r="Q105" s="21">
        <f t="shared" si="11"/>
        <v>-1.88507781978044E-14</v>
      </c>
      <c r="R105" s="21">
        <f t="shared" si="12"/>
        <v>-1.7873463887353899E-14</v>
      </c>
      <c r="S105" s="21">
        <f t="shared" si="13"/>
        <v>-4.8226593321122002E-16</v>
      </c>
    </row>
    <row r="106" spans="1:19">
      <c r="A106" s="22">
        <v>35976</v>
      </c>
      <c r="B106" s="22"/>
      <c r="C106" s="20">
        <v>4.1325184310806303E-3</v>
      </c>
      <c r="D106" s="21">
        <v>-1.37552075737162E-14</v>
      </c>
      <c r="E106" s="21">
        <v>-2.2718634596182799E-16</v>
      </c>
      <c r="F106" s="21">
        <v>-7.4722445868194202E-15</v>
      </c>
      <c r="G106" s="21">
        <v>-1.9192049628424399E-14</v>
      </c>
      <c r="H106" s="21">
        <v>-1.8275354302123E-14</v>
      </c>
      <c r="I106" s="21">
        <v>-2.8291458846073901E-16</v>
      </c>
      <c r="J106" s="22"/>
      <c r="K106" s="22"/>
      <c r="L106" s="22"/>
      <c r="M106" s="21">
        <f t="shared" si="7"/>
        <v>4.1325184310806303E-3</v>
      </c>
      <c r="N106" s="21">
        <f t="shared" si="8"/>
        <v>-1.37552075737162E-15</v>
      </c>
      <c r="O106" s="21">
        <f t="shared" si="9"/>
        <v>-2.2718634596182799E-16</v>
      </c>
      <c r="P106" s="21">
        <f t="shared" si="10"/>
        <v>-7.4722445868194202E-15</v>
      </c>
      <c r="Q106" s="21">
        <f t="shared" si="11"/>
        <v>-1.9192049628424399E-14</v>
      </c>
      <c r="R106" s="21">
        <f t="shared" si="12"/>
        <v>-1.8275354302123E-14</v>
      </c>
      <c r="S106" s="21">
        <f t="shared" si="13"/>
        <v>-2.8291458846073901E-16</v>
      </c>
    </row>
    <row r="107" spans="1:19">
      <c r="A107" s="22">
        <v>36068</v>
      </c>
      <c r="B107" s="22"/>
      <c r="C107" s="20">
        <v>-9.5835969389817005E-2</v>
      </c>
      <c r="D107" s="21">
        <v>-1.43782121796695E-14</v>
      </c>
      <c r="E107" s="21">
        <v>-9.6407481597435999E-16</v>
      </c>
      <c r="F107" s="21">
        <v>-7.4928938946133606E-15</v>
      </c>
      <c r="G107" s="21">
        <v>-1.7998193098390401E-14</v>
      </c>
      <c r="H107" s="21">
        <v>-1.52355109430042E-14</v>
      </c>
      <c r="I107" s="21">
        <v>1.3744587545292199E-15</v>
      </c>
      <c r="J107" s="22"/>
      <c r="K107" s="22"/>
      <c r="L107" s="22"/>
      <c r="M107" s="21">
        <f t="shared" si="7"/>
        <v>-9.5835969389817005E-2</v>
      </c>
      <c r="N107" s="21">
        <f t="shared" si="8"/>
        <v>-1.43782121796695E-15</v>
      </c>
      <c r="O107" s="21">
        <f t="shared" si="9"/>
        <v>-9.6407481597435999E-16</v>
      </c>
      <c r="P107" s="21">
        <f t="shared" si="10"/>
        <v>-7.4928938946133606E-15</v>
      </c>
      <c r="Q107" s="21">
        <f t="shared" si="11"/>
        <v>-1.7998193098390401E-14</v>
      </c>
      <c r="R107" s="21">
        <f t="shared" si="12"/>
        <v>-1.52355109430042E-14</v>
      </c>
      <c r="S107" s="21">
        <f t="shared" si="13"/>
        <v>1.3744587545292199E-15</v>
      </c>
    </row>
    <row r="108" spans="1:19">
      <c r="A108" s="22">
        <v>36160</v>
      </c>
      <c r="B108" s="22"/>
      <c r="C108" s="20">
        <v>-8.1247514619757905E-2</v>
      </c>
      <c r="D108" s="21">
        <v>-1.5823575161806699E-14</v>
      </c>
      <c r="E108" s="21">
        <v>-1.0831884984764899E-15</v>
      </c>
      <c r="F108" s="21">
        <v>-5.7108134608682002E-15</v>
      </c>
      <c r="G108" s="21">
        <v>-1.5261562169499301E-14</v>
      </c>
      <c r="H108" s="21">
        <v>-1.5293210431542701E-14</v>
      </c>
      <c r="I108" s="21">
        <v>1.0219173177039E-15</v>
      </c>
      <c r="J108" s="22"/>
      <c r="K108" s="22"/>
      <c r="L108" s="22"/>
      <c r="M108" s="21">
        <f t="shared" si="7"/>
        <v>-8.1247514619757905E-2</v>
      </c>
      <c r="N108" s="21">
        <f t="shared" si="8"/>
        <v>-1.58235751618067E-15</v>
      </c>
      <c r="O108" s="21">
        <f t="shared" si="9"/>
        <v>-1.0831884984764899E-15</v>
      </c>
      <c r="P108" s="21">
        <f t="shared" si="10"/>
        <v>-5.7108134608682002E-15</v>
      </c>
      <c r="Q108" s="21">
        <f t="shared" si="11"/>
        <v>-1.5261562169499301E-14</v>
      </c>
      <c r="R108" s="21">
        <f t="shared" si="12"/>
        <v>-1.5293210431542701E-14</v>
      </c>
      <c r="S108" s="21">
        <f t="shared" si="13"/>
        <v>1.0219173177039E-15</v>
      </c>
    </row>
    <row r="109" spans="1:19">
      <c r="A109" s="22">
        <v>36250</v>
      </c>
      <c r="B109" s="22"/>
      <c r="C109" s="20">
        <v>-0.16126254145438401</v>
      </c>
      <c r="D109" s="21">
        <v>-1.4991349099591901E-14</v>
      </c>
      <c r="E109" s="21">
        <v>7.6124738350386196E-16</v>
      </c>
      <c r="F109" s="21">
        <v>-2.5671058105825E-15</v>
      </c>
      <c r="G109" s="21">
        <v>-1.6391274454905099E-14</v>
      </c>
      <c r="H109" s="21">
        <v>-1.8613113696941201E-14</v>
      </c>
      <c r="I109" s="21">
        <v>-2.5771380124421899E-16</v>
      </c>
      <c r="J109" s="22"/>
      <c r="K109" s="22"/>
      <c r="L109" s="22"/>
      <c r="M109" s="21">
        <f t="shared" si="7"/>
        <v>-0.16126254145438401</v>
      </c>
      <c r="N109" s="21">
        <f t="shared" si="8"/>
        <v>-1.4991349099591901E-15</v>
      </c>
      <c r="O109" s="21">
        <f t="shared" si="9"/>
        <v>7.6124738350386196E-16</v>
      </c>
      <c r="P109" s="21">
        <f t="shared" si="10"/>
        <v>-2.5671058105825E-15</v>
      </c>
      <c r="Q109" s="21">
        <f t="shared" si="11"/>
        <v>-1.6391274454905099E-14</v>
      </c>
      <c r="R109" s="21">
        <f t="shared" si="12"/>
        <v>-1.8613113696941201E-14</v>
      </c>
      <c r="S109" s="21">
        <f t="shared" si="13"/>
        <v>-2.5771380124421899E-16</v>
      </c>
    </row>
    <row r="110" spans="1:19">
      <c r="A110" s="22">
        <v>36341</v>
      </c>
      <c r="B110" s="22"/>
      <c r="C110" s="20">
        <v>-0.20786204178588799</v>
      </c>
      <c r="D110" s="21">
        <v>-1.2932695705342499E-14</v>
      </c>
      <c r="E110" s="21">
        <v>3.6492497144641196E-15</v>
      </c>
      <c r="F110" s="21">
        <v>-4.7882129121229099E-15</v>
      </c>
      <c r="G110" s="21">
        <v>-2.0422489440230899E-14</v>
      </c>
      <c r="H110" s="21">
        <v>-1.96514024930516E-14</v>
      </c>
      <c r="I110" s="21">
        <v>-8.8941647916365993E-16</v>
      </c>
      <c r="J110" s="22"/>
      <c r="K110" s="22"/>
      <c r="L110" s="22"/>
      <c r="M110" s="21">
        <f t="shared" si="7"/>
        <v>-0.20786204178588799</v>
      </c>
      <c r="N110" s="21">
        <f t="shared" si="8"/>
        <v>-1.29326957053425E-15</v>
      </c>
      <c r="O110" s="21">
        <f t="shared" si="9"/>
        <v>3.6492497144641196E-15</v>
      </c>
      <c r="P110" s="21">
        <f t="shared" si="10"/>
        <v>-4.7882129121229099E-15</v>
      </c>
      <c r="Q110" s="21">
        <f t="shared" si="11"/>
        <v>-2.0422489440230899E-14</v>
      </c>
      <c r="R110" s="21">
        <f t="shared" si="12"/>
        <v>-1.96514024930516E-14</v>
      </c>
      <c r="S110" s="21">
        <f t="shared" si="13"/>
        <v>-8.8941647916365993E-16</v>
      </c>
    </row>
    <row r="111" spans="1:19">
      <c r="A111" s="22">
        <v>36433</v>
      </c>
      <c r="B111" s="22"/>
      <c r="C111" s="20">
        <v>-0.124273463995917</v>
      </c>
      <c r="D111" s="21">
        <v>-9.73473041465371E-15</v>
      </c>
      <c r="E111" s="21">
        <v>1.8482649833403298E-15</v>
      </c>
      <c r="F111" s="21">
        <v>-8.56749701892529E-15</v>
      </c>
      <c r="G111" s="21">
        <v>-2.0629946691739701E-14</v>
      </c>
      <c r="H111" s="21">
        <v>-1.87596065430374E-14</v>
      </c>
      <c r="I111" s="21">
        <v>-5.9256508183193998E-17</v>
      </c>
      <c r="J111" s="22"/>
      <c r="K111" s="22"/>
      <c r="L111" s="22"/>
      <c r="M111" s="21">
        <f t="shared" si="7"/>
        <v>-0.124273463995917</v>
      </c>
      <c r="N111" s="21">
        <f t="shared" si="8"/>
        <v>-9.7347304146537092E-16</v>
      </c>
      <c r="O111" s="21">
        <f t="shared" si="9"/>
        <v>1.8482649833403298E-15</v>
      </c>
      <c r="P111" s="21">
        <f t="shared" si="10"/>
        <v>-8.56749701892529E-15</v>
      </c>
      <c r="Q111" s="21">
        <f t="shared" si="11"/>
        <v>-2.0629946691739701E-14</v>
      </c>
      <c r="R111" s="21">
        <f t="shared" si="12"/>
        <v>-1.87596065430374E-14</v>
      </c>
      <c r="S111" s="21">
        <f t="shared" si="13"/>
        <v>-5.9256508183193998E-17</v>
      </c>
    </row>
    <row r="112" spans="1:19">
      <c r="A112" s="22">
        <v>36525</v>
      </c>
      <c r="B112" s="22"/>
      <c r="C112" s="20">
        <v>5.4828030192040897E-2</v>
      </c>
      <c r="D112" s="21">
        <v>-1.1523349904536E-14</v>
      </c>
      <c r="E112" s="21">
        <v>-2.0065244272321002E-15</v>
      </c>
      <c r="F112" s="21">
        <v>-9.10085588152086E-15</v>
      </c>
      <c r="G112" s="21">
        <v>-1.9955442460617099E-14</v>
      </c>
      <c r="H112" s="21">
        <v>-1.78787135423208E-14</v>
      </c>
      <c r="I112" s="21">
        <v>-2.1073218234590601E-16</v>
      </c>
      <c r="J112" s="22"/>
      <c r="K112" s="22"/>
      <c r="L112" s="22"/>
      <c r="M112" s="21">
        <f t="shared" si="7"/>
        <v>5.4828030192040897E-2</v>
      </c>
      <c r="N112" s="21">
        <f t="shared" si="8"/>
        <v>-1.1523349904536E-15</v>
      </c>
      <c r="O112" s="21">
        <f t="shared" si="9"/>
        <v>-2.0065244272321002E-15</v>
      </c>
      <c r="P112" s="21">
        <f t="shared" si="10"/>
        <v>-9.10085588152086E-15</v>
      </c>
      <c r="Q112" s="21">
        <f t="shared" si="11"/>
        <v>-1.9955442460617099E-14</v>
      </c>
      <c r="R112" s="21">
        <f t="shared" si="12"/>
        <v>-1.78787135423208E-14</v>
      </c>
      <c r="S112" s="21">
        <f t="shared" si="13"/>
        <v>-2.1073218234590601E-16</v>
      </c>
    </row>
    <row r="113" spans="1:19">
      <c r="A113" s="22">
        <v>36616</v>
      </c>
      <c r="B113" s="22"/>
      <c r="C113" s="20">
        <v>-1.7113977810828199E-2</v>
      </c>
      <c r="D113" s="21">
        <v>-1.51143862084353E-14</v>
      </c>
      <c r="E113" s="21">
        <v>-2.2308077401171301E-15</v>
      </c>
      <c r="F113" s="21">
        <v>-8.0153342367522605E-15</v>
      </c>
      <c r="G113" s="21">
        <v>-1.8447797233599099E-14</v>
      </c>
      <c r="H113" s="21">
        <v>-1.72604897377997E-14</v>
      </c>
      <c r="I113" s="21">
        <v>3.9916934835672198E-16</v>
      </c>
      <c r="J113" s="22"/>
      <c r="K113" s="22"/>
      <c r="L113" s="22"/>
      <c r="M113" s="21">
        <f t="shared" si="7"/>
        <v>-1.7113977810828199E-2</v>
      </c>
      <c r="N113" s="21">
        <f t="shared" si="8"/>
        <v>-1.51143862084353E-15</v>
      </c>
      <c r="O113" s="21">
        <f t="shared" si="9"/>
        <v>-2.2308077401171301E-15</v>
      </c>
      <c r="P113" s="21">
        <f t="shared" si="10"/>
        <v>-8.0153342367522605E-15</v>
      </c>
      <c r="Q113" s="21">
        <f t="shared" si="11"/>
        <v>-1.8447797233599099E-14</v>
      </c>
      <c r="R113" s="21">
        <f t="shared" si="12"/>
        <v>-1.72604897377997E-14</v>
      </c>
      <c r="S113" s="21">
        <f t="shared" si="13"/>
        <v>3.9916934835672198E-16</v>
      </c>
    </row>
    <row r="114" spans="1:19">
      <c r="A114" s="22">
        <v>36707</v>
      </c>
      <c r="B114" s="22"/>
      <c r="C114" s="20">
        <v>0.111477322430298</v>
      </c>
      <c r="D114" s="21">
        <v>-1.6542089844915099E-14</v>
      </c>
      <c r="E114" s="21">
        <v>-1.4420056522030399E-15</v>
      </c>
      <c r="F114" s="21">
        <v>-6.8906318008675003E-15</v>
      </c>
      <c r="G114" s="21">
        <v>-1.7473278310915399E-14</v>
      </c>
      <c r="H114" s="21">
        <v>-1.5402262014012901E-14</v>
      </c>
      <c r="I114" s="21">
        <v>8.6524084523412295E-16</v>
      </c>
      <c r="J114" s="22"/>
      <c r="K114" s="22"/>
      <c r="L114" s="22"/>
      <c r="M114" s="21">
        <f t="shared" si="7"/>
        <v>0.111477322430298</v>
      </c>
      <c r="N114" s="21">
        <f t="shared" si="8"/>
        <v>-1.65420898449151E-15</v>
      </c>
      <c r="O114" s="21">
        <f t="shared" si="9"/>
        <v>-1.4420056522030399E-15</v>
      </c>
      <c r="P114" s="21">
        <f t="shared" si="10"/>
        <v>-6.8906318008675003E-15</v>
      </c>
      <c r="Q114" s="21">
        <f t="shared" si="11"/>
        <v>-1.7473278310915399E-14</v>
      </c>
      <c r="R114" s="21">
        <f t="shared" si="12"/>
        <v>-1.5402262014012901E-14</v>
      </c>
      <c r="S114" s="21">
        <f t="shared" si="13"/>
        <v>8.6524084523412295E-16</v>
      </c>
    </row>
    <row r="115" spans="1:19">
      <c r="A115" s="22">
        <v>36799</v>
      </c>
      <c r="B115" s="22"/>
      <c r="C115" s="20">
        <v>9.5629993553682305E-2</v>
      </c>
      <c r="D115" s="21">
        <v>-1.6525347181963599E-14</v>
      </c>
      <c r="E115" s="21">
        <v>-5.3668381642506301E-16</v>
      </c>
      <c r="F115" s="21">
        <v>-5.4401111216464101E-15</v>
      </c>
      <c r="G115" s="21">
        <v>-1.5798540255362802E-14</v>
      </c>
      <c r="H115" s="21">
        <v>-1.6297735260664301E-14</v>
      </c>
      <c r="I115" s="21">
        <v>6.1155911192971301E-16</v>
      </c>
      <c r="J115" s="22"/>
      <c r="K115" s="22"/>
      <c r="L115" s="22"/>
      <c r="M115" s="21">
        <f t="shared" si="7"/>
        <v>9.5629993553682305E-2</v>
      </c>
      <c r="N115" s="21">
        <f t="shared" si="8"/>
        <v>-1.6525347181963599E-15</v>
      </c>
      <c r="O115" s="21">
        <f t="shared" si="9"/>
        <v>-5.3668381642506301E-16</v>
      </c>
      <c r="P115" s="21">
        <f t="shared" si="10"/>
        <v>-5.4401111216464101E-15</v>
      </c>
      <c r="Q115" s="21">
        <f t="shared" si="11"/>
        <v>-1.5798540255362802E-14</v>
      </c>
      <c r="R115" s="21">
        <f t="shared" si="12"/>
        <v>-1.6297735260664301E-14</v>
      </c>
      <c r="S115" s="21">
        <f t="shared" si="13"/>
        <v>6.1155911192971301E-16</v>
      </c>
    </row>
    <row r="116" spans="1:19">
      <c r="A116" s="22">
        <v>36891</v>
      </c>
      <c r="B116" s="22"/>
      <c r="C116" s="20">
        <v>7.3474908710625106E-2</v>
      </c>
      <c r="D116" s="21">
        <v>-1.7582861451338599E-14</v>
      </c>
      <c r="E116" s="21">
        <v>7.5550999893469396E-16</v>
      </c>
      <c r="F116" s="21">
        <v>-3.1226792880718802E-15</v>
      </c>
      <c r="G116" s="21">
        <v>-1.5691723038007299E-14</v>
      </c>
      <c r="H116" s="21">
        <v>-1.5610947300871801E-14</v>
      </c>
      <c r="I116" s="21">
        <v>1.71727891356628E-15</v>
      </c>
      <c r="J116" s="22"/>
      <c r="K116" s="22"/>
      <c r="L116" s="22"/>
      <c r="M116" s="21">
        <f t="shared" si="7"/>
        <v>7.3474908710625106E-2</v>
      </c>
      <c r="N116" s="21">
        <f t="shared" si="8"/>
        <v>-1.75828614513386E-15</v>
      </c>
      <c r="O116" s="21">
        <f t="shared" si="9"/>
        <v>7.5550999893469396E-16</v>
      </c>
      <c r="P116" s="21">
        <f t="shared" si="10"/>
        <v>-3.1226792880718802E-15</v>
      </c>
      <c r="Q116" s="21">
        <f t="shared" si="11"/>
        <v>-1.5691723038007299E-14</v>
      </c>
      <c r="R116" s="21">
        <f t="shared" si="12"/>
        <v>-1.5610947300871801E-14</v>
      </c>
      <c r="S116" s="21">
        <f t="shared" si="13"/>
        <v>1.71727891356628E-15</v>
      </c>
    </row>
    <row r="117" spans="1:19">
      <c r="A117" s="22">
        <v>36981</v>
      </c>
      <c r="B117" s="22"/>
      <c r="C117" s="20">
        <v>-6.7849451241403E-2</v>
      </c>
      <c r="D117" s="21">
        <v>-1.5722438725602201E-14</v>
      </c>
      <c r="E117" s="21">
        <v>3.3655956766308801E-15</v>
      </c>
      <c r="F117" s="21">
        <v>-1.5394353276421E-15</v>
      </c>
      <c r="G117" s="21">
        <v>-1.5917574086978E-14</v>
      </c>
      <c r="H117" s="21">
        <v>-1.8808199284740899E-14</v>
      </c>
      <c r="I117" s="21">
        <v>5.3834382653394199E-16</v>
      </c>
      <c r="J117" s="22"/>
      <c r="K117" s="22"/>
      <c r="L117" s="22"/>
      <c r="M117" s="21">
        <f t="shared" si="7"/>
        <v>-6.7849451241403E-2</v>
      </c>
      <c r="N117" s="21">
        <f t="shared" si="8"/>
        <v>-1.57224387256022E-15</v>
      </c>
      <c r="O117" s="21">
        <f t="shared" si="9"/>
        <v>3.3655956766308801E-15</v>
      </c>
      <c r="P117" s="21">
        <f t="shared" si="10"/>
        <v>-1.5394353276421E-15</v>
      </c>
      <c r="Q117" s="21">
        <f t="shared" si="11"/>
        <v>-1.5917574086978E-14</v>
      </c>
      <c r="R117" s="21">
        <f t="shared" si="12"/>
        <v>-1.8808199284740899E-14</v>
      </c>
      <c r="S117" s="21">
        <f t="shared" si="13"/>
        <v>5.3834382653394199E-16</v>
      </c>
    </row>
    <row r="118" spans="1:19">
      <c r="A118" s="22">
        <v>37072</v>
      </c>
      <c r="B118" s="22"/>
      <c r="C118" s="20">
        <v>-4.3725151646171898E-2</v>
      </c>
      <c r="D118" s="21">
        <v>-1.38402999574529E-14</v>
      </c>
      <c r="E118" s="21">
        <v>4.5247154077706301E-15</v>
      </c>
      <c r="F118" s="21">
        <v>-2.3317137132673399E-15</v>
      </c>
      <c r="G118" s="21">
        <v>-1.9347920638404699E-14</v>
      </c>
      <c r="H118" s="21">
        <v>-1.9799617990715098E-14</v>
      </c>
      <c r="I118" s="21">
        <v>3.18802608727543E-16</v>
      </c>
      <c r="J118" s="22"/>
      <c r="K118" s="22"/>
      <c r="L118" s="22"/>
      <c r="M118" s="21">
        <f t="shared" si="7"/>
        <v>-4.3725151646171898E-2</v>
      </c>
      <c r="N118" s="21">
        <f t="shared" si="8"/>
        <v>-1.3840299957452899E-15</v>
      </c>
      <c r="O118" s="21">
        <f t="shared" si="9"/>
        <v>4.5247154077706301E-15</v>
      </c>
      <c r="P118" s="21">
        <f t="shared" si="10"/>
        <v>-2.3317137132673399E-15</v>
      </c>
      <c r="Q118" s="21">
        <f t="shared" si="11"/>
        <v>-1.9347920638404699E-14</v>
      </c>
      <c r="R118" s="21">
        <f t="shared" si="12"/>
        <v>-1.9799617990715098E-14</v>
      </c>
      <c r="S118" s="21">
        <f t="shared" si="13"/>
        <v>3.18802608727543E-16</v>
      </c>
    </row>
    <row r="119" spans="1:19">
      <c r="A119" s="22">
        <v>37164</v>
      </c>
      <c r="B119" s="22"/>
      <c r="C119" s="20">
        <v>-1.6577535504352699E-2</v>
      </c>
      <c r="D119" s="21">
        <v>-1.3709537440671499E-14</v>
      </c>
      <c r="E119" s="21">
        <v>3.5704045531382297E-15</v>
      </c>
      <c r="F119" s="21">
        <v>-5.4064714604424699E-15</v>
      </c>
      <c r="G119" s="21">
        <v>-1.9958066811291E-14</v>
      </c>
      <c r="H119" s="21">
        <v>-1.9951632059269501E-14</v>
      </c>
      <c r="I119" s="21">
        <v>7.5479028313551801E-16</v>
      </c>
      <c r="J119" s="22"/>
      <c r="K119" s="22"/>
      <c r="L119" s="22"/>
      <c r="M119" s="21">
        <f t="shared" si="7"/>
        <v>-1.6577535504352699E-2</v>
      </c>
      <c r="N119" s="21">
        <f t="shared" si="8"/>
        <v>-1.3709537440671499E-15</v>
      </c>
      <c r="O119" s="21">
        <f t="shared" si="9"/>
        <v>3.5704045531382297E-15</v>
      </c>
      <c r="P119" s="21">
        <f t="shared" si="10"/>
        <v>-5.4064714604424699E-15</v>
      </c>
      <c r="Q119" s="21">
        <f t="shared" si="11"/>
        <v>-1.9958066811291E-14</v>
      </c>
      <c r="R119" s="21">
        <f t="shared" si="12"/>
        <v>-1.9951632059269501E-14</v>
      </c>
      <c r="S119" s="21">
        <f t="shared" si="13"/>
        <v>7.5479028313551801E-16</v>
      </c>
    </row>
    <row r="120" spans="1:19">
      <c r="A120" s="22">
        <v>37256</v>
      </c>
      <c r="B120" s="22"/>
      <c r="C120" s="20">
        <v>-0.108340998216559</v>
      </c>
      <c r="D120" s="21">
        <v>-1.53697292350968E-14</v>
      </c>
      <c r="E120" s="21">
        <v>4.4366736851057401E-16</v>
      </c>
      <c r="F120" s="21">
        <v>-5.2750255013993999E-15</v>
      </c>
      <c r="G120" s="21">
        <v>-2.00166322181907E-14</v>
      </c>
      <c r="H120" s="21">
        <v>-2.0639282908011599E-14</v>
      </c>
      <c r="I120" s="21">
        <v>8.0462817178209502E-16</v>
      </c>
      <c r="J120" s="22"/>
      <c r="K120" s="22"/>
      <c r="L120" s="22"/>
      <c r="M120" s="21">
        <f t="shared" si="7"/>
        <v>-0.108340998216559</v>
      </c>
      <c r="N120" s="21">
        <f t="shared" si="8"/>
        <v>-1.5369729235096801E-15</v>
      </c>
      <c r="O120" s="21">
        <f t="shared" si="9"/>
        <v>4.4366736851057401E-16</v>
      </c>
      <c r="P120" s="21">
        <f t="shared" si="10"/>
        <v>-5.2750255013993999E-15</v>
      </c>
      <c r="Q120" s="21">
        <f t="shared" si="11"/>
        <v>-2.00166322181907E-14</v>
      </c>
      <c r="R120" s="21">
        <f t="shared" si="12"/>
        <v>-2.0639282908011599E-14</v>
      </c>
      <c r="S120" s="21">
        <f t="shared" si="13"/>
        <v>8.0462817178209502E-16</v>
      </c>
    </row>
    <row r="121" spans="1:19">
      <c r="A121" s="22">
        <v>37346</v>
      </c>
      <c r="B121" s="22"/>
      <c r="C121" s="20">
        <v>5.2013978749259497E-2</v>
      </c>
      <c r="D121" s="21">
        <v>-1.6700403835911199E-14</v>
      </c>
      <c r="E121" s="21">
        <v>8.7772855072591003E-16</v>
      </c>
      <c r="F121" s="21">
        <v>-4.8427746466927996E-15</v>
      </c>
      <c r="G121" s="21">
        <v>-2.23270289962327E-14</v>
      </c>
      <c r="H121" s="21">
        <v>-2.4679172301218098E-14</v>
      </c>
      <c r="I121" s="21">
        <v>-1.0414971615670199E-15</v>
      </c>
      <c r="J121" s="22"/>
      <c r="K121" s="22"/>
      <c r="L121" s="22"/>
      <c r="M121" s="21">
        <f t="shared" si="7"/>
        <v>5.2013978749259497E-2</v>
      </c>
      <c r="N121" s="21">
        <f t="shared" si="8"/>
        <v>-1.6700403835911198E-15</v>
      </c>
      <c r="O121" s="21">
        <f t="shared" si="9"/>
        <v>8.7772855072591003E-16</v>
      </c>
      <c r="P121" s="21">
        <f t="shared" si="10"/>
        <v>-4.8427746466927996E-15</v>
      </c>
      <c r="Q121" s="21">
        <f t="shared" si="11"/>
        <v>-2.23270289962327E-14</v>
      </c>
      <c r="R121" s="21">
        <f t="shared" si="12"/>
        <v>-2.4679172301218098E-14</v>
      </c>
      <c r="S121" s="21">
        <f t="shared" si="13"/>
        <v>-1.0414971615670199E-15</v>
      </c>
    </row>
    <row r="122" spans="1:19">
      <c r="A122" s="22">
        <v>37437</v>
      </c>
      <c r="B122" s="22"/>
      <c r="C122" s="20">
        <v>5.8127104341876901E-2</v>
      </c>
      <c r="D122" s="21">
        <v>-1.5857889565351701E-14</v>
      </c>
      <c r="E122" s="21">
        <v>1.30103564335029E-15</v>
      </c>
      <c r="F122" s="21">
        <v>-8.1577122848361293E-15</v>
      </c>
      <c r="G122" s="21">
        <v>-2.61378050659232E-14</v>
      </c>
      <c r="H122" s="21">
        <v>-2.4302488102397599E-14</v>
      </c>
      <c r="I122" s="21">
        <v>-6.7305890971627201E-16</v>
      </c>
      <c r="J122" s="22"/>
      <c r="K122" s="22"/>
      <c r="L122" s="22"/>
      <c r="M122" s="21">
        <f t="shared" si="7"/>
        <v>5.8127104341876901E-2</v>
      </c>
      <c r="N122" s="21">
        <f t="shared" si="8"/>
        <v>-1.5857889565351701E-15</v>
      </c>
      <c r="O122" s="21">
        <f t="shared" si="9"/>
        <v>1.30103564335029E-15</v>
      </c>
      <c r="P122" s="21">
        <f t="shared" si="10"/>
        <v>-8.1577122848361293E-15</v>
      </c>
      <c r="Q122" s="21">
        <f t="shared" si="11"/>
        <v>-2.61378050659232E-14</v>
      </c>
      <c r="R122" s="21">
        <f t="shared" si="12"/>
        <v>-2.4302488102397599E-14</v>
      </c>
      <c r="S122" s="21">
        <f t="shared" si="13"/>
        <v>-6.7305890971627201E-16</v>
      </c>
    </row>
    <row r="123" spans="1:19">
      <c r="A123" s="22">
        <v>37529</v>
      </c>
      <c r="B123" s="22"/>
      <c r="C123" s="20">
        <v>1.9696959420412101E-2</v>
      </c>
      <c r="D123" s="21">
        <v>-1.62164281677832E-14</v>
      </c>
      <c r="E123" s="21">
        <v>-1.91855045764166E-15</v>
      </c>
      <c r="F123" s="21">
        <v>-1.19699905235202E-14</v>
      </c>
      <c r="G123" s="21">
        <v>-2.4525052583778002E-14</v>
      </c>
      <c r="H123" s="21">
        <v>-2.1227981296809299E-14</v>
      </c>
      <c r="I123" s="21">
        <v>7.1017796430806496E-16</v>
      </c>
      <c r="J123" s="22"/>
      <c r="K123" s="22"/>
      <c r="L123" s="22"/>
      <c r="M123" s="21">
        <f t="shared" si="7"/>
        <v>1.9696959420412101E-2</v>
      </c>
      <c r="N123" s="21">
        <f t="shared" si="8"/>
        <v>-1.62164281677832E-15</v>
      </c>
      <c r="O123" s="21">
        <f t="shared" si="9"/>
        <v>-1.91855045764166E-15</v>
      </c>
      <c r="P123" s="21">
        <f t="shared" si="10"/>
        <v>-1.19699905235202E-14</v>
      </c>
      <c r="Q123" s="21">
        <f t="shared" si="11"/>
        <v>-2.4525052583778002E-14</v>
      </c>
      <c r="R123" s="21">
        <f t="shared" si="12"/>
        <v>-2.1227981296809299E-14</v>
      </c>
      <c r="S123" s="21">
        <f t="shared" si="13"/>
        <v>7.1017796430806496E-16</v>
      </c>
    </row>
    <row r="124" spans="1:19">
      <c r="A124" s="22">
        <v>37621</v>
      </c>
      <c r="B124" s="22"/>
      <c r="C124" s="20">
        <v>-7.2410323564709694E-2</v>
      </c>
      <c r="D124" s="21">
        <v>-1.89623001628658E-14</v>
      </c>
      <c r="E124" s="21">
        <v>-5.6025111991512198E-15</v>
      </c>
      <c r="F124" s="21">
        <v>-9.8887121438899703E-15</v>
      </c>
      <c r="G124" s="21">
        <v>-2.2130666580868201E-14</v>
      </c>
      <c r="H124" s="21">
        <v>-2.1967694048659801E-14</v>
      </c>
      <c r="I124" s="21">
        <v>-9.0622251142661997E-17</v>
      </c>
      <c r="J124" s="22"/>
      <c r="K124" s="22"/>
      <c r="L124" s="22"/>
      <c r="M124" s="21">
        <f t="shared" si="7"/>
        <v>-7.2410323564709694E-2</v>
      </c>
      <c r="N124" s="21">
        <f t="shared" si="8"/>
        <v>-1.8962300162865801E-15</v>
      </c>
      <c r="O124" s="21">
        <f t="shared" si="9"/>
        <v>-5.6025111991512198E-15</v>
      </c>
      <c r="P124" s="21">
        <f t="shared" si="10"/>
        <v>-9.8887121438899703E-15</v>
      </c>
      <c r="Q124" s="21">
        <f t="shared" si="11"/>
        <v>-2.2130666580868201E-14</v>
      </c>
      <c r="R124" s="21">
        <f t="shared" si="12"/>
        <v>-2.1967694048659801E-14</v>
      </c>
      <c r="S124" s="21">
        <f t="shared" si="13"/>
        <v>-9.0622251142661997E-17</v>
      </c>
    </row>
    <row r="125" spans="1:19">
      <c r="A125" s="22">
        <v>37711</v>
      </c>
      <c r="B125" s="22"/>
      <c r="C125" s="20">
        <v>-0.109884056942362</v>
      </c>
      <c r="D125" s="21">
        <v>-2.0289840536757401E-14</v>
      </c>
      <c r="E125" s="21">
        <v>-3.0140959605182802E-15</v>
      </c>
      <c r="F125" s="21">
        <v>-7.6701260842431406E-15</v>
      </c>
      <c r="G125" s="21">
        <v>-2.4286647173681099E-14</v>
      </c>
      <c r="H125" s="21">
        <v>-2.51202471498789E-14</v>
      </c>
      <c r="I125" s="21">
        <v>-1.57601440970026E-15</v>
      </c>
      <c r="J125" s="22"/>
      <c r="K125" s="22"/>
      <c r="L125" s="22"/>
      <c r="M125" s="21">
        <f t="shared" si="7"/>
        <v>-0.109884056942362</v>
      </c>
      <c r="N125" s="21">
        <f t="shared" si="8"/>
        <v>-2.0289840536757401E-15</v>
      </c>
      <c r="O125" s="21">
        <f t="shared" si="9"/>
        <v>-3.0140959605182802E-15</v>
      </c>
      <c r="P125" s="21">
        <f t="shared" si="10"/>
        <v>-7.6701260842431406E-15</v>
      </c>
      <c r="Q125" s="21">
        <f t="shared" si="11"/>
        <v>-2.4286647173681099E-14</v>
      </c>
      <c r="R125" s="21">
        <f t="shared" si="12"/>
        <v>-2.51202471498789E-14</v>
      </c>
      <c r="S125" s="21">
        <f t="shared" si="13"/>
        <v>-1.57601440970026E-15</v>
      </c>
    </row>
    <row r="126" spans="1:19">
      <c r="A126" s="22">
        <v>37802</v>
      </c>
      <c r="B126" s="22"/>
      <c r="C126" s="20">
        <v>1.0663316570995099E-2</v>
      </c>
      <c r="D126" s="21">
        <v>-1.6438270080408999E-14</v>
      </c>
      <c r="E126" s="21">
        <v>-7.3993626032946098E-16</v>
      </c>
      <c r="F126" s="21">
        <v>-1.12660537443122E-14</v>
      </c>
      <c r="G126" s="21">
        <v>-2.7260407882323001E-14</v>
      </c>
      <c r="H126" s="21">
        <v>-2.3778016680741E-14</v>
      </c>
      <c r="I126" s="21">
        <v>-1.2807595491019199E-15</v>
      </c>
      <c r="J126" s="22"/>
      <c r="K126" s="22"/>
      <c r="L126" s="22"/>
      <c r="M126" s="21">
        <f t="shared" si="7"/>
        <v>1.0663316570995099E-2</v>
      </c>
      <c r="N126" s="21">
        <f t="shared" si="8"/>
        <v>-1.6438270080408999E-15</v>
      </c>
      <c r="O126" s="21">
        <f t="shared" si="9"/>
        <v>-7.3993626032946098E-16</v>
      </c>
      <c r="P126" s="21">
        <f t="shared" si="10"/>
        <v>-1.12660537443122E-14</v>
      </c>
      <c r="Q126" s="21">
        <f t="shared" si="11"/>
        <v>-2.7260407882323001E-14</v>
      </c>
      <c r="R126" s="21">
        <f t="shared" si="12"/>
        <v>-2.3778016680741E-14</v>
      </c>
      <c r="S126" s="21">
        <f t="shared" si="13"/>
        <v>-1.2807595491019199E-15</v>
      </c>
    </row>
    <row r="127" spans="1:19">
      <c r="A127" s="22">
        <v>37894</v>
      </c>
      <c r="B127" s="22"/>
      <c r="C127" s="20">
        <v>-9.9674245513401205E-2</v>
      </c>
      <c r="D127" s="21">
        <v>-1.3507561998339999E-14</v>
      </c>
      <c r="E127" s="21">
        <v>-4.2932352035122103E-15</v>
      </c>
      <c r="F127" s="21">
        <v>-1.52502410153929E-14</v>
      </c>
      <c r="G127" s="21">
        <v>-2.56687441678367E-14</v>
      </c>
      <c r="H127" s="21">
        <v>-2.1156464609006501E-14</v>
      </c>
      <c r="I127" s="21">
        <v>-9.4233786672694691E-16</v>
      </c>
      <c r="J127" s="22"/>
      <c r="K127" s="22"/>
      <c r="L127" s="22"/>
      <c r="M127" s="21">
        <f t="shared" si="7"/>
        <v>-9.9674245513401205E-2</v>
      </c>
      <c r="N127" s="21">
        <f t="shared" si="8"/>
        <v>-1.350756199834E-15</v>
      </c>
      <c r="O127" s="21">
        <f t="shared" si="9"/>
        <v>-4.2932352035122103E-15</v>
      </c>
      <c r="P127" s="21">
        <f t="shared" si="10"/>
        <v>-1.52502410153929E-14</v>
      </c>
      <c r="Q127" s="21">
        <f t="shared" si="11"/>
        <v>-2.56687441678367E-14</v>
      </c>
      <c r="R127" s="21">
        <f t="shared" si="12"/>
        <v>-2.1156464609006501E-14</v>
      </c>
      <c r="S127" s="21">
        <f t="shared" si="13"/>
        <v>-9.4233786672694691E-16</v>
      </c>
    </row>
    <row r="128" spans="1:19">
      <c r="A128" s="22">
        <v>37986</v>
      </c>
      <c r="B128" s="22"/>
      <c r="C128" s="20">
        <v>-4.53082485624288E-2</v>
      </c>
      <c r="D128" s="21">
        <v>-1.6401168038163799E-14</v>
      </c>
      <c r="E128" s="21">
        <v>-7.6778931296863797E-15</v>
      </c>
      <c r="F128" s="21">
        <v>-1.3461192368999201E-14</v>
      </c>
      <c r="G128" s="21">
        <v>-2.21281874336605E-14</v>
      </c>
      <c r="H128" s="21">
        <v>-1.8825461449578501E-14</v>
      </c>
      <c r="I128" s="21">
        <v>1.1469224765969299E-16</v>
      </c>
      <c r="J128" s="22"/>
      <c r="K128" s="22"/>
      <c r="L128" s="22"/>
      <c r="M128" s="21">
        <f t="shared" si="7"/>
        <v>-4.53082485624288E-2</v>
      </c>
      <c r="N128" s="21">
        <f t="shared" si="8"/>
        <v>-1.64011680381638E-15</v>
      </c>
      <c r="O128" s="21">
        <f t="shared" si="9"/>
        <v>-7.6778931296863797E-15</v>
      </c>
      <c r="P128" s="21">
        <f t="shared" si="10"/>
        <v>-1.3461192368999201E-14</v>
      </c>
      <c r="Q128" s="21">
        <f t="shared" si="11"/>
        <v>-2.21281874336605E-14</v>
      </c>
      <c r="R128" s="21">
        <f t="shared" si="12"/>
        <v>-1.8825461449578501E-14</v>
      </c>
      <c r="S128" s="21">
        <f t="shared" si="13"/>
        <v>1.1469224765969299E-16</v>
      </c>
    </row>
    <row r="129" spans="1:37">
      <c r="A129" s="22">
        <v>38077</v>
      </c>
      <c r="B129" s="22"/>
      <c r="C129" s="20">
        <v>-5.0797670461718299E-2</v>
      </c>
      <c r="D129" s="21">
        <v>-1.9884311434014E-14</v>
      </c>
      <c r="E129" s="21">
        <v>-6.2092862781163298E-15</v>
      </c>
      <c r="F129" s="21">
        <v>-1.08300532422036E-14</v>
      </c>
      <c r="G129" s="21">
        <v>-2.0204101936344499E-14</v>
      </c>
      <c r="H129" s="21">
        <v>-1.7246903389838999E-14</v>
      </c>
      <c r="I129" s="21">
        <v>-2.7807914728284201E-16</v>
      </c>
      <c r="J129" s="22"/>
      <c r="K129" s="22"/>
      <c r="L129" s="22"/>
      <c r="M129" s="21">
        <f t="shared" si="7"/>
        <v>-5.0797670461718299E-2</v>
      </c>
      <c r="N129" s="21">
        <f t="shared" si="8"/>
        <v>-1.9884311434013998E-15</v>
      </c>
      <c r="O129" s="21">
        <f t="shared" si="9"/>
        <v>-6.2092862781163298E-15</v>
      </c>
      <c r="P129" s="21">
        <f t="shared" si="10"/>
        <v>-1.08300532422036E-14</v>
      </c>
      <c r="Q129" s="21">
        <f t="shared" si="11"/>
        <v>-2.0204101936344499E-14</v>
      </c>
      <c r="R129" s="21">
        <f t="shared" si="12"/>
        <v>-1.7246903389838999E-14</v>
      </c>
      <c r="S129" s="21">
        <f t="shared" si="13"/>
        <v>-2.7807914728284201E-16</v>
      </c>
    </row>
    <row r="130" spans="1:37">
      <c r="A130" s="22">
        <v>38168</v>
      </c>
      <c r="B130" s="22"/>
      <c r="C130" s="20">
        <v>-1.6928780412764301E-3</v>
      </c>
      <c r="D130" s="21">
        <v>-1.8331542769767101E-14</v>
      </c>
      <c r="E130" s="21">
        <v>-3.3630642195152299E-15</v>
      </c>
      <c r="F130" s="21">
        <v>-8.5364726211782994E-15</v>
      </c>
      <c r="G130" s="21">
        <v>-1.7958664458766301E-14</v>
      </c>
      <c r="H130" s="21">
        <v>-1.6757073176519801E-14</v>
      </c>
      <c r="I130" s="21">
        <v>4.27796264119368E-16</v>
      </c>
      <c r="J130" s="22"/>
      <c r="K130" s="22"/>
      <c r="L130" s="22"/>
      <c r="M130" s="21">
        <f t="shared" ref="M130:M193" si="14">C130</f>
        <v>-1.6928780412764301E-3</v>
      </c>
      <c r="N130" s="21">
        <f t="shared" ref="N130:N193" si="15">D130/10</f>
        <v>-1.8331542769767101E-15</v>
      </c>
      <c r="O130" s="21">
        <f t="shared" ref="O130:O193" si="16">E130</f>
        <v>-3.3630642195152299E-15</v>
      </c>
      <c r="P130" s="21">
        <f t="shared" ref="P130:P193" si="17">F130</f>
        <v>-8.5364726211782994E-15</v>
      </c>
      <c r="Q130" s="21">
        <f t="shared" ref="Q130:Q193" si="18">G130</f>
        <v>-1.7958664458766301E-14</v>
      </c>
      <c r="R130" s="21">
        <f t="shared" ref="R130:R193" si="19">H130</f>
        <v>-1.6757073176519801E-14</v>
      </c>
      <c r="S130" s="21">
        <f t="shared" ref="S130:S193" si="20">I130</f>
        <v>4.27796264119368E-16</v>
      </c>
    </row>
    <row r="131" spans="1:37">
      <c r="A131" s="22">
        <v>38260</v>
      </c>
      <c r="B131" s="22"/>
      <c r="C131" s="20">
        <v>2.1503963295641301E-2</v>
      </c>
      <c r="D131" s="21">
        <v>-1.55486852700415E-14</v>
      </c>
      <c r="E131" s="21">
        <v>-1.19314296517301E-15</v>
      </c>
      <c r="F131" s="21">
        <v>-6.6142826848692899E-15</v>
      </c>
      <c r="G131" s="21">
        <v>-1.7861397662486101E-14</v>
      </c>
      <c r="H131" s="21">
        <v>-1.6366259538824202E-14</v>
      </c>
      <c r="I131" s="21">
        <v>4.9186996575350399E-17</v>
      </c>
      <c r="J131" s="22"/>
      <c r="K131" s="22"/>
      <c r="L131" s="22"/>
      <c r="M131" s="21">
        <f t="shared" si="14"/>
        <v>2.1503963295641301E-2</v>
      </c>
      <c r="N131" s="21">
        <f t="shared" si="15"/>
        <v>-1.5548685270041499E-15</v>
      </c>
      <c r="O131" s="21">
        <f t="shared" si="16"/>
        <v>-1.19314296517301E-15</v>
      </c>
      <c r="P131" s="21">
        <f t="shared" si="17"/>
        <v>-6.6142826848692899E-15</v>
      </c>
      <c r="Q131" s="21">
        <f t="shared" si="18"/>
        <v>-1.7861397662486101E-14</v>
      </c>
      <c r="R131" s="21">
        <f t="shared" si="19"/>
        <v>-1.6366259538824202E-14</v>
      </c>
      <c r="S131" s="21">
        <f t="shared" si="20"/>
        <v>4.9186996575350399E-17</v>
      </c>
    </row>
    <row r="132" spans="1:37">
      <c r="A132" s="22">
        <v>38352</v>
      </c>
      <c r="B132" s="22"/>
      <c r="C132" s="20">
        <v>-5.1655161309941897E-2</v>
      </c>
      <c r="D132" s="21">
        <v>-1.3017310783208901E-14</v>
      </c>
      <c r="E132" s="21">
        <v>9.060597721271879E-16</v>
      </c>
      <c r="F132" s="21">
        <v>-6.34337833073737E-15</v>
      </c>
      <c r="G132" s="21">
        <v>-1.7416772496455301E-14</v>
      </c>
      <c r="H132" s="21">
        <v>-1.6796514837018899E-14</v>
      </c>
      <c r="I132" s="21">
        <v>5.1819117053445799E-17</v>
      </c>
      <c r="J132" s="22"/>
      <c r="K132" s="22"/>
      <c r="L132" s="22"/>
      <c r="M132" s="21">
        <f t="shared" si="14"/>
        <v>-5.1655161309941897E-2</v>
      </c>
      <c r="N132" s="21">
        <f t="shared" si="15"/>
        <v>-1.30173107832089E-15</v>
      </c>
      <c r="O132" s="21">
        <f t="shared" si="16"/>
        <v>9.060597721271879E-16</v>
      </c>
      <c r="P132" s="21">
        <f t="shared" si="17"/>
        <v>-6.34337833073737E-15</v>
      </c>
      <c r="Q132" s="21">
        <f t="shared" si="18"/>
        <v>-1.7416772496455301E-14</v>
      </c>
      <c r="R132" s="21">
        <f t="shared" si="19"/>
        <v>-1.6796514837018899E-14</v>
      </c>
      <c r="S132" s="21">
        <f t="shared" si="20"/>
        <v>5.1819117053445799E-17</v>
      </c>
    </row>
    <row r="133" spans="1:37">
      <c r="A133" s="22">
        <v>38442</v>
      </c>
      <c r="B133" s="22"/>
      <c r="C133" s="20">
        <v>-5.3174595068909897E-2</v>
      </c>
      <c r="D133" s="21">
        <v>-1.07777512259423E-14</v>
      </c>
      <c r="E133" s="21">
        <v>1.0300642647259401E-15</v>
      </c>
      <c r="F133" s="21">
        <v>-6.2955945168552701E-15</v>
      </c>
      <c r="G133" s="21">
        <v>-1.81209838024537E-14</v>
      </c>
      <c r="H133" s="21">
        <v>-1.6796139433231699E-14</v>
      </c>
      <c r="I133" s="21">
        <v>-2.3711018621436502E-16</v>
      </c>
      <c r="J133" s="22"/>
      <c r="K133" s="22"/>
      <c r="L133" s="22"/>
      <c r="M133" s="21">
        <f t="shared" si="14"/>
        <v>-5.3174595068909897E-2</v>
      </c>
      <c r="N133" s="21">
        <f t="shared" si="15"/>
        <v>-1.07777512259423E-15</v>
      </c>
      <c r="O133" s="21">
        <f t="shared" si="16"/>
        <v>1.0300642647259401E-15</v>
      </c>
      <c r="P133" s="21">
        <f t="shared" si="17"/>
        <v>-6.2955945168552701E-15</v>
      </c>
      <c r="Q133" s="21">
        <f t="shared" si="18"/>
        <v>-1.81209838024537E-14</v>
      </c>
      <c r="R133" s="21">
        <f t="shared" si="19"/>
        <v>-1.6796139433231699E-14</v>
      </c>
      <c r="S133" s="21">
        <f t="shared" si="20"/>
        <v>-2.3711018621436502E-16</v>
      </c>
    </row>
    <row r="134" spans="1:37">
      <c r="A134" s="22">
        <v>38533</v>
      </c>
      <c r="B134" s="22"/>
      <c r="C134" s="20">
        <v>-7.9310208145793398E-2</v>
      </c>
      <c r="D134" s="21">
        <v>-1.1611290678394999E-14</v>
      </c>
      <c r="E134" s="21">
        <v>1.1080755958211901E-15</v>
      </c>
      <c r="F134" s="21">
        <v>-6.7279977227297499E-15</v>
      </c>
      <c r="G134" s="21">
        <v>-1.6815390709068999E-14</v>
      </c>
      <c r="H134" s="21">
        <v>-1.47793855911554E-14</v>
      </c>
      <c r="I134" s="21">
        <v>1.1827922362494699E-15</v>
      </c>
      <c r="J134" s="22"/>
      <c r="K134" s="22"/>
      <c r="L134" s="22"/>
      <c r="M134" s="21">
        <f t="shared" si="14"/>
        <v>-7.9310208145793398E-2</v>
      </c>
      <c r="N134" s="21">
        <f t="shared" si="15"/>
        <v>-1.1611290678394999E-15</v>
      </c>
      <c r="O134" s="21">
        <f t="shared" si="16"/>
        <v>1.1080755958211901E-15</v>
      </c>
      <c r="P134" s="21">
        <f t="shared" si="17"/>
        <v>-6.7279977227297499E-15</v>
      </c>
      <c r="Q134" s="21">
        <f t="shared" si="18"/>
        <v>-1.6815390709068999E-14</v>
      </c>
      <c r="R134" s="21">
        <f t="shared" si="19"/>
        <v>-1.47793855911554E-14</v>
      </c>
      <c r="S134" s="21">
        <f t="shared" si="20"/>
        <v>1.1827922362494699E-15</v>
      </c>
    </row>
    <row r="135" spans="1:37">
      <c r="A135" s="22">
        <v>38625</v>
      </c>
      <c r="B135" s="22"/>
      <c r="C135" s="20">
        <v>-6.1580048569375601E-2</v>
      </c>
      <c r="D135" s="21">
        <v>-1.10635520455343E-14</v>
      </c>
      <c r="E135" s="21">
        <v>6.5720616045438998E-16</v>
      </c>
      <c r="F135" s="21">
        <v>-5.2161311534714002E-15</v>
      </c>
      <c r="G135" s="21">
        <v>-1.60253729233778E-14</v>
      </c>
      <c r="H135" s="21">
        <v>-1.6301825451895E-14</v>
      </c>
      <c r="I135" s="21">
        <v>-1.8344948773597499E-16</v>
      </c>
      <c r="J135" s="22"/>
      <c r="K135" s="22"/>
      <c r="L135" s="22"/>
      <c r="M135" s="21">
        <f t="shared" si="14"/>
        <v>-6.1580048569375601E-2</v>
      </c>
      <c r="N135" s="21">
        <f t="shared" si="15"/>
        <v>-1.10635520455343E-15</v>
      </c>
      <c r="O135" s="21">
        <f t="shared" si="16"/>
        <v>6.5720616045438998E-16</v>
      </c>
      <c r="P135" s="21">
        <f t="shared" si="17"/>
        <v>-5.2161311534714002E-15</v>
      </c>
      <c r="Q135" s="21">
        <f t="shared" si="18"/>
        <v>-1.60253729233778E-14</v>
      </c>
      <c r="R135" s="21">
        <f t="shared" si="19"/>
        <v>-1.6301825451895E-14</v>
      </c>
      <c r="S135" s="21">
        <f t="shared" si="20"/>
        <v>-1.8344948773597499E-16</v>
      </c>
    </row>
    <row r="136" spans="1:37">
      <c r="A136" s="22">
        <v>38717</v>
      </c>
      <c r="B136" s="22"/>
      <c r="C136" s="20">
        <v>3.1833667011007698E-2</v>
      </c>
      <c r="D136" s="21">
        <v>-1.17096176027635E-14</v>
      </c>
      <c r="E136" s="21">
        <v>2.0574151857091598E-15</v>
      </c>
      <c r="F136" s="21">
        <v>-4.7152443035683102E-15</v>
      </c>
      <c r="G136" s="21">
        <v>-1.7335670954385499E-14</v>
      </c>
      <c r="H136" s="21">
        <v>-1.6813915829454001E-14</v>
      </c>
      <c r="I136" s="21">
        <v>1.0415461287710399E-16</v>
      </c>
      <c r="J136" s="22"/>
      <c r="K136" s="22"/>
      <c r="L136" s="22"/>
      <c r="M136" s="21">
        <f t="shared" si="14"/>
        <v>3.1833667011007698E-2</v>
      </c>
      <c r="N136" s="21">
        <f t="shared" si="15"/>
        <v>-1.1709617602763501E-15</v>
      </c>
      <c r="O136" s="21">
        <f t="shared" si="16"/>
        <v>2.0574151857091598E-15</v>
      </c>
      <c r="P136" s="21">
        <f t="shared" si="17"/>
        <v>-4.7152443035683102E-15</v>
      </c>
      <c r="Q136" s="21">
        <f t="shared" si="18"/>
        <v>-1.7335670954385499E-14</v>
      </c>
      <c r="R136" s="21">
        <f t="shared" si="19"/>
        <v>-1.6813915829454001E-14</v>
      </c>
      <c r="S136" s="21">
        <f t="shared" si="20"/>
        <v>1.0415461287710399E-16</v>
      </c>
    </row>
    <row r="137" spans="1:37">
      <c r="A137" s="22">
        <v>38807</v>
      </c>
      <c r="B137" s="22"/>
      <c r="C137" s="20">
        <v>-6.4545788622910494E-2</v>
      </c>
      <c r="D137" s="21">
        <v>-1.0250786818734501E-14</v>
      </c>
      <c r="E137" s="21">
        <v>2.8584760275808099E-15</v>
      </c>
      <c r="F137" s="21">
        <v>-5.5769725491912597E-15</v>
      </c>
      <c r="G137" s="21">
        <v>-1.7298491618301099E-14</v>
      </c>
      <c r="H137" s="21">
        <v>-1.59343068996179E-14</v>
      </c>
      <c r="I137" s="21">
        <v>6.1343121331931899E-16</v>
      </c>
      <c r="J137" s="22"/>
      <c r="K137" s="22"/>
      <c r="L137" s="22"/>
      <c r="M137" s="21">
        <f t="shared" si="14"/>
        <v>-6.4545788622910494E-2</v>
      </c>
      <c r="N137" s="21">
        <f t="shared" si="15"/>
        <v>-1.0250786818734501E-15</v>
      </c>
      <c r="O137" s="21">
        <f t="shared" si="16"/>
        <v>2.8584760275808099E-15</v>
      </c>
      <c r="P137" s="21">
        <f t="shared" si="17"/>
        <v>-5.5769725491912597E-15</v>
      </c>
      <c r="Q137" s="21">
        <f t="shared" si="18"/>
        <v>-1.7298491618301099E-14</v>
      </c>
      <c r="R137" s="21">
        <f t="shared" si="19"/>
        <v>-1.59343068996179E-14</v>
      </c>
      <c r="S137" s="21">
        <f t="shared" si="20"/>
        <v>6.1343121331931899E-16</v>
      </c>
    </row>
    <row r="138" spans="1:37">
      <c r="A138" s="22">
        <v>38898</v>
      </c>
      <c r="B138" s="22"/>
      <c r="C138" s="20">
        <v>-2.3971556249798399E-2</v>
      </c>
      <c r="D138" s="21">
        <v>-9.4269346457354403E-15</v>
      </c>
      <c r="E138" s="21">
        <v>1.9084207001260101E-15</v>
      </c>
      <c r="F138" s="21">
        <v>-5.5776484407036802E-15</v>
      </c>
      <c r="G138" s="21">
        <v>-1.6617788658527001E-14</v>
      </c>
      <c r="H138" s="21">
        <v>-1.58805958560211E-14</v>
      </c>
      <c r="I138" s="21">
        <v>3.8106065952580398E-16</v>
      </c>
      <c r="J138" s="22"/>
      <c r="K138" s="22"/>
      <c r="L138" s="22"/>
      <c r="M138" s="21">
        <f t="shared" si="14"/>
        <v>-2.3971556249798399E-2</v>
      </c>
      <c r="N138" s="21">
        <f t="shared" si="15"/>
        <v>-9.4269346457354407E-16</v>
      </c>
      <c r="O138" s="21">
        <f t="shared" si="16"/>
        <v>1.9084207001260101E-15</v>
      </c>
      <c r="P138" s="21">
        <f t="shared" si="17"/>
        <v>-5.5776484407036802E-15</v>
      </c>
      <c r="Q138" s="21">
        <f t="shared" si="18"/>
        <v>-1.6617788658527001E-14</v>
      </c>
      <c r="R138" s="21">
        <f t="shared" si="19"/>
        <v>-1.58805958560211E-14</v>
      </c>
      <c r="S138" s="21">
        <f t="shared" si="20"/>
        <v>3.8106065952580398E-16</v>
      </c>
    </row>
    <row r="139" spans="1:37">
      <c r="A139" s="22">
        <v>38990</v>
      </c>
      <c r="B139" s="22"/>
      <c r="C139" s="20">
        <v>6.2600330643222096E-2</v>
      </c>
      <c r="D139" s="21">
        <v>-1.0553537637313E-14</v>
      </c>
      <c r="E139" s="21">
        <v>1.7817449743581298E-15</v>
      </c>
      <c r="F139" s="21">
        <v>-5.2933043763304299E-15</v>
      </c>
      <c r="G139" s="21">
        <v>-1.6925792137481499E-14</v>
      </c>
      <c r="H139" s="21">
        <v>-1.6262022924684799E-14</v>
      </c>
      <c r="I139" s="21">
        <v>9.2988259273380197E-17</v>
      </c>
      <c r="J139" s="22"/>
      <c r="K139" s="22"/>
      <c r="L139" s="22"/>
      <c r="M139" s="21">
        <f t="shared" si="14"/>
        <v>6.2600330643222096E-2</v>
      </c>
      <c r="N139" s="21">
        <f t="shared" si="15"/>
        <v>-1.0553537637313E-15</v>
      </c>
      <c r="O139" s="21">
        <f t="shared" si="16"/>
        <v>1.7817449743581298E-15</v>
      </c>
      <c r="P139" s="21">
        <f t="shared" si="17"/>
        <v>-5.2933043763304299E-15</v>
      </c>
      <c r="Q139" s="21">
        <f t="shared" si="18"/>
        <v>-1.6925792137481499E-14</v>
      </c>
      <c r="R139" s="21">
        <f t="shared" si="19"/>
        <v>-1.6262022924684799E-14</v>
      </c>
      <c r="S139" s="21">
        <f t="shared" si="20"/>
        <v>9.2988259273380197E-17</v>
      </c>
    </row>
    <row r="140" spans="1:37">
      <c r="A140" s="22">
        <v>39082</v>
      </c>
      <c r="B140" s="22"/>
      <c r="C140" s="20">
        <v>4.9165061340013798E-2</v>
      </c>
      <c r="D140" s="21">
        <v>-1.04864065580932E-14</v>
      </c>
      <c r="E140" s="21">
        <v>2.2068116780206602E-15</v>
      </c>
      <c r="F140" s="21">
        <v>-5.3287860177159703E-15</v>
      </c>
      <c r="G140" s="21">
        <v>-1.7011581092782599E-14</v>
      </c>
      <c r="H140" s="21">
        <v>-1.6342591927997699E-14</v>
      </c>
      <c r="I140" s="21">
        <v>3.0560804135816502E-16</v>
      </c>
      <c r="J140" s="22"/>
      <c r="K140" s="22"/>
      <c r="L140" s="22"/>
      <c r="M140" s="21">
        <f t="shared" si="14"/>
        <v>4.9165061340013798E-2</v>
      </c>
      <c r="N140" s="21">
        <f t="shared" si="15"/>
        <v>-1.0486406558093199E-15</v>
      </c>
      <c r="O140" s="21">
        <f t="shared" si="16"/>
        <v>2.2068116780206602E-15</v>
      </c>
      <c r="P140" s="21">
        <f t="shared" si="17"/>
        <v>-5.3287860177159703E-15</v>
      </c>
      <c r="Q140" s="21">
        <f t="shared" si="18"/>
        <v>-1.7011581092782599E-14</v>
      </c>
      <c r="R140" s="21">
        <f t="shared" si="19"/>
        <v>-1.6342591927997699E-14</v>
      </c>
      <c r="S140" s="21">
        <f t="shared" si="20"/>
        <v>3.0560804135816502E-16</v>
      </c>
    </row>
    <row r="141" spans="1:37">
      <c r="A141" s="22">
        <v>39172</v>
      </c>
      <c r="B141" s="20" t="s">
        <v>318</v>
      </c>
      <c r="C141" s="20">
        <v>9.64511889398037E-2</v>
      </c>
      <c r="D141" s="21">
        <v>-9.9673708088729394E-15</v>
      </c>
      <c r="E141" s="21">
        <v>2.2930298003560399E-15</v>
      </c>
      <c r="F141" s="21">
        <v>-5.4823221052534396E-15</v>
      </c>
      <c r="G141" s="21">
        <v>-1.7146264498443699E-14</v>
      </c>
      <c r="H141" s="21">
        <v>-1.6043250195843601E-14</v>
      </c>
      <c r="I141" s="21">
        <v>3.4385437156126998E-16</v>
      </c>
      <c r="L141" s="20" t="str">
        <f t="shared" ref="L141:L172" si="21">"20"&amp;RIGHT(B141,2)&amp;"Q"&amp;LEFT(B141,1)</f>
        <v>2007Q1</v>
      </c>
      <c r="M141" s="21">
        <f t="shared" si="14"/>
        <v>9.64511889398037E-2</v>
      </c>
      <c r="N141" s="21">
        <f t="shared" si="15"/>
        <v>-9.9673708088729402E-16</v>
      </c>
      <c r="O141" s="21">
        <f t="shared" si="16"/>
        <v>2.2930298003560399E-15</v>
      </c>
      <c r="P141" s="21">
        <f t="shared" si="17"/>
        <v>-5.4823221052534396E-15</v>
      </c>
      <c r="Q141" s="21">
        <f t="shared" si="18"/>
        <v>-1.7146264498443699E-14</v>
      </c>
      <c r="R141" s="21">
        <f t="shared" si="19"/>
        <v>-1.6043250195843601E-14</v>
      </c>
      <c r="S141" s="21">
        <f t="shared" si="20"/>
        <v>3.4385437156126998E-16</v>
      </c>
      <c r="AE141" s="21">
        <f>M141</f>
        <v>9.64511889398037E-2</v>
      </c>
      <c r="AF141" s="21">
        <f t="shared" ref="AF141:AK141" si="22">N141</f>
        <v>-9.9673708088729402E-16</v>
      </c>
      <c r="AG141" s="21">
        <f t="shared" si="22"/>
        <v>2.2930298003560399E-15</v>
      </c>
      <c r="AH141" s="21">
        <f t="shared" si="22"/>
        <v>-5.4823221052534396E-15</v>
      </c>
      <c r="AI141" s="21">
        <f t="shared" si="22"/>
        <v>-1.7146264498443699E-14</v>
      </c>
      <c r="AJ141" s="21">
        <f t="shared" si="22"/>
        <v>-1.6043250195843601E-14</v>
      </c>
      <c r="AK141" s="21">
        <f t="shared" si="22"/>
        <v>3.4385437156126998E-16</v>
      </c>
    </row>
    <row r="142" spans="1:37">
      <c r="A142" s="22">
        <v>39263</v>
      </c>
      <c r="B142" s="20" t="s">
        <v>317</v>
      </c>
      <c r="C142" s="20">
        <v>-7.9942736994049898E-2</v>
      </c>
      <c r="D142" s="21">
        <v>-9.9527802653102605E-15</v>
      </c>
      <c r="E142" s="21">
        <v>2.0189506026208299E-15</v>
      </c>
      <c r="F142" s="21">
        <v>-5.8984503149739299E-15</v>
      </c>
      <c r="G142" s="21">
        <v>-1.6954322632788799E-14</v>
      </c>
      <c r="H142" s="21">
        <v>-1.57959151518442E-14</v>
      </c>
      <c r="I142" s="21">
        <v>1.3532936604567E-16</v>
      </c>
      <c r="L142" s="20" t="str">
        <f t="shared" si="21"/>
        <v>2007Q2</v>
      </c>
      <c r="M142" s="21">
        <f t="shared" si="14"/>
        <v>-7.9942736994049898E-2</v>
      </c>
      <c r="N142" s="21">
        <f t="shared" si="15"/>
        <v>-9.9527802653102601E-16</v>
      </c>
      <c r="O142" s="21">
        <f t="shared" si="16"/>
        <v>2.0189506026208299E-15</v>
      </c>
      <c r="P142" s="21">
        <f t="shared" si="17"/>
        <v>-5.8984503149739299E-15</v>
      </c>
      <c r="Q142" s="21">
        <f t="shared" si="18"/>
        <v>-1.6954322632788799E-14</v>
      </c>
      <c r="R142" s="21">
        <f t="shared" si="19"/>
        <v>-1.57959151518442E-14</v>
      </c>
      <c r="S142" s="21">
        <f t="shared" si="20"/>
        <v>1.3532936604567E-16</v>
      </c>
      <c r="AE142" s="21">
        <f t="shared" ref="AE142:AE205" si="23">M142</f>
        <v>-7.9942736994049898E-2</v>
      </c>
      <c r="AF142" s="21">
        <f t="shared" ref="AF142:AF205" si="24">N142</f>
        <v>-9.9527802653102601E-16</v>
      </c>
      <c r="AG142" s="21">
        <f t="shared" ref="AG142:AG205" si="25">O142</f>
        <v>2.0189506026208299E-15</v>
      </c>
      <c r="AH142" s="21">
        <f t="shared" ref="AH142:AH205" si="26">P142</f>
        <v>-5.8984503149739299E-15</v>
      </c>
      <c r="AI142" s="21">
        <f t="shared" ref="AI142:AI205" si="27">Q142</f>
        <v>-1.6954322632788799E-14</v>
      </c>
      <c r="AJ142" s="21">
        <f t="shared" ref="AJ142:AJ205" si="28">R142</f>
        <v>-1.57959151518442E-14</v>
      </c>
      <c r="AK142" s="21">
        <f t="shared" ref="AK142:AK205" si="29">S142</f>
        <v>1.3532936604567E-16</v>
      </c>
    </row>
    <row r="143" spans="1:37">
      <c r="A143" s="22">
        <v>39355</v>
      </c>
      <c r="B143" s="20" t="s">
        <v>316</v>
      </c>
      <c r="C143" s="20">
        <v>3.6631346859118299E-2</v>
      </c>
      <c r="D143" s="21">
        <v>-1.1471632193439599E-14</v>
      </c>
      <c r="E143" s="21">
        <v>1.30003997083719E-15</v>
      </c>
      <c r="F143" s="21">
        <v>-5.73085399528357E-15</v>
      </c>
      <c r="G143" s="21">
        <v>-1.60346030495447E-14</v>
      </c>
      <c r="H143" s="21">
        <v>-1.4791451613154498E-14</v>
      </c>
      <c r="I143" s="21">
        <v>8.9944720651726505E-16</v>
      </c>
      <c r="L143" s="20" t="str">
        <f t="shared" si="21"/>
        <v>2007Q3</v>
      </c>
      <c r="M143" s="21">
        <f t="shared" si="14"/>
        <v>3.6631346859118299E-2</v>
      </c>
      <c r="N143" s="21">
        <f t="shared" si="15"/>
        <v>-1.1471632193439599E-15</v>
      </c>
      <c r="O143" s="21">
        <f t="shared" si="16"/>
        <v>1.30003997083719E-15</v>
      </c>
      <c r="P143" s="21">
        <f t="shared" si="17"/>
        <v>-5.73085399528357E-15</v>
      </c>
      <c r="Q143" s="21">
        <f t="shared" si="18"/>
        <v>-1.60346030495447E-14</v>
      </c>
      <c r="R143" s="21">
        <f t="shared" si="19"/>
        <v>-1.4791451613154498E-14</v>
      </c>
      <c r="S143" s="21">
        <f t="shared" si="20"/>
        <v>8.9944720651726505E-16</v>
      </c>
      <c r="AE143" s="21">
        <f t="shared" si="23"/>
        <v>3.6631346859118299E-2</v>
      </c>
      <c r="AF143" s="21">
        <f t="shared" si="24"/>
        <v>-1.1471632193439599E-15</v>
      </c>
      <c r="AG143" s="21">
        <f t="shared" si="25"/>
        <v>1.30003997083719E-15</v>
      </c>
      <c r="AH143" s="21">
        <f t="shared" si="26"/>
        <v>-5.73085399528357E-15</v>
      </c>
      <c r="AI143" s="21">
        <f t="shared" si="27"/>
        <v>-1.60346030495447E-14</v>
      </c>
      <c r="AJ143" s="21">
        <f t="shared" si="28"/>
        <v>-1.4791451613154498E-14</v>
      </c>
      <c r="AK143" s="21">
        <f t="shared" si="29"/>
        <v>8.9944720651726505E-16</v>
      </c>
    </row>
    <row r="144" spans="1:37">
      <c r="A144" s="22">
        <v>39447</v>
      </c>
      <c r="B144" s="20" t="s">
        <v>315</v>
      </c>
      <c r="C144" s="20">
        <v>-7.3000195632916598E-2</v>
      </c>
      <c r="D144" s="21">
        <v>-1.27327407479024E-14</v>
      </c>
      <c r="E144" s="21">
        <v>1.4612798780988799E-15</v>
      </c>
      <c r="F144" s="21">
        <v>-4.0269544317491197E-15</v>
      </c>
      <c r="G144" s="21">
        <v>-1.4985715065950399E-14</v>
      </c>
      <c r="H144" s="21">
        <v>-1.5299389728207099E-14</v>
      </c>
      <c r="I144" s="21">
        <v>8.3454598552473702E-16</v>
      </c>
      <c r="L144" s="20" t="str">
        <f t="shared" si="21"/>
        <v>2007Q4</v>
      </c>
      <c r="M144" s="21">
        <f t="shared" si="14"/>
        <v>-7.3000195632916598E-2</v>
      </c>
      <c r="N144" s="21">
        <f t="shared" si="15"/>
        <v>-1.27327407479024E-15</v>
      </c>
      <c r="O144" s="21">
        <f t="shared" si="16"/>
        <v>1.4612798780988799E-15</v>
      </c>
      <c r="P144" s="21">
        <f t="shared" si="17"/>
        <v>-4.0269544317491197E-15</v>
      </c>
      <c r="Q144" s="21">
        <f t="shared" si="18"/>
        <v>-1.4985715065950399E-14</v>
      </c>
      <c r="R144" s="21">
        <f t="shared" si="19"/>
        <v>-1.5299389728207099E-14</v>
      </c>
      <c r="S144" s="21">
        <f t="shared" si="20"/>
        <v>8.3454598552473702E-16</v>
      </c>
      <c r="AD144" s="20">
        <f>LEFT(L144,4)+1</f>
        <v>2008</v>
      </c>
      <c r="AE144" s="21">
        <f t="shared" si="23"/>
        <v>-7.3000195632916598E-2</v>
      </c>
      <c r="AF144" s="21">
        <f t="shared" si="24"/>
        <v>-1.27327407479024E-15</v>
      </c>
      <c r="AG144" s="21">
        <f t="shared" si="25"/>
        <v>1.4612798780988799E-15</v>
      </c>
      <c r="AH144" s="21">
        <f t="shared" si="26"/>
        <v>-4.0269544317491197E-15</v>
      </c>
      <c r="AI144" s="21">
        <f t="shared" si="27"/>
        <v>-1.4985715065950399E-14</v>
      </c>
      <c r="AJ144" s="21">
        <f t="shared" si="28"/>
        <v>-1.5299389728207099E-14</v>
      </c>
      <c r="AK144" s="21">
        <f t="shared" si="29"/>
        <v>8.3454598552473702E-16</v>
      </c>
    </row>
    <row r="145" spans="1:37">
      <c r="A145" s="22">
        <v>39538</v>
      </c>
      <c r="B145" s="20" t="s">
        <v>314</v>
      </c>
      <c r="C145" s="20">
        <v>-0.122325826236652</v>
      </c>
      <c r="D145" s="21">
        <v>-1.4382911663796599E-14</v>
      </c>
      <c r="E145" s="21">
        <v>2.61266143150093E-15</v>
      </c>
      <c r="F145" s="21">
        <v>-3.1597492877507401E-15</v>
      </c>
      <c r="G145" s="21">
        <v>-1.5646211280284099E-14</v>
      </c>
      <c r="H145" s="21">
        <v>-1.56868431761542E-14</v>
      </c>
      <c r="I145" s="21">
        <v>7.5415733762375699E-16</v>
      </c>
      <c r="L145" s="20" t="str">
        <f t="shared" si="21"/>
        <v>2008Q1</v>
      </c>
      <c r="M145" s="21">
        <f t="shared" si="14"/>
        <v>-0.122325826236652</v>
      </c>
      <c r="N145" s="21">
        <f t="shared" si="15"/>
        <v>-1.4382911663796599E-15</v>
      </c>
      <c r="O145" s="21">
        <f t="shared" si="16"/>
        <v>2.61266143150093E-15</v>
      </c>
      <c r="P145" s="21">
        <f t="shared" si="17"/>
        <v>-3.1597492877507401E-15</v>
      </c>
      <c r="Q145" s="21">
        <f t="shared" si="18"/>
        <v>-1.5646211280284099E-14</v>
      </c>
      <c r="R145" s="21">
        <f t="shared" si="19"/>
        <v>-1.56868431761542E-14</v>
      </c>
      <c r="S145" s="21">
        <f t="shared" si="20"/>
        <v>7.5415733762375699E-16</v>
      </c>
      <c r="AD145" s="20">
        <f t="shared" ref="AD145:AD208" si="30">LEFT(L145,4)+1</f>
        <v>2009</v>
      </c>
      <c r="AE145" s="21">
        <f t="shared" si="23"/>
        <v>-0.122325826236652</v>
      </c>
      <c r="AF145" s="21">
        <f t="shared" si="24"/>
        <v>-1.4382911663796599E-15</v>
      </c>
      <c r="AG145" s="21">
        <f t="shared" si="25"/>
        <v>2.61266143150093E-15</v>
      </c>
      <c r="AH145" s="21">
        <f t="shared" si="26"/>
        <v>-3.1597492877507401E-15</v>
      </c>
      <c r="AI145" s="21">
        <f t="shared" si="27"/>
        <v>-1.5646211280284099E-14</v>
      </c>
      <c r="AJ145" s="21">
        <f t="shared" si="28"/>
        <v>-1.56868431761542E-14</v>
      </c>
      <c r="AK145" s="21">
        <f t="shared" si="29"/>
        <v>7.5415733762375699E-16</v>
      </c>
    </row>
    <row r="146" spans="1:37">
      <c r="A146" s="22">
        <v>39629</v>
      </c>
      <c r="B146" s="20" t="s">
        <v>313</v>
      </c>
      <c r="C146" s="20">
        <v>8.5616677590768894E-2</v>
      </c>
      <c r="D146" s="21">
        <v>-1.25744368567591E-14</v>
      </c>
      <c r="E146" s="21">
        <v>3.8655629965276101E-15</v>
      </c>
      <c r="F146" s="21">
        <v>-2.3516120819753901E-15</v>
      </c>
      <c r="G146" s="21">
        <v>-1.6436028412601901E-14</v>
      </c>
      <c r="H146" s="21">
        <v>-1.9011273082634199E-14</v>
      </c>
      <c r="I146" s="21">
        <v>1.60980446913051E-16</v>
      </c>
      <c r="L146" s="20" t="str">
        <f t="shared" si="21"/>
        <v>2008Q2</v>
      </c>
      <c r="M146" s="21">
        <f t="shared" si="14"/>
        <v>8.5616677590768894E-2</v>
      </c>
      <c r="N146" s="21">
        <f t="shared" si="15"/>
        <v>-1.2574436856759101E-15</v>
      </c>
      <c r="O146" s="21">
        <f t="shared" si="16"/>
        <v>3.8655629965276101E-15</v>
      </c>
      <c r="P146" s="21">
        <f t="shared" si="17"/>
        <v>-2.3516120819753901E-15</v>
      </c>
      <c r="Q146" s="21">
        <f t="shared" si="18"/>
        <v>-1.6436028412601901E-14</v>
      </c>
      <c r="R146" s="21">
        <f t="shared" si="19"/>
        <v>-1.9011273082634199E-14</v>
      </c>
      <c r="S146" s="21">
        <f t="shared" si="20"/>
        <v>1.60980446913051E-16</v>
      </c>
      <c r="AD146" s="20">
        <f t="shared" si="30"/>
        <v>2009</v>
      </c>
      <c r="AE146" s="21">
        <f t="shared" si="23"/>
        <v>8.5616677590768894E-2</v>
      </c>
      <c r="AF146" s="21">
        <f t="shared" si="24"/>
        <v>-1.2574436856759101E-15</v>
      </c>
      <c r="AG146" s="21">
        <f t="shared" si="25"/>
        <v>3.8655629965276101E-15</v>
      </c>
      <c r="AH146" s="21">
        <f t="shared" si="26"/>
        <v>-2.3516120819753901E-15</v>
      </c>
      <c r="AI146" s="21">
        <f t="shared" si="27"/>
        <v>-1.6436028412601901E-14</v>
      </c>
      <c r="AJ146" s="21">
        <f t="shared" si="28"/>
        <v>-1.9011273082634199E-14</v>
      </c>
      <c r="AK146" s="21">
        <f t="shared" si="29"/>
        <v>1.60980446913051E-16</v>
      </c>
    </row>
    <row r="147" spans="1:37">
      <c r="A147" s="22">
        <v>39721</v>
      </c>
      <c r="B147" s="20" t="s">
        <v>312</v>
      </c>
      <c r="C147" s="20">
        <v>2.41143521380945E-2</v>
      </c>
      <c r="D147" s="21">
        <v>-1.3427455231892301E-14</v>
      </c>
      <c r="E147" s="21">
        <v>3.8170214759700398E-15</v>
      </c>
      <c r="F147" s="21">
        <v>-3.9188919983679798E-15</v>
      </c>
      <c r="G147" s="21">
        <v>-1.9226514479939999E-14</v>
      </c>
      <c r="H147" s="21">
        <v>-1.7675892789885501E-14</v>
      </c>
      <c r="I147" s="21">
        <v>7.3930434881103299E-16</v>
      </c>
      <c r="L147" s="20" t="str">
        <f t="shared" si="21"/>
        <v>2008Q3</v>
      </c>
      <c r="M147" s="21">
        <f t="shared" si="14"/>
        <v>2.41143521380945E-2</v>
      </c>
      <c r="N147" s="21">
        <f t="shared" si="15"/>
        <v>-1.3427455231892301E-15</v>
      </c>
      <c r="O147" s="21">
        <f t="shared" si="16"/>
        <v>3.8170214759700398E-15</v>
      </c>
      <c r="P147" s="21">
        <f t="shared" si="17"/>
        <v>-3.9188919983679798E-15</v>
      </c>
      <c r="Q147" s="21">
        <f t="shared" si="18"/>
        <v>-1.9226514479939999E-14</v>
      </c>
      <c r="R147" s="21">
        <f t="shared" si="19"/>
        <v>-1.7675892789885501E-14</v>
      </c>
      <c r="S147" s="21">
        <f t="shared" si="20"/>
        <v>7.3930434881103299E-16</v>
      </c>
      <c r="AD147" s="20">
        <f t="shared" si="30"/>
        <v>2009</v>
      </c>
      <c r="AE147" s="21">
        <f t="shared" si="23"/>
        <v>2.41143521380945E-2</v>
      </c>
      <c r="AF147" s="21">
        <f t="shared" si="24"/>
        <v>-1.3427455231892301E-15</v>
      </c>
      <c r="AG147" s="21">
        <f t="shared" si="25"/>
        <v>3.8170214759700398E-15</v>
      </c>
      <c r="AH147" s="21">
        <f t="shared" si="26"/>
        <v>-3.9188919983679798E-15</v>
      </c>
      <c r="AI147" s="21">
        <f t="shared" si="27"/>
        <v>-1.9226514479939999E-14</v>
      </c>
      <c r="AJ147" s="21">
        <f t="shared" si="28"/>
        <v>-1.7675892789885501E-14</v>
      </c>
      <c r="AK147" s="21">
        <f t="shared" si="29"/>
        <v>7.3930434881103299E-16</v>
      </c>
    </row>
    <row r="148" spans="1:37">
      <c r="A148" s="22">
        <v>39813</v>
      </c>
      <c r="B148" s="20" t="s">
        <v>311</v>
      </c>
      <c r="C148" s="20">
        <v>5.42702091365048E-2</v>
      </c>
      <c r="D148" s="20">
        <v>-2.7586590205240999E-2</v>
      </c>
      <c r="E148" s="20">
        <v>5.7226893625633601E-2</v>
      </c>
      <c r="F148" s="20">
        <v>-4.5349996795812003E-2</v>
      </c>
      <c r="G148" s="20">
        <v>4.0063362569715596E-3</v>
      </c>
      <c r="H148" s="20">
        <v>9.6842244426731099E-3</v>
      </c>
      <c r="I148" s="20">
        <v>2.15463183027256E-2</v>
      </c>
      <c r="L148" s="20" t="str">
        <f t="shared" si="21"/>
        <v>2008Q4</v>
      </c>
      <c r="M148" s="21">
        <f t="shared" si="14"/>
        <v>5.42702091365048E-2</v>
      </c>
      <c r="N148" s="21">
        <f t="shared" si="15"/>
        <v>-2.7586590205240999E-3</v>
      </c>
      <c r="O148" s="21">
        <f t="shared" si="16"/>
        <v>5.7226893625633601E-2</v>
      </c>
      <c r="P148" s="21">
        <f t="shared" si="17"/>
        <v>-4.5349996795812003E-2</v>
      </c>
      <c r="Q148" s="21">
        <f t="shared" si="18"/>
        <v>4.0063362569715596E-3</v>
      </c>
      <c r="R148" s="21">
        <f t="shared" si="19"/>
        <v>9.6842244426731099E-3</v>
      </c>
      <c r="S148" s="21">
        <f t="shared" si="20"/>
        <v>2.15463183027256E-2</v>
      </c>
      <c r="AD148" s="20">
        <f t="shared" si="30"/>
        <v>2009</v>
      </c>
      <c r="AE148" s="21">
        <f t="shared" si="23"/>
        <v>5.42702091365048E-2</v>
      </c>
      <c r="AF148" s="21">
        <f t="shared" si="24"/>
        <v>-2.7586590205240999E-3</v>
      </c>
      <c r="AG148" s="21">
        <f t="shared" si="25"/>
        <v>5.7226893625633601E-2</v>
      </c>
      <c r="AH148" s="21">
        <f t="shared" si="26"/>
        <v>-4.5349996795812003E-2</v>
      </c>
      <c r="AI148" s="21">
        <f t="shared" si="27"/>
        <v>4.0063362569715596E-3</v>
      </c>
      <c r="AJ148" s="21">
        <f t="shared" si="28"/>
        <v>9.6842244426731099E-3</v>
      </c>
      <c r="AK148" s="21">
        <f t="shared" si="29"/>
        <v>2.15463183027256E-2</v>
      </c>
    </row>
    <row r="149" spans="1:37">
      <c r="A149" s="22">
        <v>39903</v>
      </c>
      <c r="B149" s="20" t="s">
        <v>310</v>
      </c>
      <c r="C149" s="20">
        <v>-0.23276322151748199</v>
      </c>
      <c r="D149" s="20">
        <v>0.770137398282843</v>
      </c>
      <c r="E149" s="20">
        <v>-0.13446309321497199</v>
      </c>
      <c r="F149" s="20">
        <v>8.5426887756869293E-3</v>
      </c>
      <c r="G149" s="20">
        <v>2.0965192512896299E-2</v>
      </c>
      <c r="H149" s="20">
        <v>4.0489407802953903E-2</v>
      </c>
      <c r="I149" s="20">
        <v>7.0169285790466399E-2</v>
      </c>
      <c r="L149" s="20" t="str">
        <f t="shared" si="21"/>
        <v>2009Q1</v>
      </c>
      <c r="M149" s="21">
        <f t="shared" si="14"/>
        <v>-0.23276322151748199</v>
      </c>
      <c r="N149" s="21">
        <f t="shared" si="15"/>
        <v>7.70137398282843E-2</v>
      </c>
      <c r="O149" s="21">
        <f t="shared" si="16"/>
        <v>-0.13446309321497199</v>
      </c>
      <c r="P149" s="21">
        <f t="shared" si="17"/>
        <v>8.5426887756869293E-3</v>
      </c>
      <c r="Q149" s="21">
        <f t="shared" si="18"/>
        <v>2.0965192512896299E-2</v>
      </c>
      <c r="R149" s="21">
        <f t="shared" si="19"/>
        <v>4.0489407802953903E-2</v>
      </c>
      <c r="S149" s="21">
        <f t="shared" si="20"/>
        <v>7.0169285790466399E-2</v>
      </c>
      <c r="AD149" s="20">
        <f t="shared" si="30"/>
        <v>2010</v>
      </c>
      <c r="AE149" s="21">
        <f t="shared" si="23"/>
        <v>-0.23276322151748199</v>
      </c>
      <c r="AF149" s="21">
        <f t="shared" si="24"/>
        <v>7.70137398282843E-2</v>
      </c>
      <c r="AG149" s="21">
        <f t="shared" si="25"/>
        <v>-0.13446309321497199</v>
      </c>
      <c r="AH149" s="21">
        <f t="shared" si="26"/>
        <v>8.5426887756869293E-3</v>
      </c>
      <c r="AI149" s="21">
        <f t="shared" si="27"/>
        <v>2.0965192512896299E-2</v>
      </c>
      <c r="AJ149" s="21">
        <f t="shared" si="28"/>
        <v>4.0489407802953903E-2</v>
      </c>
      <c r="AK149" s="21">
        <f t="shared" si="29"/>
        <v>7.0169285790466399E-2</v>
      </c>
    </row>
    <row r="150" spans="1:37">
      <c r="A150" s="22">
        <v>39994</v>
      </c>
      <c r="B150" s="20" t="s">
        <v>309</v>
      </c>
      <c r="C150" s="20">
        <v>-8.7880247106122494E-2</v>
      </c>
      <c r="D150" s="20">
        <v>0.562652343938432</v>
      </c>
      <c r="E150" s="20">
        <v>-7.2336955056093402E-2</v>
      </c>
      <c r="F150" s="20">
        <v>2.86891305948547E-2</v>
      </c>
      <c r="G150" s="20">
        <v>6.11328708128651E-2</v>
      </c>
      <c r="H150" s="20">
        <v>6.89043146475872E-2</v>
      </c>
      <c r="I150" s="20">
        <v>8.7714356094763801E-2</v>
      </c>
      <c r="L150" s="20" t="str">
        <f t="shared" si="21"/>
        <v>2009Q2</v>
      </c>
      <c r="M150" s="21">
        <f t="shared" si="14"/>
        <v>-8.7880247106122494E-2</v>
      </c>
      <c r="N150" s="21">
        <f t="shared" si="15"/>
        <v>5.6265234393843198E-2</v>
      </c>
      <c r="O150" s="21">
        <f t="shared" si="16"/>
        <v>-7.2336955056093402E-2</v>
      </c>
      <c r="P150" s="21">
        <f t="shared" si="17"/>
        <v>2.86891305948547E-2</v>
      </c>
      <c r="Q150" s="21">
        <f t="shared" si="18"/>
        <v>6.11328708128651E-2</v>
      </c>
      <c r="R150" s="21">
        <f t="shared" si="19"/>
        <v>6.89043146475872E-2</v>
      </c>
      <c r="S150" s="21">
        <f t="shared" si="20"/>
        <v>8.7714356094763801E-2</v>
      </c>
      <c r="AD150" s="20">
        <f t="shared" si="30"/>
        <v>2010</v>
      </c>
      <c r="AE150" s="21">
        <f t="shared" si="23"/>
        <v>-8.7880247106122494E-2</v>
      </c>
      <c r="AF150" s="21">
        <f t="shared" si="24"/>
        <v>5.6265234393843198E-2</v>
      </c>
      <c r="AG150" s="21">
        <f t="shared" si="25"/>
        <v>-7.2336955056093402E-2</v>
      </c>
      <c r="AH150" s="21">
        <f t="shared" si="26"/>
        <v>2.86891305948547E-2</v>
      </c>
      <c r="AI150" s="21">
        <f t="shared" si="27"/>
        <v>6.11328708128651E-2</v>
      </c>
      <c r="AJ150" s="21">
        <f t="shared" si="28"/>
        <v>6.89043146475872E-2</v>
      </c>
      <c r="AK150" s="21">
        <f t="shared" si="29"/>
        <v>8.7714356094763801E-2</v>
      </c>
    </row>
    <row r="151" spans="1:37">
      <c r="A151" s="22">
        <v>40086</v>
      </c>
      <c r="B151" s="20" t="s">
        <v>308</v>
      </c>
      <c r="C151" s="20">
        <v>-5.3379596410671797E-2</v>
      </c>
      <c r="D151" s="20">
        <v>0.319328206896553</v>
      </c>
      <c r="E151" s="20">
        <v>1.3424011697324101E-2</v>
      </c>
      <c r="F151" s="20">
        <v>8.1292299040489999E-2</v>
      </c>
      <c r="G151" s="20">
        <v>0.103927505875065</v>
      </c>
      <c r="H151" s="20">
        <v>0.111970470581834</v>
      </c>
      <c r="I151" s="20">
        <v>0.122194006398778</v>
      </c>
      <c r="L151" s="20" t="str">
        <f t="shared" si="21"/>
        <v>2009Q3</v>
      </c>
      <c r="M151" s="21">
        <f t="shared" si="14"/>
        <v>-5.3379596410671797E-2</v>
      </c>
      <c r="N151" s="21">
        <f t="shared" si="15"/>
        <v>3.1932820689655299E-2</v>
      </c>
      <c r="O151" s="21">
        <f t="shared" si="16"/>
        <v>1.3424011697324101E-2</v>
      </c>
      <c r="P151" s="21">
        <f t="shared" si="17"/>
        <v>8.1292299040489999E-2</v>
      </c>
      <c r="Q151" s="21">
        <f t="shared" si="18"/>
        <v>0.103927505875065</v>
      </c>
      <c r="R151" s="21">
        <f t="shared" si="19"/>
        <v>0.111970470581834</v>
      </c>
      <c r="S151" s="21">
        <f t="shared" si="20"/>
        <v>0.122194006398778</v>
      </c>
      <c r="AD151" s="20">
        <f t="shared" si="30"/>
        <v>2010</v>
      </c>
      <c r="AE151" s="21">
        <f t="shared" si="23"/>
        <v>-5.3379596410671797E-2</v>
      </c>
      <c r="AF151" s="21">
        <f t="shared" si="24"/>
        <v>3.1932820689655299E-2</v>
      </c>
      <c r="AG151" s="21">
        <f t="shared" si="25"/>
        <v>1.3424011697324101E-2</v>
      </c>
      <c r="AH151" s="21">
        <f t="shared" si="26"/>
        <v>8.1292299040489999E-2</v>
      </c>
      <c r="AI151" s="21">
        <f t="shared" si="27"/>
        <v>0.103927505875065</v>
      </c>
      <c r="AJ151" s="21">
        <f t="shared" si="28"/>
        <v>0.111970470581834</v>
      </c>
      <c r="AK151" s="21">
        <f t="shared" si="29"/>
        <v>0.122194006398778</v>
      </c>
    </row>
    <row r="152" spans="1:37">
      <c r="A152" s="22">
        <v>40178</v>
      </c>
      <c r="B152" s="20" t="s">
        <v>307</v>
      </c>
      <c r="C152" s="20">
        <v>-3.3873188791100302E-2</v>
      </c>
      <c r="D152" s="20">
        <v>0.32518555996166998</v>
      </c>
      <c r="E152" s="20">
        <v>2.9346753645473199E-2</v>
      </c>
      <c r="F152" s="20">
        <v>0.111976139137129</v>
      </c>
      <c r="G152" s="20">
        <v>0.12854044713467899</v>
      </c>
      <c r="H152" s="20">
        <v>0.115389891250856</v>
      </c>
      <c r="I152" s="20">
        <v>0.11362156746890199</v>
      </c>
      <c r="L152" s="20" t="str">
        <f t="shared" si="21"/>
        <v>2009Q4</v>
      </c>
      <c r="M152" s="21">
        <f t="shared" si="14"/>
        <v>-3.3873188791100302E-2</v>
      </c>
      <c r="N152" s="21">
        <f t="shared" si="15"/>
        <v>3.2518555996167001E-2</v>
      </c>
      <c r="O152" s="21">
        <f t="shared" si="16"/>
        <v>2.9346753645473199E-2</v>
      </c>
      <c r="P152" s="21">
        <f t="shared" si="17"/>
        <v>0.111976139137129</v>
      </c>
      <c r="Q152" s="21">
        <f t="shared" si="18"/>
        <v>0.12854044713467899</v>
      </c>
      <c r="R152" s="21">
        <f t="shared" si="19"/>
        <v>0.115389891250856</v>
      </c>
      <c r="S152" s="21">
        <f t="shared" si="20"/>
        <v>0.11362156746890199</v>
      </c>
      <c r="AD152" s="20">
        <f t="shared" si="30"/>
        <v>2010</v>
      </c>
      <c r="AE152" s="21">
        <f t="shared" si="23"/>
        <v>-3.3873188791100302E-2</v>
      </c>
      <c r="AF152" s="21">
        <f t="shared" si="24"/>
        <v>3.2518555996167001E-2</v>
      </c>
      <c r="AG152" s="21">
        <f t="shared" si="25"/>
        <v>2.9346753645473199E-2</v>
      </c>
      <c r="AH152" s="21">
        <f t="shared" si="26"/>
        <v>0.111976139137129</v>
      </c>
      <c r="AI152" s="21">
        <f t="shared" si="27"/>
        <v>0.12854044713467899</v>
      </c>
      <c r="AJ152" s="21">
        <f t="shared" si="28"/>
        <v>0.115389891250856</v>
      </c>
      <c r="AK152" s="21">
        <f t="shared" si="29"/>
        <v>0.11362156746890199</v>
      </c>
    </row>
    <row r="153" spans="1:37">
      <c r="A153" s="22">
        <v>40268</v>
      </c>
      <c r="B153" s="20" t="s">
        <v>306</v>
      </c>
      <c r="C153" s="20">
        <v>-0.12772884070229901</v>
      </c>
      <c r="D153" s="20">
        <v>0.23528331427055199</v>
      </c>
      <c r="E153" s="20">
        <v>2.5662303852078801E-2</v>
      </c>
      <c r="F153" s="20">
        <v>8.6055390675363899E-2</v>
      </c>
      <c r="G153" s="20">
        <v>9.6898317648121304E-2</v>
      </c>
      <c r="H153" s="20">
        <v>8.7428419793996695E-2</v>
      </c>
      <c r="I153" s="20">
        <v>8.5280084429908601E-2</v>
      </c>
      <c r="L153" s="20" t="str">
        <f t="shared" si="21"/>
        <v>2010Q1</v>
      </c>
      <c r="M153" s="21">
        <f t="shared" si="14"/>
        <v>-0.12772884070229901</v>
      </c>
      <c r="N153" s="21">
        <f t="shared" si="15"/>
        <v>2.35283314270552E-2</v>
      </c>
      <c r="O153" s="21">
        <f t="shared" si="16"/>
        <v>2.5662303852078801E-2</v>
      </c>
      <c r="P153" s="21">
        <f t="shared" si="17"/>
        <v>8.6055390675363899E-2</v>
      </c>
      <c r="Q153" s="21">
        <f t="shared" si="18"/>
        <v>9.6898317648121304E-2</v>
      </c>
      <c r="R153" s="21">
        <f t="shared" si="19"/>
        <v>8.7428419793996695E-2</v>
      </c>
      <c r="S153" s="21">
        <f t="shared" si="20"/>
        <v>8.5280084429908601E-2</v>
      </c>
      <c r="AD153" s="20">
        <f t="shared" si="30"/>
        <v>2011</v>
      </c>
      <c r="AE153" s="21">
        <f t="shared" si="23"/>
        <v>-0.12772884070229901</v>
      </c>
      <c r="AF153" s="21">
        <f t="shared" si="24"/>
        <v>2.35283314270552E-2</v>
      </c>
      <c r="AG153" s="21">
        <f t="shared" si="25"/>
        <v>2.5662303852078801E-2</v>
      </c>
      <c r="AH153" s="21">
        <f t="shared" si="26"/>
        <v>8.6055390675363899E-2</v>
      </c>
      <c r="AI153" s="21">
        <f t="shared" si="27"/>
        <v>9.6898317648121304E-2</v>
      </c>
      <c r="AJ153" s="21">
        <f t="shared" si="28"/>
        <v>8.7428419793996695E-2</v>
      </c>
      <c r="AK153" s="21">
        <f t="shared" si="29"/>
        <v>8.5280084429908601E-2</v>
      </c>
    </row>
    <row r="154" spans="1:37">
      <c r="A154" s="22">
        <v>40359</v>
      </c>
      <c r="B154" s="20" t="s">
        <v>305</v>
      </c>
      <c r="C154" s="20">
        <v>-7.5634628422582201E-2</v>
      </c>
      <c r="D154" s="20">
        <v>0.27915298754080198</v>
      </c>
      <c r="E154" s="20">
        <v>3.0318923572570898E-3</v>
      </c>
      <c r="F154" s="20">
        <v>2.2125389608124199E-2</v>
      </c>
      <c r="G154" s="20">
        <v>2.5268455877667E-2</v>
      </c>
      <c r="H154" s="20">
        <v>3.3297533631660998E-2</v>
      </c>
      <c r="I154" s="20">
        <v>3.6133973848088599E-2</v>
      </c>
      <c r="L154" s="20" t="str">
        <f t="shared" si="21"/>
        <v>2010Q2</v>
      </c>
      <c r="M154" s="21">
        <f t="shared" si="14"/>
        <v>-7.5634628422582201E-2</v>
      </c>
      <c r="N154" s="21">
        <f t="shared" si="15"/>
        <v>2.7915298754080199E-2</v>
      </c>
      <c r="O154" s="21">
        <f t="shared" si="16"/>
        <v>3.0318923572570898E-3</v>
      </c>
      <c r="P154" s="21">
        <f t="shared" si="17"/>
        <v>2.2125389608124199E-2</v>
      </c>
      <c r="Q154" s="21">
        <f t="shared" si="18"/>
        <v>2.5268455877667E-2</v>
      </c>
      <c r="R154" s="21">
        <f t="shared" si="19"/>
        <v>3.3297533631660998E-2</v>
      </c>
      <c r="S154" s="21">
        <f t="shared" si="20"/>
        <v>3.6133973848088599E-2</v>
      </c>
      <c r="AD154" s="20">
        <f t="shared" si="30"/>
        <v>2011</v>
      </c>
      <c r="AE154" s="21">
        <f t="shared" si="23"/>
        <v>-7.5634628422582201E-2</v>
      </c>
      <c r="AF154" s="21">
        <f t="shared" si="24"/>
        <v>2.7915298754080199E-2</v>
      </c>
      <c r="AG154" s="21">
        <f t="shared" si="25"/>
        <v>3.0318923572570898E-3</v>
      </c>
      <c r="AH154" s="21">
        <f t="shared" si="26"/>
        <v>2.2125389608124199E-2</v>
      </c>
      <c r="AI154" s="21">
        <f t="shared" si="27"/>
        <v>2.5268455877667E-2</v>
      </c>
      <c r="AJ154" s="21">
        <f t="shared" si="28"/>
        <v>3.3297533631660998E-2</v>
      </c>
      <c r="AK154" s="21">
        <f t="shared" si="29"/>
        <v>3.6133973848088599E-2</v>
      </c>
    </row>
    <row r="155" spans="1:37">
      <c r="A155" s="22">
        <v>40451</v>
      </c>
      <c r="B155" s="20" t="s">
        <v>304</v>
      </c>
      <c r="C155" s="20">
        <v>4.9105092290990804E-3</v>
      </c>
      <c r="D155" s="20">
        <v>0.368396223889011</v>
      </c>
      <c r="E155" s="20">
        <v>-1.0999363149043401E-2</v>
      </c>
      <c r="F155" s="20">
        <v>2.5502411797381101E-2</v>
      </c>
      <c r="G155" s="20">
        <v>2.4168256806207399E-2</v>
      </c>
      <c r="H155" s="20">
        <v>2.3356493704989201E-2</v>
      </c>
      <c r="I155" s="20">
        <v>2.32561932194385E-2</v>
      </c>
      <c r="L155" s="20" t="str">
        <f t="shared" si="21"/>
        <v>2010Q3</v>
      </c>
      <c r="M155" s="21">
        <f t="shared" si="14"/>
        <v>4.9105092290990804E-3</v>
      </c>
      <c r="N155" s="21">
        <f t="shared" si="15"/>
        <v>3.6839622388901101E-2</v>
      </c>
      <c r="O155" s="21">
        <f t="shared" si="16"/>
        <v>-1.0999363149043401E-2</v>
      </c>
      <c r="P155" s="21">
        <f t="shared" si="17"/>
        <v>2.5502411797381101E-2</v>
      </c>
      <c r="Q155" s="21">
        <f t="shared" si="18"/>
        <v>2.4168256806207399E-2</v>
      </c>
      <c r="R155" s="21">
        <f t="shared" si="19"/>
        <v>2.3356493704989201E-2</v>
      </c>
      <c r="S155" s="21">
        <f t="shared" si="20"/>
        <v>2.32561932194385E-2</v>
      </c>
      <c r="AD155" s="20">
        <f t="shared" si="30"/>
        <v>2011</v>
      </c>
      <c r="AE155" s="21">
        <f t="shared" si="23"/>
        <v>4.9105092290990804E-3</v>
      </c>
      <c r="AF155" s="21">
        <f t="shared" si="24"/>
        <v>3.6839622388901101E-2</v>
      </c>
      <c r="AG155" s="21">
        <f t="shared" si="25"/>
        <v>-1.0999363149043401E-2</v>
      </c>
      <c r="AH155" s="21">
        <f t="shared" si="26"/>
        <v>2.5502411797381101E-2</v>
      </c>
      <c r="AI155" s="21">
        <f t="shared" si="27"/>
        <v>2.4168256806207399E-2</v>
      </c>
      <c r="AJ155" s="21">
        <f t="shared" si="28"/>
        <v>2.3356493704989201E-2</v>
      </c>
      <c r="AK155" s="21">
        <f t="shared" si="29"/>
        <v>2.32561932194385E-2</v>
      </c>
    </row>
    <row r="156" spans="1:37">
      <c r="A156" s="22">
        <v>40543</v>
      </c>
      <c r="B156" s="20" t="s">
        <v>303</v>
      </c>
      <c r="C156" s="20">
        <v>-4.7301122065229899E-2</v>
      </c>
      <c r="D156" s="20">
        <v>0.51107933968967201</v>
      </c>
      <c r="E156" s="20">
        <v>-9.8104021928276507E-3</v>
      </c>
      <c r="F156" s="20">
        <v>3.5831855032917699E-2</v>
      </c>
      <c r="G156" s="20">
        <v>3.5747119004521002E-2</v>
      </c>
      <c r="H156" s="20">
        <v>4.0140305903837603E-2</v>
      </c>
      <c r="I156" s="20">
        <v>4.0583318016596898E-2</v>
      </c>
      <c r="L156" s="20" t="str">
        <f t="shared" si="21"/>
        <v>2010Q4</v>
      </c>
      <c r="M156" s="21">
        <f t="shared" si="14"/>
        <v>-4.7301122065229899E-2</v>
      </c>
      <c r="N156" s="21">
        <f t="shared" si="15"/>
        <v>5.1107933968967199E-2</v>
      </c>
      <c r="O156" s="21">
        <f t="shared" si="16"/>
        <v>-9.8104021928276507E-3</v>
      </c>
      <c r="P156" s="21">
        <f t="shared" si="17"/>
        <v>3.5831855032917699E-2</v>
      </c>
      <c r="Q156" s="21">
        <f t="shared" si="18"/>
        <v>3.5747119004521002E-2</v>
      </c>
      <c r="R156" s="21">
        <f t="shared" si="19"/>
        <v>4.0140305903837603E-2</v>
      </c>
      <c r="S156" s="21">
        <f t="shared" si="20"/>
        <v>4.0583318016596898E-2</v>
      </c>
      <c r="AD156" s="20">
        <f t="shared" si="30"/>
        <v>2011</v>
      </c>
      <c r="AE156" s="21">
        <f t="shared" si="23"/>
        <v>-4.7301122065229899E-2</v>
      </c>
      <c r="AF156" s="21">
        <f t="shared" si="24"/>
        <v>5.1107933968967199E-2</v>
      </c>
      <c r="AG156" s="21">
        <f t="shared" si="25"/>
        <v>-9.8104021928276507E-3</v>
      </c>
      <c r="AH156" s="21">
        <f t="shared" si="26"/>
        <v>3.5831855032917699E-2</v>
      </c>
      <c r="AI156" s="21">
        <f t="shared" si="27"/>
        <v>3.5747119004521002E-2</v>
      </c>
      <c r="AJ156" s="21">
        <f t="shared" si="28"/>
        <v>4.0140305903837603E-2</v>
      </c>
      <c r="AK156" s="21">
        <f t="shared" si="29"/>
        <v>4.0583318016596898E-2</v>
      </c>
    </row>
    <row r="157" spans="1:37">
      <c r="A157" s="22">
        <v>40633</v>
      </c>
      <c r="B157" s="20" t="s">
        <v>302</v>
      </c>
      <c r="C157" s="20">
        <v>-1.8136578814704599E-2</v>
      </c>
      <c r="D157" s="20">
        <v>0.65302593449740098</v>
      </c>
      <c r="E157" s="20">
        <v>6.9268741847217E-2</v>
      </c>
      <c r="F157" s="20">
        <v>0.122371067463064</v>
      </c>
      <c r="G157" s="20">
        <v>0.11257699150287</v>
      </c>
      <c r="H157" s="20">
        <v>0.101546901898436</v>
      </c>
      <c r="I157" s="20">
        <v>9.3103674433780106E-2</v>
      </c>
      <c r="L157" s="20" t="str">
        <f t="shared" si="21"/>
        <v>2011Q1</v>
      </c>
      <c r="M157" s="21">
        <f t="shared" si="14"/>
        <v>-1.8136578814704599E-2</v>
      </c>
      <c r="N157" s="21">
        <f t="shared" si="15"/>
        <v>6.5302593449740098E-2</v>
      </c>
      <c r="O157" s="21">
        <f t="shared" si="16"/>
        <v>6.9268741847217E-2</v>
      </c>
      <c r="P157" s="21">
        <f t="shared" si="17"/>
        <v>0.122371067463064</v>
      </c>
      <c r="Q157" s="21">
        <f t="shared" si="18"/>
        <v>0.11257699150287</v>
      </c>
      <c r="R157" s="21">
        <f t="shared" si="19"/>
        <v>0.101546901898436</v>
      </c>
      <c r="S157" s="21">
        <f t="shared" si="20"/>
        <v>9.3103674433780106E-2</v>
      </c>
      <c r="AD157" s="20">
        <f t="shared" si="30"/>
        <v>2012</v>
      </c>
      <c r="AE157" s="21">
        <f t="shared" si="23"/>
        <v>-1.8136578814704599E-2</v>
      </c>
      <c r="AF157" s="21">
        <f t="shared" si="24"/>
        <v>6.5302593449740098E-2</v>
      </c>
      <c r="AG157" s="21">
        <f t="shared" si="25"/>
        <v>6.9268741847217E-2</v>
      </c>
      <c r="AH157" s="21">
        <f t="shared" si="26"/>
        <v>0.122371067463064</v>
      </c>
      <c r="AI157" s="21">
        <f t="shared" si="27"/>
        <v>0.11257699150287</v>
      </c>
      <c r="AJ157" s="21">
        <f t="shared" si="28"/>
        <v>0.101546901898436</v>
      </c>
      <c r="AK157" s="21">
        <f t="shared" si="29"/>
        <v>9.3103674433780106E-2</v>
      </c>
    </row>
    <row r="158" spans="1:37">
      <c r="A158" s="22">
        <v>40724</v>
      </c>
      <c r="B158" s="20" t="s">
        <v>301</v>
      </c>
      <c r="C158" s="20">
        <v>5.8785067972475201E-2</v>
      </c>
      <c r="D158" s="20">
        <v>0.94814092699113295</v>
      </c>
      <c r="E158" s="20">
        <v>6.9160162154339802E-2</v>
      </c>
      <c r="F158" s="20">
        <v>0.12986876977765999</v>
      </c>
      <c r="G158" s="20">
        <v>0.10959634805117301</v>
      </c>
      <c r="H158" s="20">
        <v>9.49261378026202E-2</v>
      </c>
      <c r="I158" s="20">
        <v>8.3620581508602798E-2</v>
      </c>
      <c r="L158" s="20" t="str">
        <f t="shared" si="21"/>
        <v>2011Q2</v>
      </c>
      <c r="M158" s="21">
        <f t="shared" si="14"/>
        <v>5.8785067972475201E-2</v>
      </c>
      <c r="N158" s="21">
        <f t="shared" si="15"/>
        <v>9.4814092699113298E-2</v>
      </c>
      <c r="O158" s="21">
        <f t="shared" si="16"/>
        <v>6.9160162154339802E-2</v>
      </c>
      <c r="P158" s="21">
        <f t="shared" si="17"/>
        <v>0.12986876977765999</v>
      </c>
      <c r="Q158" s="21">
        <f t="shared" si="18"/>
        <v>0.10959634805117301</v>
      </c>
      <c r="R158" s="21">
        <f t="shared" si="19"/>
        <v>9.49261378026202E-2</v>
      </c>
      <c r="S158" s="21">
        <f t="shared" si="20"/>
        <v>8.3620581508602798E-2</v>
      </c>
      <c r="AD158" s="20">
        <f t="shared" si="30"/>
        <v>2012</v>
      </c>
      <c r="AE158" s="21">
        <f t="shared" si="23"/>
        <v>5.8785067972475201E-2</v>
      </c>
      <c r="AF158" s="21">
        <f t="shared" si="24"/>
        <v>9.4814092699113298E-2</v>
      </c>
      <c r="AG158" s="21">
        <f t="shared" si="25"/>
        <v>6.9160162154339802E-2</v>
      </c>
      <c r="AH158" s="21">
        <f t="shared" si="26"/>
        <v>0.12986876977765999</v>
      </c>
      <c r="AI158" s="21">
        <f t="shared" si="27"/>
        <v>0.10959634805117301</v>
      </c>
      <c r="AJ158" s="21">
        <f t="shared" si="28"/>
        <v>9.49261378026202E-2</v>
      </c>
      <c r="AK158" s="21">
        <f t="shared" si="29"/>
        <v>8.3620581508602798E-2</v>
      </c>
    </row>
    <row r="159" spans="1:37">
      <c r="A159" s="22">
        <v>40816</v>
      </c>
      <c r="B159" s="20" t="s">
        <v>300</v>
      </c>
      <c r="C159" s="20">
        <v>9.2494830439993597E-2</v>
      </c>
      <c r="D159" s="20">
        <v>0.68290381062152905</v>
      </c>
      <c r="E159" s="20">
        <v>-0.106276816237067</v>
      </c>
      <c r="F159" s="20">
        <v>-1.5526624012674701E-2</v>
      </c>
      <c r="G159" s="20">
        <v>-8.0079231559195101E-3</v>
      </c>
      <c r="H159" s="20">
        <v>3.18672772168783E-3</v>
      </c>
      <c r="I159" s="20">
        <v>7.9806473352659404E-3</v>
      </c>
      <c r="L159" s="20" t="str">
        <f t="shared" si="21"/>
        <v>2011Q3</v>
      </c>
      <c r="M159" s="21">
        <f t="shared" si="14"/>
        <v>9.2494830439993597E-2</v>
      </c>
      <c r="N159" s="21">
        <f t="shared" si="15"/>
        <v>6.8290381062152905E-2</v>
      </c>
      <c r="O159" s="21">
        <f t="shared" si="16"/>
        <v>-0.106276816237067</v>
      </c>
      <c r="P159" s="21">
        <f t="shared" si="17"/>
        <v>-1.5526624012674701E-2</v>
      </c>
      <c r="Q159" s="21">
        <f t="shared" si="18"/>
        <v>-8.0079231559195101E-3</v>
      </c>
      <c r="R159" s="21">
        <f t="shared" si="19"/>
        <v>3.18672772168783E-3</v>
      </c>
      <c r="S159" s="21">
        <f t="shared" si="20"/>
        <v>7.9806473352659404E-3</v>
      </c>
      <c r="AD159" s="20">
        <f t="shared" si="30"/>
        <v>2012</v>
      </c>
      <c r="AE159" s="21">
        <f t="shared" si="23"/>
        <v>9.2494830439993597E-2</v>
      </c>
      <c r="AF159" s="21">
        <f t="shared" si="24"/>
        <v>6.8290381062152905E-2</v>
      </c>
      <c r="AG159" s="21">
        <f t="shared" si="25"/>
        <v>-0.106276816237067</v>
      </c>
      <c r="AH159" s="21">
        <f t="shared" si="26"/>
        <v>-1.5526624012674701E-2</v>
      </c>
      <c r="AI159" s="21">
        <f t="shared" si="27"/>
        <v>-8.0079231559195101E-3</v>
      </c>
      <c r="AJ159" s="21">
        <f t="shared" si="28"/>
        <v>3.18672772168783E-3</v>
      </c>
      <c r="AK159" s="21">
        <f t="shared" si="29"/>
        <v>7.9806473352659404E-3</v>
      </c>
    </row>
    <row r="160" spans="1:37">
      <c r="A160" s="22">
        <v>40908</v>
      </c>
      <c r="B160" s="20" t="s">
        <v>299</v>
      </c>
      <c r="C160" s="20">
        <v>1.0251625204037401E-3</v>
      </c>
      <c r="D160" s="20">
        <v>0.29788301148656599</v>
      </c>
      <c r="E160" s="20">
        <v>-0.12898354195351999</v>
      </c>
      <c r="F160" s="20">
        <v>-3.8898615110103403E-2</v>
      </c>
      <c r="G160" s="20">
        <v>-3.0658526346334401E-2</v>
      </c>
      <c r="H160" s="20">
        <v>-1.52529630801852E-2</v>
      </c>
      <c r="I160" s="20">
        <v>-5.1555432279180402E-4</v>
      </c>
      <c r="L160" s="20" t="str">
        <f t="shared" si="21"/>
        <v>2011Q4</v>
      </c>
      <c r="M160" s="21">
        <f t="shared" si="14"/>
        <v>1.0251625204037401E-3</v>
      </c>
      <c r="N160" s="21">
        <f t="shared" si="15"/>
        <v>2.9788301148656597E-2</v>
      </c>
      <c r="O160" s="21">
        <f t="shared" si="16"/>
        <v>-0.12898354195351999</v>
      </c>
      <c r="P160" s="21">
        <f t="shared" si="17"/>
        <v>-3.8898615110103403E-2</v>
      </c>
      <c r="Q160" s="21">
        <f t="shared" si="18"/>
        <v>-3.0658526346334401E-2</v>
      </c>
      <c r="R160" s="21">
        <f t="shared" si="19"/>
        <v>-1.52529630801852E-2</v>
      </c>
      <c r="S160" s="21">
        <f t="shared" si="20"/>
        <v>-5.1555432279180402E-4</v>
      </c>
      <c r="AD160" s="20">
        <f t="shared" si="30"/>
        <v>2012</v>
      </c>
      <c r="AE160" s="21">
        <f t="shared" si="23"/>
        <v>1.0251625204037401E-3</v>
      </c>
      <c r="AF160" s="21">
        <f t="shared" si="24"/>
        <v>2.9788301148656597E-2</v>
      </c>
      <c r="AG160" s="21">
        <f t="shared" si="25"/>
        <v>-0.12898354195351999</v>
      </c>
      <c r="AH160" s="21">
        <f t="shared" si="26"/>
        <v>-3.8898615110103403E-2</v>
      </c>
      <c r="AI160" s="21">
        <f t="shared" si="27"/>
        <v>-3.0658526346334401E-2</v>
      </c>
      <c r="AJ160" s="21">
        <f t="shared" si="28"/>
        <v>-1.52529630801852E-2</v>
      </c>
      <c r="AK160" s="21">
        <f t="shared" si="29"/>
        <v>-5.1555432279180402E-4</v>
      </c>
    </row>
    <row r="161" spans="1:37">
      <c r="A161" s="22">
        <v>40999</v>
      </c>
      <c r="B161" s="20" t="s">
        <v>298</v>
      </c>
      <c r="C161" s="20">
        <v>-0.111497323648597</v>
      </c>
      <c r="D161" s="20">
        <v>0.194476122433827</v>
      </c>
      <c r="E161" s="20">
        <v>-6.5836733619107302E-2</v>
      </c>
      <c r="F161" s="20">
        <v>-2.6995907733456202E-2</v>
      </c>
      <c r="G161" s="20">
        <v>-2.1858789835135999E-2</v>
      </c>
      <c r="H161" s="20">
        <v>-1.3075719034752799E-2</v>
      </c>
      <c r="I161" s="20">
        <v>-2.41377840257102E-3</v>
      </c>
      <c r="L161" s="20" t="str">
        <f t="shared" si="21"/>
        <v>2012Q1</v>
      </c>
      <c r="M161" s="21">
        <f t="shared" si="14"/>
        <v>-0.111497323648597</v>
      </c>
      <c r="N161" s="21">
        <f t="shared" si="15"/>
        <v>1.9447612243382699E-2</v>
      </c>
      <c r="O161" s="21">
        <f t="shared" si="16"/>
        <v>-6.5836733619107302E-2</v>
      </c>
      <c r="P161" s="21">
        <f t="shared" si="17"/>
        <v>-2.6995907733456202E-2</v>
      </c>
      <c r="Q161" s="21">
        <f t="shared" si="18"/>
        <v>-2.1858789835135999E-2</v>
      </c>
      <c r="R161" s="21">
        <f t="shared" si="19"/>
        <v>-1.3075719034752799E-2</v>
      </c>
      <c r="S161" s="21">
        <f t="shared" si="20"/>
        <v>-2.41377840257102E-3</v>
      </c>
      <c r="AD161" s="20">
        <f t="shared" si="30"/>
        <v>2013</v>
      </c>
      <c r="AE161" s="21">
        <f t="shared" si="23"/>
        <v>-0.111497323648597</v>
      </c>
      <c r="AF161" s="21">
        <f t="shared" si="24"/>
        <v>1.9447612243382699E-2</v>
      </c>
      <c r="AG161" s="21">
        <f t="shared" si="25"/>
        <v>-6.5836733619107302E-2</v>
      </c>
      <c r="AH161" s="21">
        <f t="shared" si="26"/>
        <v>-2.6995907733456202E-2</v>
      </c>
      <c r="AI161" s="21">
        <f t="shared" si="27"/>
        <v>-2.1858789835135999E-2</v>
      </c>
      <c r="AJ161" s="21">
        <f t="shared" si="28"/>
        <v>-1.3075719034752799E-2</v>
      </c>
      <c r="AK161" s="21">
        <f t="shared" si="29"/>
        <v>-2.41377840257102E-3</v>
      </c>
    </row>
    <row r="162" spans="1:37">
      <c r="A162" s="22">
        <v>41090</v>
      </c>
      <c r="B162" s="20" t="s">
        <v>297</v>
      </c>
      <c r="C162" s="20">
        <v>3.07132229464721E-2</v>
      </c>
      <c r="D162" s="20">
        <v>0.210859175898607</v>
      </c>
      <c r="E162" s="20">
        <v>-6.0384382391473097E-2</v>
      </c>
      <c r="F162" s="20">
        <v>-2.72724050014229E-2</v>
      </c>
      <c r="G162" s="20">
        <v>-2.30192811574986E-2</v>
      </c>
      <c r="H162" s="20">
        <v>-1.39461485114713E-2</v>
      </c>
      <c r="I162" s="20">
        <v>-4.2683772686101101E-3</v>
      </c>
      <c r="L162" s="20" t="str">
        <f t="shared" si="21"/>
        <v>2012Q2</v>
      </c>
      <c r="M162" s="21">
        <f t="shared" si="14"/>
        <v>3.07132229464721E-2</v>
      </c>
      <c r="N162" s="21">
        <f t="shared" si="15"/>
        <v>2.1085917589860701E-2</v>
      </c>
      <c r="O162" s="21">
        <f t="shared" si="16"/>
        <v>-6.0384382391473097E-2</v>
      </c>
      <c r="P162" s="21">
        <f t="shared" si="17"/>
        <v>-2.72724050014229E-2</v>
      </c>
      <c r="Q162" s="21">
        <f t="shared" si="18"/>
        <v>-2.30192811574986E-2</v>
      </c>
      <c r="R162" s="21">
        <f t="shared" si="19"/>
        <v>-1.39461485114713E-2</v>
      </c>
      <c r="S162" s="21">
        <f t="shared" si="20"/>
        <v>-4.2683772686101101E-3</v>
      </c>
      <c r="AD162" s="20">
        <f t="shared" si="30"/>
        <v>2013</v>
      </c>
      <c r="AE162" s="21">
        <f t="shared" si="23"/>
        <v>3.07132229464721E-2</v>
      </c>
      <c r="AF162" s="21">
        <f t="shared" si="24"/>
        <v>2.1085917589860701E-2</v>
      </c>
      <c r="AG162" s="21">
        <f t="shared" si="25"/>
        <v>-6.0384382391473097E-2</v>
      </c>
      <c r="AH162" s="21">
        <f t="shared" si="26"/>
        <v>-2.72724050014229E-2</v>
      </c>
      <c r="AI162" s="21">
        <f t="shared" si="27"/>
        <v>-2.30192811574986E-2</v>
      </c>
      <c r="AJ162" s="21">
        <f t="shared" si="28"/>
        <v>-1.39461485114713E-2</v>
      </c>
      <c r="AK162" s="21">
        <f t="shared" si="29"/>
        <v>-4.2683772686101101E-3</v>
      </c>
    </row>
    <row r="163" spans="1:37">
      <c r="A163" s="22">
        <v>41182</v>
      </c>
      <c r="B163" s="20" t="s">
        <v>296</v>
      </c>
      <c r="C163" s="20">
        <v>3.4262740530691102E-2</v>
      </c>
      <c r="D163" s="20">
        <v>4.7771718823431897E-2</v>
      </c>
      <c r="E163" s="20">
        <v>-4.2736347658989003E-2</v>
      </c>
      <c r="F163" s="20">
        <v>-3.07163023404734E-2</v>
      </c>
      <c r="G163" s="20">
        <v>-2.6152676973042799E-2</v>
      </c>
      <c r="H163" s="20">
        <v>-1.6579191087278702E-2</v>
      </c>
      <c r="I163" s="20">
        <v>-6.8363228439774302E-3</v>
      </c>
      <c r="L163" s="20" t="str">
        <f t="shared" si="21"/>
        <v>2012Q3</v>
      </c>
      <c r="M163" s="21">
        <f t="shared" si="14"/>
        <v>3.4262740530691102E-2</v>
      </c>
      <c r="N163" s="21">
        <f t="shared" si="15"/>
        <v>4.77717188234319E-3</v>
      </c>
      <c r="O163" s="21">
        <f t="shared" si="16"/>
        <v>-4.2736347658989003E-2</v>
      </c>
      <c r="P163" s="21">
        <f t="shared" si="17"/>
        <v>-3.07163023404734E-2</v>
      </c>
      <c r="Q163" s="21">
        <f t="shared" si="18"/>
        <v>-2.6152676973042799E-2</v>
      </c>
      <c r="R163" s="21">
        <f t="shared" si="19"/>
        <v>-1.6579191087278702E-2</v>
      </c>
      <c r="S163" s="21">
        <f t="shared" si="20"/>
        <v>-6.8363228439774302E-3</v>
      </c>
      <c r="AD163" s="20">
        <f t="shared" si="30"/>
        <v>2013</v>
      </c>
      <c r="AE163" s="21">
        <f t="shared" si="23"/>
        <v>3.4262740530691102E-2</v>
      </c>
      <c r="AF163" s="21">
        <f t="shared" si="24"/>
        <v>4.77717188234319E-3</v>
      </c>
      <c r="AG163" s="21">
        <f t="shared" si="25"/>
        <v>-4.2736347658989003E-2</v>
      </c>
      <c r="AH163" s="21">
        <f t="shared" si="26"/>
        <v>-3.07163023404734E-2</v>
      </c>
      <c r="AI163" s="21">
        <f t="shared" si="27"/>
        <v>-2.6152676973042799E-2</v>
      </c>
      <c r="AJ163" s="21">
        <f t="shared" si="28"/>
        <v>-1.6579191087278702E-2</v>
      </c>
      <c r="AK163" s="21">
        <f t="shared" si="29"/>
        <v>-6.8363228439774302E-3</v>
      </c>
    </row>
    <row r="164" spans="1:37">
      <c r="A164" s="22">
        <v>41274</v>
      </c>
      <c r="B164" s="20" t="s">
        <v>295</v>
      </c>
      <c r="C164" s="20">
        <v>4.4698334563775803E-2</v>
      </c>
      <c r="D164" s="20">
        <v>3.9802394747924102E-2</v>
      </c>
      <c r="E164" s="20">
        <v>-3.8862897000055199E-2</v>
      </c>
      <c r="F164" s="20">
        <v>-2.0869598223992199E-2</v>
      </c>
      <c r="G164" s="20">
        <v>-1.92594193150987E-2</v>
      </c>
      <c r="H164" s="20">
        <v>-1.20259105099648E-2</v>
      </c>
      <c r="I164" s="20">
        <v>-3.6657880849835099E-3</v>
      </c>
      <c r="L164" s="20" t="str">
        <f t="shared" si="21"/>
        <v>2012Q4</v>
      </c>
      <c r="M164" s="21">
        <f t="shared" si="14"/>
        <v>4.4698334563775803E-2</v>
      </c>
      <c r="N164" s="21">
        <f t="shared" si="15"/>
        <v>3.9802394747924102E-3</v>
      </c>
      <c r="O164" s="21">
        <f t="shared" si="16"/>
        <v>-3.8862897000055199E-2</v>
      </c>
      <c r="P164" s="21">
        <f t="shared" si="17"/>
        <v>-2.0869598223992199E-2</v>
      </c>
      <c r="Q164" s="21">
        <f t="shared" si="18"/>
        <v>-1.92594193150987E-2</v>
      </c>
      <c r="R164" s="21">
        <f t="shared" si="19"/>
        <v>-1.20259105099648E-2</v>
      </c>
      <c r="S164" s="21">
        <f t="shared" si="20"/>
        <v>-3.6657880849835099E-3</v>
      </c>
      <c r="AD164" s="20">
        <f t="shared" si="30"/>
        <v>2013</v>
      </c>
      <c r="AE164" s="21">
        <f t="shared" si="23"/>
        <v>4.4698334563775803E-2</v>
      </c>
      <c r="AF164" s="21">
        <f t="shared" si="24"/>
        <v>3.9802394747924102E-3</v>
      </c>
      <c r="AG164" s="21">
        <f t="shared" si="25"/>
        <v>-3.8862897000055199E-2</v>
      </c>
      <c r="AH164" s="21">
        <f t="shared" si="26"/>
        <v>-2.0869598223992199E-2</v>
      </c>
      <c r="AI164" s="21">
        <f t="shared" si="27"/>
        <v>-1.92594193150987E-2</v>
      </c>
      <c r="AJ164" s="21">
        <f t="shared" si="28"/>
        <v>-1.20259105099648E-2</v>
      </c>
      <c r="AK164" s="21">
        <f t="shared" si="29"/>
        <v>-3.6657880849835099E-3</v>
      </c>
    </row>
    <row r="165" spans="1:37">
      <c r="A165" s="22">
        <v>41364</v>
      </c>
      <c r="B165" s="20" t="s">
        <v>294</v>
      </c>
      <c r="C165" s="20">
        <v>0.15728698588575901</v>
      </c>
      <c r="D165" s="20">
        <v>8.1740985996823598E-2</v>
      </c>
      <c r="E165" s="20">
        <v>3.7572762620550599E-3</v>
      </c>
      <c r="F165" s="20">
        <v>3.5668096554139499E-3</v>
      </c>
      <c r="G165" s="20">
        <v>4.5865883919554403E-3</v>
      </c>
      <c r="H165" s="20">
        <v>6.5516773843056703E-3</v>
      </c>
      <c r="I165" s="20">
        <v>8.7138567283362601E-3</v>
      </c>
      <c r="L165" s="20" t="str">
        <f t="shared" si="21"/>
        <v>2013Q1</v>
      </c>
      <c r="M165" s="21">
        <f t="shared" si="14"/>
        <v>0.15728698588575901</v>
      </c>
      <c r="N165" s="21">
        <f t="shared" si="15"/>
        <v>8.1740985996823605E-3</v>
      </c>
      <c r="O165" s="21">
        <f t="shared" si="16"/>
        <v>3.7572762620550599E-3</v>
      </c>
      <c r="P165" s="21">
        <f t="shared" si="17"/>
        <v>3.5668096554139499E-3</v>
      </c>
      <c r="Q165" s="21">
        <f t="shared" si="18"/>
        <v>4.5865883919554403E-3</v>
      </c>
      <c r="R165" s="21">
        <f t="shared" si="19"/>
        <v>6.5516773843056703E-3</v>
      </c>
      <c r="S165" s="21">
        <f t="shared" si="20"/>
        <v>8.7138567283362601E-3</v>
      </c>
      <c r="AD165" s="20">
        <f t="shared" si="30"/>
        <v>2014</v>
      </c>
      <c r="AE165" s="21">
        <f t="shared" si="23"/>
        <v>0.15728698588575901</v>
      </c>
      <c r="AF165" s="21">
        <f t="shared" si="24"/>
        <v>8.1740985996823605E-3</v>
      </c>
      <c r="AG165" s="21">
        <f t="shared" si="25"/>
        <v>3.7572762620550599E-3</v>
      </c>
      <c r="AH165" s="21">
        <f t="shared" si="26"/>
        <v>3.5668096554139499E-3</v>
      </c>
      <c r="AI165" s="21">
        <f t="shared" si="27"/>
        <v>4.5865883919554403E-3</v>
      </c>
      <c r="AJ165" s="21">
        <f t="shared" si="28"/>
        <v>6.5516773843056703E-3</v>
      </c>
      <c r="AK165" s="21">
        <f t="shared" si="29"/>
        <v>8.7138567283362601E-3</v>
      </c>
    </row>
    <row r="166" spans="1:37">
      <c r="A166" s="22">
        <v>41455</v>
      </c>
      <c r="B166" s="20" t="s">
        <v>293</v>
      </c>
      <c r="C166" s="20">
        <v>3.7963655817452598E-2</v>
      </c>
      <c r="D166" s="20">
        <v>4.4544502084086002E-2</v>
      </c>
      <c r="E166" s="20">
        <v>-2.0497350476902799E-2</v>
      </c>
      <c r="F166" s="20">
        <v>-7.5309164886310197E-3</v>
      </c>
      <c r="G166" s="20">
        <v>-4.3997561971062102E-3</v>
      </c>
      <c r="H166" s="20">
        <v>-1.2446895943474801E-3</v>
      </c>
      <c r="I166" s="20">
        <v>3.31000847882626E-3</v>
      </c>
      <c r="L166" s="20" t="str">
        <f t="shared" si="21"/>
        <v>2013Q2</v>
      </c>
      <c r="M166" s="21">
        <f t="shared" si="14"/>
        <v>3.7963655817452598E-2</v>
      </c>
      <c r="N166" s="21">
        <f t="shared" si="15"/>
        <v>4.4544502084085998E-3</v>
      </c>
      <c r="O166" s="21">
        <f t="shared" si="16"/>
        <v>-2.0497350476902799E-2</v>
      </c>
      <c r="P166" s="21">
        <f t="shared" si="17"/>
        <v>-7.5309164886310197E-3</v>
      </c>
      <c r="Q166" s="21">
        <f t="shared" si="18"/>
        <v>-4.3997561971062102E-3</v>
      </c>
      <c r="R166" s="21">
        <f t="shared" si="19"/>
        <v>-1.2446895943474801E-3</v>
      </c>
      <c r="S166" s="21">
        <f t="shared" si="20"/>
        <v>3.31000847882626E-3</v>
      </c>
      <c r="AD166" s="20">
        <f t="shared" si="30"/>
        <v>2014</v>
      </c>
      <c r="AE166" s="21">
        <f t="shared" si="23"/>
        <v>3.7963655817452598E-2</v>
      </c>
      <c r="AF166" s="21">
        <f t="shared" si="24"/>
        <v>4.4544502084085998E-3</v>
      </c>
      <c r="AG166" s="21">
        <f t="shared" si="25"/>
        <v>-2.0497350476902799E-2</v>
      </c>
      <c r="AH166" s="21">
        <f t="shared" si="26"/>
        <v>-7.5309164886310197E-3</v>
      </c>
      <c r="AI166" s="21">
        <f t="shared" si="27"/>
        <v>-4.3997561971062102E-3</v>
      </c>
      <c r="AJ166" s="21">
        <f t="shared" si="28"/>
        <v>-1.2446895943474801E-3</v>
      </c>
      <c r="AK166" s="21">
        <f t="shared" si="29"/>
        <v>3.31000847882626E-3</v>
      </c>
    </row>
    <row r="167" spans="1:37">
      <c r="A167" s="22">
        <v>41547</v>
      </c>
      <c r="B167" s="20" t="s">
        <v>292</v>
      </c>
      <c r="C167" s="20">
        <v>-4.0571188181826E-2</v>
      </c>
      <c r="D167" s="20">
        <v>5.1245830007523703E-2</v>
      </c>
      <c r="E167" s="20">
        <v>-1.5637025084479301E-2</v>
      </c>
      <c r="F167" s="20">
        <v>3.9178628616992096E-3</v>
      </c>
      <c r="G167" s="20">
        <v>1.11676902193081E-2</v>
      </c>
      <c r="H167" s="20">
        <v>1.21369682913213E-2</v>
      </c>
      <c r="I167" s="20">
        <v>1.4785376429422599E-2</v>
      </c>
      <c r="L167" s="20" t="str">
        <f t="shared" si="21"/>
        <v>2013Q3</v>
      </c>
      <c r="M167" s="21">
        <f t="shared" si="14"/>
        <v>-4.0571188181826E-2</v>
      </c>
      <c r="N167" s="21">
        <f t="shared" si="15"/>
        <v>5.1245830007523707E-3</v>
      </c>
      <c r="O167" s="21">
        <f t="shared" si="16"/>
        <v>-1.5637025084479301E-2</v>
      </c>
      <c r="P167" s="21">
        <f t="shared" si="17"/>
        <v>3.9178628616992096E-3</v>
      </c>
      <c r="Q167" s="21">
        <f t="shared" si="18"/>
        <v>1.11676902193081E-2</v>
      </c>
      <c r="R167" s="21">
        <f t="shared" si="19"/>
        <v>1.21369682913213E-2</v>
      </c>
      <c r="S167" s="21">
        <f t="shared" si="20"/>
        <v>1.4785376429422599E-2</v>
      </c>
      <c r="AD167" s="20">
        <f t="shared" si="30"/>
        <v>2014</v>
      </c>
      <c r="AE167" s="21">
        <f t="shared" si="23"/>
        <v>-4.0571188181826E-2</v>
      </c>
      <c r="AF167" s="21">
        <f t="shared" si="24"/>
        <v>5.1245830007523707E-3</v>
      </c>
      <c r="AG167" s="21">
        <f t="shared" si="25"/>
        <v>-1.5637025084479301E-2</v>
      </c>
      <c r="AH167" s="21">
        <f t="shared" si="26"/>
        <v>3.9178628616992096E-3</v>
      </c>
      <c r="AI167" s="21">
        <f t="shared" si="27"/>
        <v>1.11676902193081E-2</v>
      </c>
      <c r="AJ167" s="21">
        <f t="shared" si="28"/>
        <v>1.21369682913213E-2</v>
      </c>
      <c r="AK167" s="21">
        <f t="shared" si="29"/>
        <v>1.4785376429422599E-2</v>
      </c>
    </row>
    <row r="168" spans="1:37">
      <c r="A168" s="22">
        <v>41639</v>
      </c>
      <c r="B168" s="20" t="s">
        <v>291</v>
      </c>
      <c r="C168" s="20">
        <v>1.4003890940975599E-2</v>
      </c>
      <c r="D168" s="20">
        <v>8.3890336928162099E-2</v>
      </c>
      <c r="E168" s="20">
        <v>-2.23583666981222E-2</v>
      </c>
      <c r="F168" s="20">
        <v>-3.1019157350617201E-3</v>
      </c>
      <c r="G168" s="20">
        <v>-1.8822727247913499E-3</v>
      </c>
      <c r="H168" s="20">
        <v>1.27036390643817E-3</v>
      </c>
      <c r="I168" s="20">
        <v>5.1537023896041298E-3</v>
      </c>
      <c r="L168" s="20" t="str">
        <f t="shared" si="21"/>
        <v>2013Q4</v>
      </c>
      <c r="M168" s="21">
        <f t="shared" si="14"/>
        <v>1.4003890940975599E-2</v>
      </c>
      <c r="N168" s="21">
        <f t="shared" si="15"/>
        <v>8.3890336928162095E-3</v>
      </c>
      <c r="O168" s="21">
        <f t="shared" si="16"/>
        <v>-2.23583666981222E-2</v>
      </c>
      <c r="P168" s="21">
        <f t="shared" si="17"/>
        <v>-3.1019157350617201E-3</v>
      </c>
      <c r="Q168" s="21">
        <f t="shared" si="18"/>
        <v>-1.8822727247913499E-3</v>
      </c>
      <c r="R168" s="21">
        <f t="shared" si="19"/>
        <v>1.27036390643817E-3</v>
      </c>
      <c r="S168" s="21">
        <f t="shared" si="20"/>
        <v>5.1537023896041298E-3</v>
      </c>
      <c r="AD168" s="20">
        <f t="shared" si="30"/>
        <v>2014</v>
      </c>
      <c r="AE168" s="21">
        <f t="shared" si="23"/>
        <v>1.4003890940975599E-2</v>
      </c>
      <c r="AF168" s="21">
        <f t="shared" si="24"/>
        <v>8.3890336928162095E-3</v>
      </c>
      <c r="AG168" s="21">
        <f t="shared" si="25"/>
        <v>-2.23583666981222E-2</v>
      </c>
      <c r="AH168" s="21">
        <f t="shared" si="26"/>
        <v>-3.1019157350617201E-3</v>
      </c>
      <c r="AI168" s="21">
        <f t="shared" si="27"/>
        <v>-1.8822727247913499E-3</v>
      </c>
      <c r="AJ168" s="21">
        <f t="shared" si="28"/>
        <v>1.27036390643817E-3</v>
      </c>
      <c r="AK168" s="21">
        <f t="shared" si="29"/>
        <v>5.1537023896041298E-3</v>
      </c>
    </row>
    <row r="169" spans="1:37">
      <c r="A169" s="22">
        <v>41729</v>
      </c>
      <c r="B169" s="20" t="s">
        <v>290</v>
      </c>
      <c r="C169" s="20">
        <v>0.19223896400818999</v>
      </c>
      <c r="D169" s="20">
        <v>0.135722815967387</v>
      </c>
      <c r="E169" s="20">
        <v>-2.4844831723749902E-2</v>
      </c>
      <c r="F169" s="20">
        <v>-9.2004596934694895E-3</v>
      </c>
      <c r="G169" s="20">
        <v>-9.7465322353347105E-3</v>
      </c>
      <c r="H169" s="20">
        <v>-5.5970197602268302E-3</v>
      </c>
      <c r="I169" s="20">
        <v>-1.1193468719412601E-3</v>
      </c>
      <c r="L169" s="20" t="str">
        <f t="shared" si="21"/>
        <v>2014Q1</v>
      </c>
      <c r="M169" s="21">
        <f t="shared" si="14"/>
        <v>0.19223896400818999</v>
      </c>
      <c r="N169" s="21">
        <f t="shared" si="15"/>
        <v>1.35722815967387E-2</v>
      </c>
      <c r="O169" s="21">
        <f t="shared" si="16"/>
        <v>-2.4844831723749902E-2</v>
      </c>
      <c r="P169" s="21">
        <f t="shared" si="17"/>
        <v>-9.2004596934694895E-3</v>
      </c>
      <c r="Q169" s="21">
        <f t="shared" si="18"/>
        <v>-9.7465322353347105E-3</v>
      </c>
      <c r="R169" s="21">
        <f t="shared" si="19"/>
        <v>-5.5970197602268302E-3</v>
      </c>
      <c r="S169" s="21">
        <f t="shared" si="20"/>
        <v>-1.1193468719412601E-3</v>
      </c>
      <c r="AD169" s="20">
        <f t="shared" si="30"/>
        <v>2015</v>
      </c>
      <c r="AE169" s="21">
        <f t="shared" si="23"/>
        <v>0.19223896400818999</v>
      </c>
      <c r="AF169" s="21">
        <f t="shared" si="24"/>
        <v>1.35722815967387E-2</v>
      </c>
      <c r="AG169" s="21">
        <f t="shared" si="25"/>
        <v>-2.4844831723749902E-2</v>
      </c>
      <c r="AH169" s="21">
        <f t="shared" si="26"/>
        <v>-9.2004596934694895E-3</v>
      </c>
      <c r="AI169" s="21">
        <f t="shared" si="27"/>
        <v>-9.7465322353347105E-3</v>
      </c>
      <c r="AJ169" s="21">
        <f t="shared" si="28"/>
        <v>-5.5970197602268302E-3</v>
      </c>
      <c r="AK169" s="21">
        <f t="shared" si="29"/>
        <v>-1.1193468719412601E-3</v>
      </c>
    </row>
    <row r="170" spans="1:37">
      <c r="A170" s="22">
        <v>41820</v>
      </c>
      <c r="B170" s="20" t="s">
        <v>289</v>
      </c>
      <c r="C170" s="20">
        <v>2.55044885802873E-2</v>
      </c>
      <c r="D170" s="20">
        <v>7.8395610422675704E-2</v>
      </c>
      <c r="E170" s="20">
        <v>-3.8185206739476403E-2</v>
      </c>
      <c r="F170" s="20">
        <v>-1.05152140473645E-2</v>
      </c>
      <c r="G170" s="20">
        <v>-8.6164031832529197E-3</v>
      </c>
      <c r="H170" s="20">
        <v>-5.37688106431055E-3</v>
      </c>
      <c r="I170" s="20">
        <v>-3.61741215124005E-3</v>
      </c>
      <c r="L170" s="20" t="str">
        <f t="shared" si="21"/>
        <v>2014Q2</v>
      </c>
      <c r="M170" s="21">
        <f t="shared" si="14"/>
        <v>2.55044885802873E-2</v>
      </c>
      <c r="N170" s="21">
        <f t="shared" si="15"/>
        <v>7.8395610422675698E-3</v>
      </c>
      <c r="O170" s="21">
        <f t="shared" si="16"/>
        <v>-3.8185206739476403E-2</v>
      </c>
      <c r="P170" s="21">
        <f t="shared" si="17"/>
        <v>-1.05152140473645E-2</v>
      </c>
      <c r="Q170" s="21">
        <f t="shared" si="18"/>
        <v>-8.6164031832529197E-3</v>
      </c>
      <c r="R170" s="21">
        <f t="shared" si="19"/>
        <v>-5.37688106431055E-3</v>
      </c>
      <c r="S170" s="21">
        <f t="shared" si="20"/>
        <v>-3.61741215124005E-3</v>
      </c>
      <c r="AD170" s="20">
        <f t="shared" si="30"/>
        <v>2015</v>
      </c>
      <c r="AE170" s="21">
        <f t="shared" si="23"/>
        <v>2.55044885802873E-2</v>
      </c>
      <c r="AF170" s="21">
        <f t="shared" si="24"/>
        <v>7.8395610422675698E-3</v>
      </c>
      <c r="AG170" s="21">
        <f t="shared" si="25"/>
        <v>-3.8185206739476403E-2</v>
      </c>
      <c r="AH170" s="21">
        <f t="shared" si="26"/>
        <v>-1.05152140473645E-2</v>
      </c>
      <c r="AI170" s="21">
        <f t="shared" si="27"/>
        <v>-8.6164031832529197E-3</v>
      </c>
      <c r="AJ170" s="21">
        <f t="shared" si="28"/>
        <v>-5.37688106431055E-3</v>
      </c>
      <c r="AK170" s="21">
        <f t="shared" si="29"/>
        <v>-3.61741215124005E-3</v>
      </c>
    </row>
    <row r="171" spans="1:37">
      <c r="A171" s="22">
        <v>41912</v>
      </c>
      <c r="B171" s="20" t="s">
        <v>288</v>
      </c>
      <c r="C171" s="20">
        <v>-6.3580350718997203E-2</v>
      </c>
      <c r="D171" s="20">
        <v>-2.545843649173E-3</v>
      </c>
      <c r="E171" s="20">
        <v>-8.6823349569277401E-3</v>
      </c>
      <c r="F171" s="20">
        <v>-1.50925334071883E-2</v>
      </c>
      <c r="G171" s="20">
        <v>-1.4111521097672299E-2</v>
      </c>
      <c r="H171" s="20">
        <v>-6.9011777515587298E-3</v>
      </c>
      <c r="I171" s="20">
        <v>-6.6609831184750298E-3</v>
      </c>
      <c r="L171" s="20" t="str">
        <f t="shared" si="21"/>
        <v>2014Q3</v>
      </c>
      <c r="M171" s="21">
        <f t="shared" si="14"/>
        <v>-6.3580350718997203E-2</v>
      </c>
      <c r="N171" s="21">
        <f t="shared" si="15"/>
        <v>-2.5458436491730002E-4</v>
      </c>
      <c r="O171" s="21">
        <f t="shared" si="16"/>
        <v>-8.6823349569277401E-3</v>
      </c>
      <c r="P171" s="21">
        <f t="shared" si="17"/>
        <v>-1.50925334071883E-2</v>
      </c>
      <c r="Q171" s="21">
        <f t="shared" si="18"/>
        <v>-1.4111521097672299E-2</v>
      </c>
      <c r="R171" s="21">
        <f t="shared" si="19"/>
        <v>-6.9011777515587298E-3</v>
      </c>
      <c r="S171" s="21">
        <f t="shared" si="20"/>
        <v>-6.6609831184750298E-3</v>
      </c>
      <c r="AD171" s="20">
        <f t="shared" si="30"/>
        <v>2015</v>
      </c>
      <c r="AE171" s="21">
        <f t="shared" si="23"/>
        <v>-6.3580350718997203E-2</v>
      </c>
      <c r="AF171" s="21">
        <f t="shared" si="24"/>
        <v>-2.5458436491730002E-4</v>
      </c>
      <c r="AG171" s="21">
        <f t="shared" si="25"/>
        <v>-8.6823349569277401E-3</v>
      </c>
      <c r="AH171" s="21">
        <f t="shared" si="26"/>
        <v>-1.50925334071883E-2</v>
      </c>
      <c r="AI171" s="21">
        <f t="shared" si="27"/>
        <v>-1.4111521097672299E-2</v>
      </c>
      <c r="AJ171" s="21">
        <f t="shared" si="28"/>
        <v>-6.9011777515587298E-3</v>
      </c>
      <c r="AK171" s="21">
        <f t="shared" si="29"/>
        <v>-6.6609831184750298E-3</v>
      </c>
    </row>
    <row r="172" spans="1:37">
      <c r="A172" s="22">
        <v>42004</v>
      </c>
      <c r="B172" s="20" t="s">
        <v>287</v>
      </c>
      <c r="C172" s="20">
        <v>-1.0764960719680101E-2</v>
      </c>
      <c r="D172" s="20">
        <v>-1.56161274713665E-2</v>
      </c>
      <c r="E172" s="20">
        <v>-1.0748253023652499E-2</v>
      </c>
      <c r="F172" s="20">
        <v>-1.4370658176801301E-2</v>
      </c>
      <c r="G172" s="20">
        <v>-1.05923622426933E-2</v>
      </c>
      <c r="H172" s="20">
        <v>-3.3746756952492299E-3</v>
      </c>
      <c r="I172" s="20">
        <v>-4.6977779096592596E-3</v>
      </c>
      <c r="L172" s="20" t="str">
        <f t="shared" si="21"/>
        <v>2014Q4</v>
      </c>
      <c r="M172" s="21">
        <f t="shared" si="14"/>
        <v>-1.0764960719680101E-2</v>
      </c>
      <c r="N172" s="21">
        <f t="shared" si="15"/>
        <v>-1.5616127471366501E-3</v>
      </c>
      <c r="O172" s="21">
        <f t="shared" si="16"/>
        <v>-1.0748253023652499E-2</v>
      </c>
      <c r="P172" s="21">
        <f t="shared" si="17"/>
        <v>-1.4370658176801301E-2</v>
      </c>
      <c r="Q172" s="21">
        <f t="shared" si="18"/>
        <v>-1.05923622426933E-2</v>
      </c>
      <c r="R172" s="21">
        <f t="shared" si="19"/>
        <v>-3.3746756952492299E-3</v>
      </c>
      <c r="S172" s="21">
        <f t="shared" si="20"/>
        <v>-4.6977779096592596E-3</v>
      </c>
      <c r="AD172" s="20">
        <f t="shared" si="30"/>
        <v>2015</v>
      </c>
      <c r="AE172" s="21">
        <f t="shared" si="23"/>
        <v>-1.0764960719680101E-2</v>
      </c>
      <c r="AF172" s="21">
        <f t="shared" si="24"/>
        <v>-1.5616127471366501E-3</v>
      </c>
      <c r="AG172" s="21">
        <f t="shared" si="25"/>
        <v>-1.0748253023652499E-2</v>
      </c>
      <c r="AH172" s="21">
        <f t="shared" si="26"/>
        <v>-1.4370658176801301E-2</v>
      </c>
      <c r="AI172" s="21">
        <f t="shared" si="27"/>
        <v>-1.05923622426933E-2</v>
      </c>
      <c r="AJ172" s="21">
        <f t="shared" si="28"/>
        <v>-3.3746756952492299E-3</v>
      </c>
      <c r="AK172" s="21">
        <f t="shared" si="29"/>
        <v>-4.6977779096592596E-3</v>
      </c>
    </row>
    <row r="173" spans="1:37">
      <c r="A173" s="22">
        <v>42094</v>
      </c>
      <c r="B173" s="20" t="s">
        <v>286</v>
      </c>
      <c r="C173" s="20">
        <v>0.108182875796327</v>
      </c>
      <c r="D173" s="20">
        <v>-3.5138652155855599E-2</v>
      </c>
      <c r="E173" s="20">
        <v>-1.20854187903921E-2</v>
      </c>
      <c r="F173" s="20">
        <v>-7.7483124701273496E-3</v>
      </c>
      <c r="G173" s="20">
        <v>-4.9668218344529899E-3</v>
      </c>
      <c r="H173" s="20">
        <v>-2.2145728177796198E-3</v>
      </c>
      <c r="I173" s="20">
        <v>-3.9592887149284099E-3</v>
      </c>
      <c r="L173" s="20" t="str">
        <f t="shared" ref="L173:L204" si="31">"20"&amp;RIGHT(B173,2)&amp;"Q"&amp;LEFT(B173,1)</f>
        <v>2015Q1</v>
      </c>
      <c r="M173" s="21">
        <f t="shared" si="14"/>
        <v>0.108182875796327</v>
      </c>
      <c r="N173" s="21">
        <f t="shared" si="15"/>
        <v>-3.51386521558556E-3</v>
      </c>
      <c r="O173" s="21">
        <f t="shared" si="16"/>
        <v>-1.20854187903921E-2</v>
      </c>
      <c r="P173" s="21">
        <f t="shared" si="17"/>
        <v>-7.7483124701273496E-3</v>
      </c>
      <c r="Q173" s="21">
        <f t="shared" si="18"/>
        <v>-4.9668218344529899E-3</v>
      </c>
      <c r="R173" s="21">
        <f t="shared" si="19"/>
        <v>-2.2145728177796198E-3</v>
      </c>
      <c r="S173" s="21">
        <f t="shared" si="20"/>
        <v>-3.9592887149284099E-3</v>
      </c>
      <c r="AD173" s="20">
        <f t="shared" si="30"/>
        <v>2016</v>
      </c>
      <c r="AE173" s="21">
        <f t="shared" si="23"/>
        <v>0.108182875796327</v>
      </c>
      <c r="AF173" s="21">
        <f t="shared" si="24"/>
        <v>-3.51386521558556E-3</v>
      </c>
      <c r="AG173" s="21">
        <f t="shared" si="25"/>
        <v>-1.20854187903921E-2</v>
      </c>
      <c r="AH173" s="21">
        <f t="shared" si="26"/>
        <v>-7.7483124701273496E-3</v>
      </c>
      <c r="AI173" s="21">
        <f t="shared" si="27"/>
        <v>-4.9668218344529899E-3</v>
      </c>
      <c r="AJ173" s="21">
        <f t="shared" si="28"/>
        <v>-2.2145728177796198E-3</v>
      </c>
      <c r="AK173" s="21">
        <f t="shared" si="29"/>
        <v>-3.9592887149284099E-3</v>
      </c>
    </row>
    <row r="174" spans="1:37">
      <c r="A174" s="22">
        <v>42185</v>
      </c>
      <c r="B174" s="20" t="s">
        <v>285</v>
      </c>
      <c r="C174" s="20">
        <v>-9.7075869681915394E-2</v>
      </c>
      <c r="D174" s="20">
        <v>-0.11153908217910299</v>
      </c>
      <c r="E174" s="20">
        <v>6.52393516092452E-3</v>
      </c>
      <c r="F174" s="20">
        <v>4.8617256572565104E-3</v>
      </c>
      <c r="G174" s="20">
        <v>5.6627193241498598E-3</v>
      </c>
      <c r="H174" s="20">
        <v>6.1969126099586797E-3</v>
      </c>
      <c r="I174" s="20">
        <v>4.6671708898842401E-3</v>
      </c>
      <c r="L174" s="20" t="str">
        <f t="shared" si="31"/>
        <v>2015Q2</v>
      </c>
      <c r="M174" s="21">
        <f t="shared" si="14"/>
        <v>-9.7075869681915394E-2</v>
      </c>
      <c r="N174" s="21">
        <f t="shared" si="15"/>
        <v>-1.11539082179103E-2</v>
      </c>
      <c r="O174" s="21">
        <f t="shared" si="16"/>
        <v>6.52393516092452E-3</v>
      </c>
      <c r="P174" s="21">
        <f t="shared" si="17"/>
        <v>4.8617256572565104E-3</v>
      </c>
      <c r="Q174" s="21">
        <f t="shared" si="18"/>
        <v>5.6627193241498598E-3</v>
      </c>
      <c r="R174" s="21">
        <f t="shared" si="19"/>
        <v>6.1969126099586797E-3</v>
      </c>
      <c r="S174" s="21">
        <f t="shared" si="20"/>
        <v>4.6671708898842401E-3</v>
      </c>
      <c r="AD174" s="20">
        <f t="shared" si="30"/>
        <v>2016</v>
      </c>
      <c r="AE174" s="21">
        <f t="shared" si="23"/>
        <v>-9.7075869681915394E-2</v>
      </c>
      <c r="AF174" s="21">
        <f t="shared" si="24"/>
        <v>-1.11539082179103E-2</v>
      </c>
      <c r="AG174" s="21">
        <f t="shared" si="25"/>
        <v>6.52393516092452E-3</v>
      </c>
      <c r="AH174" s="21">
        <f t="shared" si="26"/>
        <v>4.8617256572565104E-3</v>
      </c>
      <c r="AI174" s="21">
        <f t="shared" si="27"/>
        <v>5.6627193241498598E-3</v>
      </c>
      <c r="AJ174" s="21">
        <f t="shared" si="28"/>
        <v>6.1969126099586797E-3</v>
      </c>
      <c r="AK174" s="21">
        <f t="shared" si="29"/>
        <v>4.6671708898842401E-3</v>
      </c>
    </row>
    <row r="175" spans="1:37">
      <c r="A175" s="22">
        <v>42277</v>
      </c>
      <c r="B175" s="20" t="s">
        <v>284</v>
      </c>
      <c r="C175" s="20">
        <v>1.6967884957884399E-2</v>
      </c>
      <c r="D175" s="20">
        <v>-0.116358140309661</v>
      </c>
      <c r="E175" s="20">
        <v>-3.74424439511415E-3</v>
      </c>
      <c r="F175" s="20">
        <v>-1.4612873290407899E-2</v>
      </c>
      <c r="G175" s="20">
        <v>-1.37599926598345E-2</v>
      </c>
      <c r="H175" s="20">
        <v>-9.8231371263108203E-3</v>
      </c>
      <c r="I175" s="20">
        <v>-7.8004764991598304E-3</v>
      </c>
      <c r="L175" s="20" t="str">
        <f t="shared" si="31"/>
        <v>2015Q3</v>
      </c>
      <c r="M175" s="21">
        <f t="shared" si="14"/>
        <v>1.6967884957884399E-2</v>
      </c>
      <c r="N175" s="21">
        <f t="shared" si="15"/>
        <v>-1.1635814030966101E-2</v>
      </c>
      <c r="O175" s="21">
        <f t="shared" si="16"/>
        <v>-3.74424439511415E-3</v>
      </c>
      <c r="P175" s="21">
        <f t="shared" si="17"/>
        <v>-1.4612873290407899E-2</v>
      </c>
      <c r="Q175" s="21">
        <f t="shared" si="18"/>
        <v>-1.37599926598345E-2</v>
      </c>
      <c r="R175" s="21">
        <f t="shared" si="19"/>
        <v>-9.8231371263108203E-3</v>
      </c>
      <c r="S175" s="21">
        <f t="shared" si="20"/>
        <v>-7.8004764991598304E-3</v>
      </c>
      <c r="AD175" s="20">
        <f t="shared" si="30"/>
        <v>2016</v>
      </c>
      <c r="AE175" s="21">
        <f t="shared" si="23"/>
        <v>1.6967884957884399E-2</v>
      </c>
      <c r="AF175" s="21">
        <f t="shared" si="24"/>
        <v>-1.1635814030966101E-2</v>
      </c>
      <c r="AG175" s="21">
        <f t="shared" si="25"/>
        <v>-3.74424439511415E-3</v>
      </c>
      <c r="AH175" s="21">
        <f t="shared" si="26"/>
        <v>-1.4612873290407899E-2</v>
      </c>
      <c r="AI175" s="21">
        <f t="shared" si="27"/>
        <v>-1.37599926598345E-2</v>
      </c>
      <c r="AJ175" s="21">
        <f t="shared" si="28"/>
        <v>-9.8231371263108203E-3</v>
      </c>
      <c r="AK175" s="21">
        <f t="shared" si="29"/>
        <v>-7.8004764991598304E-3</v>
      </c>
    </row>
    <row r="176" spans="1:37">
      <c r="A176" s="22">
        <v>42369</v>
      </c>
      <c r="B176" s="20" t="s">
        <v>283</v>
      </c>
      <c r="C176" s="20">
        <v>-2.0471259936383501E-2</v>
      </c>
      <c r="D176" s="20">
        <v>-0.187420575772068</v>
      </c>
      <c r="E176" s="20">
        <v>-7.0461312991627499E-3</v>
      </c>
      <c r="F176" s="20">
        <v>-1.7607036554725598E-2</v>
      </c>
      <c r="G176" s="20">
        <v>-1.1886343940906201E-2</v>
      </c>
      <c r="H176" s="20">
        <v>-6.7438471331182602E-3</v>
      </c>
      <c r="I176" s="20">
        <v>-7.1289000375179901E-3</v>
      </c>
      <c r="L176" s="20" t="str">
        <f t="shared" si="31"/>
        <v>2015Q4</v>
      </c>
      <c r="M176" s="21">
        <f t="shared" si="14"/>
        <v>-2.0471259936383501E-2</v>
      </c>
      <c r="N176" s="21">
        <f t="shared" si="15"/>
        <v>-1.8742057577206799E-2</v>
      </c>
      <c r="O176" s="21">
        <f t="shared" si="16"/>
        <v>-7.0461312991627499E-3</v>
      </c>
      <c r="P176" s="21">
        <f t="shared" si="17"/>
        <v>-1.7607036554725598E-2</v>
      </c>
      <c r="Q176" s="21">
        <f t="shared" si="18"/>
        <v>-1.1886343940906201E-2</v>
      </c>
      <c r="R176" s="21">
        <f t="shared" si="19"/>
        <v>-6.7438471331182602E-3</v>
      </c>
      <c r="S176" s="21">
        <f t="shared" si="20"/>
        <v>-7.1289000375179901E-3</v>
      </c>
      <c r="AD176" s="20">
        <f t="shared" si="30"/>
        <v>2016</v>
      </c>
      <c r="AE176" s="21">
        <f t="shared" si="23"/>
        <v>-2.0471259936383501E-2</v>
      </c>
      <c r="AF176" s="21">
        <f t="shared" si="24"/>
        <v>-1.8742057577206799E-2</v>
      </c>
      <c r="AG176" s="21">
        <f t="shared" si="25"/>
        <v>-7.0461312991627499E-3</v>
      </c>
      <c r="AH176" s="21">
        <f t="shared" si="26"/>
        <v>-1.7607036554725598E-2</v>
      </c>
      <c r="AI176" s="21">
        <f t="shared" si="27"/>
        <v>-1.1886343940906201E-2</v>
      </c>
      <c r="AJ176" s="21">
        <f t="shared" si="28"/>
        <v>-6.7438471331182602E-3</v>
      </c>
      <c r="AK176" s="21">
        <f t="shared" si="29"/>
        <v>-7.1289000375179901E-3</v>
      </c>
    </row>
    <row r="177" spans="1:37">
      <c r="A177" s="22">
        <v>42460</v>
      </c>
      <c r="B177" s="20" t="s">
        <v>282</v>
      </c>
      <c r="C177" s="20">
        <v>-6.4005821002148999E-3</v>
      </c>
      <c r="D177" s="20">
        <v>-0.27387680768059303</v>
      </c>
      <c r="E177" s="20">
        <v>-1.53255545333388E-2</v>
      </c>
      <c r="F177" s="20">
        <v>-3.3798704229200997E-2</v>
      </c>
      <c r="G177" s="20">
        <v>-2.31849183314362E-2</v>
      </c>
      <c r="H177" s="20">
        <v>-1.3461998739416701E-2</v>
      </c>
      <c r="I177" s="20">
        <v>-1.2999210884015301E-2</v>
      </c>
      <c r="L177" s="20" t="str">
        <f t="shared" si="31"/>
        <v>2016Q1</v>
      </c>
      <c r="M177" s="21">
        <f t="shared" si="14"/>
        <v>-6.4005821002148999E-3</v>
      </c>
      <c r="N177" s="21">
        <f t="shared" si="15"/>
        <v>-2.7387680768059301E-2</v>
      </c>
      <c r="O177" s="21">
        <f t="shared" si="16"/>
        <v>-1.53255545333388E-2</v>
      </c>
      <c r="P177" s="21">
        <f t="shared" si="17"/>
        <v>-3.3798704229200997E-2</v>
      </c>
      <c r="Q177" s="21">
        <f t="shared" si="18"/>
        <v>-2.31849183314362E-2</v>
      </c>
      <c r="R177" s="21">
        <f t="shared" si="19"/>
        <v>-1.3461998739416701E-2</v>
      </c>
      <c r="S177" s="21">
        <f t="shared" si="20"/>
        <v>-1.2999210884015301E-2</v>
      </c>
      <c r="AD177" s="20">
        <f t="shared" si="30"/>
        <v>2017</v>
      </c>
      <c r="AE177" s="21">
        <f t="shared" si="23"/>
        <v>-6.4005821002148999E-3</v>
      </c>
      <c r="AF177" s="21">
        <f t="shared" si="24"/>
        <v>-2.7387680768059301E-2</v>
      </c>
      <c r="AG177" s="21">
        <f t="shared" si="25"/>
        <v>-1.53255545333388E-2</v>
      </c>
      <c r="AH177" s="21">
        <f t="shared" si="26"/>
        <v>-3.3798704229200997E-2</v>
      </c>
      <c r="AI177" s="21">
        <f t="shared" si="27"/>
        <v>-2.31849183314362E-2</v>
      </c>
      <c r="AJ177" s="21">
        <f t="shared" si="28"/>
        <v>-1.3461998739416701E-2</v>
      </c>
      <c r="AK177" s="21">
        <f t="shared" si="29"/>
        <v>-1.2999210884015301E-2</v>
      </c>
    </row>
    <row r="178" spans="1:37">
      <c r="A178" s="22">
        <v>42551</v>
      </c>
      <c r="B178" s="20" t="s">
        <v>281</v>
      </c>
      <c r="C178" s="20">
        <v>-6.06710361769544E-2</v>
      </c>
      <c r="D178" s="20">
        <v>-0.28808632696272501</v>
      </c>
      <c r="E178" s="20">
        <v>1.10559601701707E-3</v>
      </c>
      <c r="F178" s="20">
        <v>-2.4214055035818499E-2</v>
      </c>
      <c r="G178" s="20">
        <v>-2.06514481388285E-2</v>
      </c>
      <c r="H178" s="20">
        <v>-1.7279196686262401E-2</v>
      </c>
      <c r="I178" s="20">
        <v>-1.6370159369809598E-2</v>
      </c>
      <c r="L178" s="20" t="str">
        <f t="shared" si="31"/>
        <v>2016Q2</v>
      </c>
      <c r="M178" s="21">
        <f t="shared" si="14"/>
        <v>-6.06710361769544E-2</v>
      </c>
      <c r="N178" s="21">
        <f t="shared" si="15"/>
        <v>-2.8808632696272502E-2</v>
      </c>
      <c r="O178" s="21">
        <f t="shared" si="16"/>
        <v>1.10559601701707E-3</v>
      </c>
      <c r="P178" s="21">
        <f t="shared" si="17"/>
        <v>-2.4214055035818499E-2</v>
      </c>
      <c r="Q178" s="21">
        <f t="shared" si="18"/>
        <v>-2.06514481388285E-2</v>
      </c>
      <c r="R178" s="21">
        <f t="shared" si="19"/>
        <v>-1.7279196686262401E-2</v>
      </c>
      <c r="S178" s="21">
        <f t="shared" si="20"/>
        <v>-1.6370159369809598E-2</v>
      </c>
      <c r="AD178" s="20">
        <f t="shared" si="30"/>
        <v>2017</v>
      </c>
      <c r="AE178" s="21">
        <f t="shared" si="23"/>
        <v>-6.06710361769544E-2</v>
      </c>
      <c r="AF178" s="21">
        <f t="shared" si="24"/>
        <v>-2.8808632696272502E-2</v>
      </c>
      <c r="AG178" s="21">
        <f t="shared" si="25"/>
        <v>1.10559601701707E-3</v>
      </c>
      <c r="AH178" s="21">
        <f t="shared" si="26"/>
        <v>-2.4214055035818499E-2</v>
      </c>
      <c r="AI178" s="21">
        <f t="shared" si="27"/>
        <v>-2.06514481388285E-2</v>
      </c>
      <c r="AJ178" s="21">
        <f t="shared" si="28"/>
        <v>-1.7279196686262401E-2</v>
      </c>
      <c r="AK178" s="21">
        <f t="shared" si="29"/>
        <v>-1.6370159369809598E-2</v>
      </c>
    </row>
    <row r="179" spans="1:37">
      <c r="A179" s="22">
        <v>42643</v>
      </c>
      <c r="B179" s="20" t="s">
        <v>280</v>
      </c>
      <c r="C179" s="20">
        <v>-1.27691796903791E-2</v>
      </c>
      <c r="D179" s="20">
        <v>-0.27761546013171701</v>
      </c>
      <c r="E179" s="20">
        <v>4.9282816702559198E-4</v>
      </c>
      <c r="F179" s="20">
        <v>-2.09133975965962E-2</v>
      </c>
      <c r="G179" s="20">
        <v>-1.8533305079843701E-2</v>
      </c>
      <c r="H179" s="20">
        <v>-1.7758136892195402E-2</v>
      </c>
      <c r="I179" s="20">
        <v>-1.7242403661790601E-2</v>
      </c>
      <c r="L179" s="20" t="str">
        <f t="shared" si="31"/>
        <v>2016Q3</v>
      </c>
      <c r="M179" s="21">
        <f t="shared" si="14"/>
        <v>-1.27691796903791E-2</v>
      </c>
      <c r="N179" s="21">
        <f t="shared" si="15"/>
        <v>-2.7761546013171701E-2</v>
      </c>
      <c r="O179" s="21">
        <f t="shared" si="16"/>
        <v>4.9282816702559198E-4</v>
      </c>
      <c r="P179" s="21">
        <f t="shared" si="17"/>
        <v>-2.09133975965962E-2</v>
      </c>
      <c r="Q179" s="21">
        <f t="shared" si="18"/>
        <v>-1.8533305079843701E-2</v>
      </c>
      <c r="R179" s="21">
        <f t="shared" si="19"/>
        <v>-1.7758136892195402E-2</v>
      </c>
      <c r="S179" s="21">
        <f t="shared" si="20"/>
        <v>-1.7242403661790601E-2</v>
      </c>
      <c r="AD179" s="20">
        <f t="shared" si="30"/>
        <v>2017</v>
      </c>
      <c r="AE179" s="21">
        <f t="shared" si="23"/>
        <v>-1.27691796903791E-2</v>
      </c>
      <c r="AF179" s="21">
        <f t="shared" si="24"/>
        <v>-2.7761546013171701E-2</v>
      </c>
      <c r="AG179" s="21">
        <f t="shared" si="25"/>
        <v>4.9282816702559198E-4</v>
      </c>
      <c r="AH179" s="21">
        <f t="shared" si="26"/>
        <v>-2.09133975965962E-2</v>
      </c>
      <c r="AI179" s="21">
        <f t="shared" si="27"/>
        <v>-1.8533305079843701E-2</v>
      </c>
      <c r="AJ179" s="21">
        <f t="shared" si="28"/>
        <v>-1.7758136892195402E-2</v>
      </c>
      <c r="AK179" s="21">
        <f t="shared" si="29"/>
        <v>-1.7242403661790601E-2</v>
      </c>
    </row>
    <row r="180" spans="1:37">
      <c r="A180" s="22">
        <v>42735</v>
      </c>
      <c r="B180" s="20" t="s">
        <v>279</v>
      </c>
      <c r="C180" s="20">
        <v>-0.134419141387394</v>
      </c>
      <c r="D180" s="20">
        <v>-0.30171885118435099</v>
      </c>
      <c r="E180" s="20">
        <v>1.5196702458072401E-2</v>
      </c>
      <c r="F180" s="20">
        <v>-9.4659213761423E-3</v>
      </c>
      <c r="G180" s="20">
        <v>-6.8075324106348202E-3</v>
      </c>
      <c r="H180" s="20">
        <v>-6.5305518919464298E-3</v>
      </c>
      <c r="I180" s="20">
        <v>-6.8106987292137697E-3</v>
      </c>
      <c r="L180" s="20" t="str">
        <f t="shared" si="31"/>
        <v>2016Q4</v>
      </c>
      <c r="M180" s="21">
        <f t="shared" si="14"/>
        <v>-0.134419141387394</v>
      </c>
      <c r="N180" s="21">
        <f t="shared" si="15"/>
        <v>-3.0171885118435098E-2</v>
      </c>
      <c r="O180" s="21">
        <f t="shared" si="16"/>
        <v>1.5196702458072401E-2</v>
      </c>
      <c r="P180" s="21">
        <f t="shared" si="17"/>
        <v>-9.4659213761423E-3</v>
      </c>
      <c r="Q180" s="21">
        <f t="shared" si="18"/>
        <v>-6.8075324106348202E-3</v>
      </c>
      <c r="R180" s="21">
        <f t="shared" si="19"/>
        <v>-6.5305518919464298E-3</v>
      </c>
      <c r="S180" s="21">
        <f t="shared" si="20"/>
        <v>-6.8106987292137697E-3</v>
      </c>
      <c r="AD180" s="20">
        <f t="shared" si="30"/>
        <v>2017</v>
      </c>
      <c r="AE180" s="21">
        <f t="shared" si="23"/>
        <v>-0.134419141387394</v>
      </c>
      <c r="AF180" s="21">
        <f t="shared" si="24"/>
        <v>-3.0171885118435098E-2</v>
      </c>
      <c r="AG180" s="21">
        <f t="shared" si="25"/>
        <v>1.5196702458072401E-2</v>
      </c>
      <c r="AH180" s="21">
        <f t="shared" si="26"/>
        <v>-9.4659213761423E-3</v>
      </c>
      <c r="AI180" s="21">
        <f t="shared" si="27"/>
        <v>-6.8075324106348202E-3</v>
      </c>
      <c r="AJ180" s="21">
        <f t="shared" si="28"/>
        <v>-6.5305518919464298E-3</v>
      </c>
      <c r="AK180" s="21">
        <f t="shared" si="29"/>
        <v>-6.8106987292137697E-3</v>
      </c>
    </row>
    <row r="181" spans="1:37">
      <c r="A181" s="22">
        <v>42825</v>
      </c>
      <c r="B181" s="20" t="s">
        <v>278</v>
      </c>
      <c r="C181" s="20">
        <v>-7.4837433756771904E-2</v>
      </c>
      <c r="D181" s="20">
        <v>-0.29200661002914602</v>
      </c>
      <c r="E181" s="20">
        <v>2.0314605479652598E-2</v>
      </c>
      <c r="F181" s="20">
        <v>-4.3472473613882104E-3</v>
      </c>
      <c r="G181" s="20">
        <v>-1.3756467265364099E-3</v>
      </c>
      <c r="H181" s="20">
        <v>-2.1733849708077901E-3</v>
      </c>
      <c r="I181" s="20">
        <v>-1.1195265115654001E-3</v>
      </c>
      <c r="L181" s="20" t="str">
        <f t="shared" si="31"/>
        <v>2017Q1</v>
      </c>
      <c r="M181" s="21">
        <f t="shared" si="14"/>
        <v>-7.4837433756771904E-2</v>
      </c>
      <c r="N181" s="21">
        <f t="shared" si="15"/>
        <v>-2.9200661002914602E-2</v>
      </c>
      <c r="O181" s="21">
        <f t="shared" si="16"/>
        <v>2.0314605479652598E-2</v>
      </c>
      <c r="P181" s="21">
        <f t="shared" si="17"/>
        <v>-4.3472473613882104E-3</v>
      </c>
      <c r="Q181" s="21">
        <f t="shared" si="18"/>
        <v>-1.3756467265364099E-3</v>
      </c>
      <c r="R181" s="21">
        <f t="shared" si="19"/>
        <v>-2.1733849708077901E-3</v>
      </c>
      <c r="S181" s="21">
        <f t="shared" si="20"/>
        <v>-1.1195265115654001E-3</v>
      </c>
      <c r="AD181" s="20">
        <f t="shared" si="30"/>
        <v>2018</v>
      </c>
      <c r="AE181" s="21">
        <f t="shared" si="23"/>
        <v>-7.4837433756771904E-2</v>
      </c>
      <c r="AF181" s="21">
        <f t="shared" si="24"/>
        <v>-2.9200661002914602E-2</v>
      </c>
      <c r="AG181" s="21">
        <f t="shared" si="25"/>
        <v>2.0314605479652598E-2</v>
      </c>
      <c r="AH181" s="21">
        <f t="shared" si="26"/>
        <v>-4.3472473613882104E-3</v>
      </c>
      <c r="AI181" s="21">
        <f t="shared" si="27"/>
        <v>-1.3756467265364099E-3</v>
      </c>
      <c r="AJ181" s="21">
        <f t="shared" si="28"/>
        <v>-2.1733849708077901E-3</v>
      </c>
      <c r="AK181" s="21">
        <f t="shared" si="29"/>
        <v>-1.1195265115654001E-3</v>
      </c>
    </row>
    <row r="182" spans="1:37">
      <c r="A182" s="22">
        <v>42916</v>
      </c>
      <c r="B182" s="20" t="s">
        <v>277</v>
      </c>
      <c r="C182" s="20">
        <v>-3.6314951559432498E-2</v>
      </c>
      <c r="D182" s="20">
        <v>-0.28003440659505202</v>
      </c>
      <c r="E182" s="20">
        <v>4.0115338075498698E-2</v>
      </c>
      <c r="F182" s="20">
        <v>1.24319817191076E-2</v>
      </c>
      <c r="G182" s="20">
        <v>1.4255370366757E-2</v>
      </c>
      <c r="H182" s="20">
        <v>1.1403479423850799E-2</v>
      </c>
      <c r="I182" s="20">
        <v>1.0379624284406801E-2</v>
      </c>
      <c r="L182" s="20" t="str">
        <f t="shared" si="31"/>
        <v>2017Q2</v>
      </c>
      <c r="M182" s="21">
        <f t="shared" si="14"/>
        <v>-3.6314951559432498E-2</v>
      </c>
      <c r="N182" s="21">
        <f t="shared" si="15"/>
        <v>-2.8003440659505201E-2</v>
      </c>
      <c r="O182" s="21">
        <f t="shared" si="16"/>
        <v>4.0115338075498698E-2</v>
      </c>
      <c r="P182" s="21">
        <f t="shared" si="17"/>
        <v>1.24319817191076E-2</v>
      </c>
      <c r="Q182" s="21">
        <f t="shared" si="18"/>
        <v>1.4255370366757E-2</v>
      </c>
      <c r="R182" s="21">
        <f t="shared" si="19"/>
        <v>1.1403479423850799E-2</v>
      </c>
      <c r="S182" s="21">
        <f t="shared" si="20"/>
        <v>1.0379624284406801E-2</v>
      </c>
      <c r="AD182" s="20">
        <f t="shared" si="30"/>
        <v>2018</v>
      </c>
      <c r="AE182" s="21">
        <f t="shared" si="23"/>
        <v>-3.6314951559432498E-2</v>
      </c>
      <c r="AF182" s="21">
        <f t="shared" si="24"/>
        <v>-2.8003440659505201E-2</v>
      </c>
      <c r="AG182" s="21">
        <f t="shared" si="25"/>
        <v>4.0115338075498698E-2</v>
      </c>
      <c r="AH182" s="21">
        <f t="shared" si="26"/>
        <v>1.24319817191076E-2</v>
      </c>
      <c r="AI182" s="21">
        <f t="shared" si="27"/>
        <v>1.4255370366757E-2</v>
      </c>
      <c r="AJ182" s="21">
        <f t="shared" si="28"/>
        <v>1.1403479423850799E-2</v>
      </c>
      <c r="AK182" s="21">
        <f t="shared" si="29"/>
        <v>1.0379624284406801E-2</v>
      </c>
    </row>
    <row r="183" spans="1:37">
      <c r="A183" s="22">
        <v>43008</v>
      </c>
      <c r="B183" s="20" t="s">
        <v>276</v>
      </c>
      <c r="C183" s="20">
        <v>-9.3588571568410904E-3</v>
      </c>
      <c r="D183" s="20">
        <v>-0.29312642106852099</v>
      </c>
      <c r="E183" s="20">
        <v>2.52826330861964E-2</v>
      </c>
      <c r="F183" s="20">
        <v>-7.2890687468998901E-3</v>
      </c>
      <c r="G183" s="20">
        <v>-3.96404034353489E-3</v>
      </c>
      <c r="H183" s="20">
        <v>-3.0433299193008499E-3</v>
      </c>
      <c r="I183" s="21">
        <v>-1.22187752723945E-5</v>
      </c>
      <c r="L183" s="20" t="str">
        <f t="shared" si="31"/>
        <v>2017Q3</v>
      </c>
      <c r="M183" s="21">
        <f t="shared" si="14"/>
        <v>-9.3588571568410904E-3</v>
      </c>
      <c r="N183" s="21">
        <f t="shared" si="15"/>
        <v>-2.93126421068521E-2</v>
      </c>
      <c r="O183" s="21">
        <f t="shared" si="16"/>
        <v>2.52826330861964E-2</v>
      </c>
      <c r="P183" s="21">
        <f t="shared" si="17"/>
        <v>-7.2890687468998901E-3</v>
      </c>
      <c r="Q183" s="21">
        <f t="shared" si="18"/>
        <v>-3.96404034353489E-3</v>
      </c>
      <c r="R183" s="21">
        <f t="shared" si="19"/>
        <v>-3.0433299193008499E-3</v>
      </c>
      <c r="S183" s="21">
        <f t="shared" si="20"/>
        <v>-1.22187752723945E-5</v>
      </c>
      <c r="AD183" s="20">
        <f t="shared" si="30"/>
        <v>2018</v>
      </c>
      <c r="AE183" s="21">
        <f t="shared" si="23"/>
        <v>-9.3588571568410904E-3</v>
      </c>
      <c r="AF183" s="21">
        <f t="shared" si="24"/>
        <v>-2.93126421068521E-2</v>
      </c>
      <c r="AG183" s="21">
        <f t="shared" si="25"/>
        <v>2.52826330861964E-2</v>
      </c>
      <c r="AH183" s="21">
        <f t="shared" si="26"/>
        <v>-7.2890687468998901E-3</v>
      </c>
      <c r="AI183" s="21">
        <f t="shared" si="27"/>
        <v>-3.96404034353489E-3</v>
      </c>
      <c r="AJ183" s="21">
        <f t="shared" si="28"/>
        <v>-3.0433299193008499E-3</v>
      </c>
      <c r="AK183" s="21">
        <f t="shared" si="29"/>
        <v>-1.22187752723945E-5</v>
      </c>
    </row>
    <row r="184" spans="1:37">
      <c r="A184" s="22">
        <v>43100</v>
      </c>
      <c r="B184" s="20" t="s">
        <v>275</v>
      </c>
      <c r="C184" s="20">
        <v>-8.4501801768829904E-2</v>
      </c>
      <c r="D184" s="20">
        <v>-0.29828827944383601</v>
      </c>
      <c r="E184" s="20">
        <v>1.8505579284341499E-2</v>
      </c>
      <c r="F184" s="20">
        <v>-7.4900913461892196E-3</v>
      </c>
      <c r="G184" s="20">
        <v>-4.3480769213378604E-3</v>
      </c>
      <c r="H184" s="20">
        <v>-2.3477343403972002E-3</v>
      </c>
      <c r="I184" s="20">
        <v>1.18413160422372E-3</v>
      </c>
      <c r="L184" s="20" t="str">
        <f t="shared" si="31"/>
        <v>2017Q4</v>
      </c>
      <c r="M184" s="21">
        <f t="shared" si="14"/>
        <v>-8.4501801768829904E-2</v>
      </c>
      <c r="N184" s="21">
        <f t="shared" si="15"/>
        <v>-2.9828827944383601E-2</v>
      </c>
      <c r="O184" s="21">
        <f t="shared" si="16"/>
        <v>1.8505579284341499E-2</v>
      </c>
      <c r="P184" s="21">
        <f t="shared" si="17"/>
        <v>-7.4900913461892196E-3</v>
      </c>
      <c r="Q184" s="21">
        <f t="shared" si="18"/>
        <v>-4.3480769213378604E-3</v>
      </c>
      <c r="R184" s="21">
        <f t="shared" si="19"/>
        <v>-2.3477343403972002E-3</v>
      </c>
      <c r="S184" s="21">
        <f t="shared" si="20"/>
        <v>1.18413160422372E-3</v>
      </c>
      <c r="AD184" s="20">
        <f t="shared" si="30"/>
        <v>2018</v>
      </c>
      <c r="AE184" s="21">
        <f t="shared" si="23"/>
        <v>-8.4501801768829904E-2</v>
      </c>
      <c r="AF184" s="21">
        <f t="shared" si="24"/>
        <v>-2.9828827944383601E-2</v>
      </c>
      <c r="AG184" s="21">
        <f t="shared" si="25"/>
        <v>1.8505579284341499E-2</v>
      </c>
      <c r="AH184" s="21">
        <f t="shared" si="26"/>
        <v>-7.4900913461892196E-3</v>
      </c>
      <c r="AI184" s="21">
        <f t="shared" si="27"/>
        <v>-4.3480769213378604E-3</v>
      </c>
      <c r="AJ184" s="21">
        <f t="shared" si="28"/>
        <v>-2.3477343403972002E-3</v>
      </c>
      <c r="AK184" s="21">
        <f t="shared" si="29"/>
        <v>1.18413160422372E-3</v>
      </c>
    </row>
    <row r="185" spans="1:37">
      <c r="A185" s="22">
        <v>43190</v>
      </c>
      <c r="B185" s="20" t="s">
        <v>274</v>
      </c>
      <c r="C185" s="20">
        <v>-0.107219788363194</v>
      </c>
      <c r="D185" s="20">
        <v>-0.29900704611909701</v>
      </c>
      <c r="E185" s="20">
        <v>2.10788553739132E-2</v>
      </c>
      <c r="F185" s="20">
        <v>-7.2954694512221202E-3</v>
      </c>
      <c r="G185" s="20">
        <v>-2.87897739027151E-3</v>
      </c>
      <c r="H185" s="20">
        <v>3.1316378205661299E-3</v>
      </c>
      <c r="I185" s="20">
        <v>1.18387649649056E-2</v>
      </c>
      <c r="L185" s="20" t="str">
        <f t="shared" si="31"/>
        <v>2018Q1</v>
      </c>
      <c r="M185" s="21">
        <f t="shared" si="14"/>
        <v>-0.107219788363194</v>
      </c>
      <c r="N185" s="21">
        <f t="shared" si="15"/>
        <v>-2.99007046119097E-2</v>
      </c>
      <c r="O185" s="21">
        <f t="shared" si="16"/>
        <v>2.10788553739132E-2</v>
      </c>
      <c r="P185" s="21">
        <f t="shared" si="17"/>
        <v>-7.2954694512221202E-3</v>
      </c>
      <c r="Q185" s="21">
        <f t="shared" si="18"/>
        <v>-2.87897739027151E-3</v>
      </c>
      <c r="R185" s="21">
        <f t="shared" si="19"/>
        <v>3.1316378205661299E-3</v>
      </c>
      <c r="S185" s="21">
        <f t="shared" si="20"/>
        <v>1.18387649649056E-2</v>
      </c>
      <c r="AD185" s="20">
        <f t="shared" si="30"/>
        <v>2019</v>
      </c>
      <c r="AE185" s="21">
        <f t="shared" si="23"/>
        <v>-0.107219788363194</v>
      </c>
      <c r="AF185" s="21">
        <f t="shared" si="24"/>
        <v>-2.99007046119097E-2</v>
      </c>
      <c r="AG185" s="21">
        <f t="shared" si="25"/>
        <v>2.10788553739132E-2</v>
      </c>
      <c r="AH185" s="21">
        <f t="shared" si="26"/>
        <v>-7.2954694512221202E-3</v>
      </c>
      <c r="AI185" s="21">
        <f t="shared" si="27"/>
        <v>-2.87897739027151E-3</v>
      </c>
      <c r="AJ185" s="21">
        <f t="shared" si="28"/>
        <v>3.1316378205661299E-3</v>
      </c>
      <c r="AK185" s="21">
        <f t="shared" si="29"/>
        <v>1.18387649649056E-2</v>
      </c>
    </row>
    <row r="186" spans="1:37">
      <c r="A186" s="22">
        <v>43281</v>
      </c>
      <c r="B186" s="20" t="s">
        <v>273</v>
      </c>
      <c r="C186" s="20">
        <v>-0.107752071638064</v>
      </c>
      <c r="D186" s="20">
        <v>-0.311341935306502</v>
      </c>
      <c r="E186" s="20">
        <v>2.0933929657608801E-2</v>
      </c>
      <c r="F186" s="20">
        <v>-8.0863420557751899E-3</v>
      </c>
      <c r="G186" s="20">
        <v>-3.3309312013625001E-3</v>
      </c>
      <c r="H186" s="20">
        <v>1.5649946552668201E-3</v>
      </c>
      <c r="I186" s="20">
        <v>8.4400706848535706E-3</v>
      </c>
      <c r="L186" s="20" t="str">
        <f t="shared" si="31"/>
        <v>2018Q2</v>
      </c>
      <c r="M186" s="21">
        <f t="shared" si="14"/>
        <v>-0.107752071638064</v>
      </c>
      <c r="N186" s="21">
        <f t="shared" si="15"/>
        <v>-3.1134193530650202E-2</v>
      </c>
      <c r="O186" s="21">
        <f t="shared" si="16"/>
        <v>2.0933929657608801E-2</v>
      </c>
      <c r="P186" s="21">
        <f t="shared" si="17"/>
        <v>-8.0863420557751899E-3</v>
      </c>
      <c r="Q186" s="21">
        <f t="shared" si="18"/>
        <v>-3.3309312013625001E-3</v>
      </c>
      <c r="R186" s="21">
        <f t="shared" si="19"/>
        <v>1.5649946552668201E-3</v>
      </c>
      <c r="S186" s="21">
        <f t="shared" si="20"/>
        <v>8.4400706848535706E-3</v>
      </c>
      <c r="AD186" s="20">
        <f t="shared" si="30"/>
        <v>2019</v>
      </c>
      <c r="AE186" s="21">
        <f t="shared" si="23"/>
        <v>-0.107752071638064</v>
      </c>
      <c r="AF186" s="21">
        <f t="shared" si="24"/>
        <v>-3.1134193530650202E-2</v>
      </c>
      <c r="AG186" s="21">
        <f t="shared" si="25"/>
        <v>2.0933929657608801E-2</v>
      </c>
      <c r="AH186" s="21">
        <f t="shared" si="26"/>
        <v>-8.0863420557751899E-3</v>
      </c>
      <c r="AI186" s="21">
        <f t="shared" si="27"/>
        <v>-3.3309312013625001E-3</v>
      </c>
      <c r="AJ186" s="21">
        <f t="shared" si="28"/>
        <v>1.5649946552668201E-3</v>
      </c>
      <c r="AK186" s="21">
        <f t="shared" si="29"/>
        <v>8.4400706848535706E-3</v>
      </c>
    </row>
    <row r="187" spans="1:37">
      <c r="A187" s="22">
        <v>43373</v>
      </c>
      <c r="B187" s="20" t="s">
        <v>272</v>
      </c>
      <c r="C187" s="20">
        <v>-1.19356013539169E-2</v>
      </c>
      <c r="D187" s="20">
        <v>-0.29324143825250798</v>
      </c>
      <c r="E187" s="20">
        <v>2.6504313760512599E-2</v>
      </c>
      <c r="F187" s="20">
        <v>-7.7650974262498899E-3</v>
      </c>
      <c r="G187" s="20">
        <v>-5.5817785638670701E-3</v>
      </c>
      <c r="H187" s="20">
        <v>-1.8822412486631701E-4</v>
      </c>
      <c r="I187" s="20">
        <v>8.1335197235335496E-3</v>
      </c>
      <c r="L187" s="20" t="str">
        <f t="shared" si="31"/>
        <v>2018Q3</v>
      </c>
      <c r="M187" s="21">
        <f t="shared" si="14"/>
        <v>-1.19356013539169E-2</v>
      </c>
      <c r="N187" s="21">
        <f t="shared" si="15"/>
        <v>-2.9324143825250799E-2</v>
      </c>
      <c r="O187" s="21">
        <f t="shared" si="16"/>
        <v>2.6504313760512599E-2</v>
      </c>
      <c r="P187" s="21">
        <f t="shared" si="17"/>
        <v>-7.7650974262498899E-3</v>
      </c>
      <c r="Q187" s="21">
        <f t="shared" si="18"/>
        <v>-5.5817785638670701E-3</v>
      </c>
      <c r="R187" s="21">
        <f t="shared" si="19"/>
        <v>-1.8822412486631701E-4</v>
      </c>
      <c r="S187" s="21">
        <f t="shared" si="20"/>
        <v>8.1335197235335496E-3</v>
      </c>
      <c r="AD187" s="20">
        <f t="shared" si="30"/>
        <v>2019</v>
      </c>
      <c r="AE187" s="21">
        <f t="shared" si="23"/>
        <v>-1.19356013539169E-2</v>
      </c>
      <c r="AF187" s="21">
        <f t="shared" si="24"/>
        <v>-2.9324143825250799E-2</v>
      </c>
      <c r="AG187" s="21">
        <f t="shared" si="25"/>
        <v>2.6504313760512599E-2</v>
      </c>
      <c r="AH187" s="21">
        <f t="shared" si="26"/>
        <v>-7.7650974262498899E-3</v>
      </c>
      <c r="AI187" s="21">
        <f t="shared" si="27"/>
        <v>-5.5817785638670701E-3</v>
      </c>
      <c r="AJ187" s="21">
        <f t="shared" si="28"/>
        <v>-1.8822412486631701E-4</v>
      </c>
      <c r="AK187" s="21">
        <f t="shared" si="29"/>
        <v>8.1335197235335496E-3</v>
      </c>
    </row>
    <row r="188" spans="1:37">
      <c r="A188" s="22">
        <v>43465</v>
      </c>
      <c r="B188" s="20" t="s">
        <v>271</v>
      </c>
      <c r="C188" s="20">
        <v>-7.5711741494337195E-2</v>
      </c>
      <c r="D188" s="20">
        <v>-0.29397396833651002</v>
      </c>
      <c r="E188" s="20">
        <v>2.77114046260847E-2</v>
      </c>
      <c r="F188" s="20">
        <v>2.8598275504134502E-3</v>
      </c>
      <c r="G188" s="20">
        <v>5.77244150583068E-3</v>
      </c>
      <c r="H188" s="20">
        <v>1.03952877856038E-2</v>
      </c>
      <c r="I188" s="20">
        <v>1.6247528779456299E-2</v>
      </c>
      <c r="L188" s="20" t="str">
        <f t="shared" si="31"/>
        <v>2018Q4</v>
      </c>
      <c r="M188" s="21">
        <f t="shared" si="14"/>
        <v>-7.5711741494337195E-2</v>
      </c>
      <c r="N188" s="21">
        <f t="shared" si="15"/>
        <v>-2.9397396833651002E-2</v>
      </c>
      <c r="O188" s="21">
        <f t="shared" si="16"/>
        <v>2.77114046260847E-2</v>
      </c>
      <c r="P188" s="21">
        <f t="shared" si="17"/>
        <v>2.8598275504134502E-3</v>
      </c>
      <c r="Q188" s="21">
        <f t="shared" si="18"/>
        <v>5.77244150583068E-3</v>
      </c>
      <c r="R188" s="21">
        <f t="shared" si="19"/>
        <v>1.03952877856038E-2</v>
      </c>
      <c r="S188" s="21">
        <f t="shared" si="20"/>
        <v>1.6247528779456299E-2</v>
      </c>
      <c r="AD188" s="20">
        <f t="shared" si="30"/>
        <v>2019</v>
      </c>
      <c r="AE188" s="21">
        <f t="shared" si="23"/>
        <v>-7.5711741494337195E-2</v>
      </c>
      <c r="AF188" s="21">
        <f t="shared" si="24"/>
        <v>-2.9397396833651002E-2</v>
      </c>
      <c r="AG188" s="21">
        <f t="shared" si="25"/>
        <v>2.77114046260847E-2</v>
      </c>
      <c r="AH188" s="21">
        <f t="shared" si="26"/>
        <v>2.8598275504134502E-3</v>
      </c>
      <c r="AI188" s="21">
        <f t="shared" si="27"/>
        <v>5.77244150583068E-3</v>
      </c>
      <c r="AJ188" s="21">
        <f t="shared" si="28"/>
        <v>1.03952877856038E-2</v>
      </c>
      <c r="AK188" s="21">
        <f t="shared" si="29"/>
        <v>1.6247528779456299E-2</v>
      </c>
    </row>
    <row r="189" spans="1:37">
      <c r="A189" s="22">
        <v>43555</v>
      </c>
      <c r="B189" s="20" t="s">
        <v>270</v>
      </c>
      <c r="C189" s="20">
        <v>1.0152421573098E-2</v>
      </c>
      <c r="D189" s="20">
        <v>-0.28523469697036002</v>
      </c>
      <c r="E189" s="20">
        <v>2.8951104111535401E-2</v>
      </c>
      <c r="F189" s="20">
        <v>-2.7804680765932701E-4</v>
      </c>
      <c r="G189" s="20">
        <v>2.4186886295406301E-3</v>
      </c>
      <c r="H189" s="20">
        <v>2.80253047320675E-3</v>
      </c>
      <c r="I189" s="20">
        <v>4.6515067127134201E-3</v>
      </c>
      <c r="L189" s="20" t="str">
        <f t="shared" si="31"/>
        <v>2019Q1</v>
      </c>
      <c r="M189" s="21">
        <f t="shared" si="14"/>
        <v>1.0152421573098E-2</v>
      </c>
      <c r="N189" s="21">
        <f t="shared" si="15"/>
        <v>-2.8523469697036001E-2</v>
      </c>
      <c r="O189" s="21">
        <f t="shared" si="16"/>
        <v>2.8951104111535401E-2</v>
      </c>
      <c r="P189" s="21">
        <f t="shared" si="17"/>
        <v>-2.7804680765932701E-4</v>
      </c>
      <c r="Q189" s="21">
        <f t="shared" si="18"/>
        <v>2.4186886295406301E-3</v>
      </c>
      <c r="R189" s="21">
        <f t="shared" si="19"/>
        <v>2.80253047320675E-3</v>
      </c>
      <c r="S189" s="21">
        <f t="shared" si="20"/>
        <v>4.6515067127134201E-3</v>
      </c>
      <c r="AD189" s="20">
        <f t="shared" si="30"/>
        <v>2020</v>
      </c>
      <c r="AE189" s="21">
        <f t="shared" si="23"/>
        <v>1.0152421573098E-2</v>
      </c>
      <c r="AF189" s="21">
        <f t="shared" si="24"/>
        <v>-2.8523469697036001E-2</v>
      </c>
      <c r="AG189" s="21">
        <f t="shared" si="25"/>
        <v>2.8951104111535401E-2</v>
      </c>
      <c r="AH189" s="21">
        <f t="shared" si="26"/>
        <v>-2.7804680765932701E-4</v>
      </c>
      <c r="AI189" s="21">
        <f t="shared" si="27"/>
        <v>2.4186886295406301E-3</v>
      </c>
      <c r="AJ189" s="21">
        <f t="shared" si="28"/>
        <v>2.80253047320675E-3</v>
      </c>
      <c r="AK189" s="21">
        <f t="shared" si="29"/>
        <v>4.6515067127134201E-3</v>
      </c>
    </row>
    <row r="190" spans="1:37">
      <c r="A190" s="22">
        <v>43646</v>
      </c>
      <c r="B190" s="20" t="s">
        <v>269</v>
      </c>
      <c r="C190" s="20">
        <v>-9.1399783458185793E-2</v>
      </c>
      <c r="D190" s="20">
        <v>-0.30309063286067001</v>
      </c>
      <c r="E190" s="20">
        <v>2.2143108375322101E-2</v>
      </c>
      <c r="F190" s="20">
        <v>-1.0784820112536701E-3</v>
      </c>
      <c r="G190" s="20">
        <v>-5.3556015827892504E-4</v>
      </c>
      <c r="H190" s="20">
        <v>3.0291143546265601E-4</v>
      </c>
      <c r="I190" s="20">
        <v>-7.1909080882855397E-4</v>
      </c>
      <c r="L190" s="20" t="str">
        <f t="shared" si="31"/>
        <v>2019Q2</v>
      </c>
      <c r="M190" s="21">
        <f t="shared" si="14"/>
        <v>-9.1399783458185793E-2</v>
      </c>
      <c r="N190" s="21">
        <f t="shared" si="15"/>
        <v>-3.0309063286067001E-2</v>
      </c>
      <c r="O190" s="21">
        <f t="shared" si="16"/>
        <v>2.2143108375322101E-2</v>
      </c>
      <c r="P190" s="21">
        <f t="shared" si="17"/>
        <v>-1.0784820112536701E-3</v>
      </c>
      <c r="Q190" s="21">
        <f t="shared" si="18"/>
        <v>-5.3556015827892504E-4</v>
      </c>
      <c r="R190" s="21">
        <f t="shared" si="19"/>
        <v>3.0291143546265601E-4</v>
      </c>
      <c r="S190" s="21">
        <f t="shared" si="20"/>
        <v>-7.1909080882855397E-4</v>
      </c>
      <c r="AD190" s="20">
        <f t="shared" si="30"/>
        <v>2020</v>
      </c>
      <c r="AE190" s="21">
        <f t="shared" si="23"/>
        <v>-9.1399783458185793E-2</v>
      </c>
      <c r="AF190" s="21">
        <f t="shared" si="24"/>
        <v>-3.0309063286067001E-2</v>
      </c>
      <c r="AG190" s="21">
        <f t="shared" si="25"/>
        <v>2.2143108375322101E-2</v>
      </c>
      <c r="AH190" s="21">
        <f t="shared" si="26"/>
        <v>-1.0784820112536701E-3</v>
      </c>
      <c r="AI190" s="21">
        <f t="shared" si="27"/>
        <v>-5.3556015827892504E-4</v>
      </c>
      <c r="AJ190" s="21">
        <f t="shared" si="28"/>
        <v>3.0291143546265601E-4</v>
      </c>
      <c r="AK190" s="21">
        <f t="shared" si="29"/>
        <v>-7.1909080882855397E-4</v>
      </c>
    </row>
    <row r="191" spans="1:37">
      <c r="A191" s="22">
        <v>43738</v>
      </c>
      <c r="B191" s="20" t="s">
        <v>268</v>
      </c>
      <c r="C191" s="20">
        <v>-2.39129929677625E-2</v>
      </c>
      <c r="D191" s="20">
        <v>-0.38378956823521598</v>
      </c>
      <c r="E191" s="20">
        <v>-2.3539833489270402E-2</v>
      </c>
      <c r="F191" s="20">
        <v>-4.3930520956773897E-2</v>
      </c>
      <c r="G191" s="20">
        <v>-3.4507523967439703E-2</v>
      </c>
      <c r="H191" s="20">
        <v>-2.7935853581979898E-2</v>
      </c>
      <c r="I191" s="20">
        <v>-2.5535111377998201E-2</v>
      </c>
      <c r="L191" s="20" t="str">
        <f t="shared" si="31"/>
        <v>2019Q3</v>
      </c>
      <c r="M191" s="21">
        <f t="shared" si="14"/>
        <v>-2.39129929677625E-2</v>
      </c>
      <c r="N191" s="21">
        <f t="shared" si="15"/>
        <v>-3.8378956823521597E-2</v>
      </c>
      <c r="O191" s="21">
        <f t="shared" si="16"/>
        <v>-2.3539833489270402E-2</v>
      </c>
      <c r="P191" s="21">
        <f t="shared" si="17"/>
        <v>-4.3930520956773897E-2</v>
      </c>
      <c r="Q191" s="21">
        <f t="shared" si="18"/>
        <v>-3.4507523967439703E-2</v>
      </c>
      <c r="R191" s="21">
        <f t="shared" si="19"/>
        <v>-2.7935853581979898E-2</v>
      </c>
      <c r="S191" s="21">
        <f t="shared" si="20"/>
        <v>-2.5535111377998201E-2</v>
      </c>
      <c r="AD191" s="20">
        <f t="shared" si="30"/>
        <v>2020</v>
      </c>
      <c r="AE191" s="21">
        <f t="shared" si="23"/>
        <v>-2.39129929677625E-2</v>
      </c>
      <c r="AF191" s="21">
        <f t="shared" si="24"/>
        <v>-3.8378956823521597E-2</v>
      </c>
      <c r="AG191" s="21">
        <f t="shared" si="25"/>
        <v>-2.3539833489270402E-2</v>
      </c>
      <c r="AH191" s="21">
        <f t="shared" si="26"/>
        <v>-4.3930520956773897E-2</v>
      </c>
      <c r="AI191" s="21">
        <f t="shared" si="27"/>
        <v>-3.4507523967439703E-2</v>
      </c>
      <c r="AJ191" s="21">
        <f t="shared" si="28"/>
        <v>-2.7935853581979898E-2</v>
      </c>
      <c r="AK191" s="21">
        <f t="shared" si="29"/>
        <v>-2.5535111377998201E-2</v>
      </c>
    </row>
    <row r="192" spans="1:37">
      <c r="A192" s="22">
        <v>43830</v>
      </c>
      <c r="B192" s="20" t="s">
        <v>267</v>
      </c>
      <c r="C192" s="20">
        <v>1.9420439472474901E-2</v>
      </c>
      <c r="D192" s="20">
        <v>-0.332504771951318</v>
      </c>
      <c r="E192" s="20">
        <v>5.4586351250559398E-2</v>
      </c>
      <c r="F192" s="20">
        <v>9.4415989209323398E-3</v>
      </c>
      <c r="G192" s="20">
        <v>7.6421779336978603E-3</v>
      </c>
      <c r="H192" s="20">
        <v>7.1607118733553301E-3</v>
      </c>
      <c r="I192" s="20">
        <v>3.02127856938216E-3</v>
      </c>
      <c r="L192" s="20" t="str">
        <f t="shared" si="31"/>
        <v>2019Q4</v>
      </c>
      <c r="M192" s="21">
        <f t="shared" si="14"/>
        <v>1.9420439472474901E-2</v>
      </c>
      <c r="N192" s="21">
        <f t="shared" si="15"/>
        <v>-3.32504771951318E-2</v>
      </c>
      <c r="O192" s="21">
        <f t="shared" si="16"/>
        <v>5.4586351250559398E-2</v>
      </c>
      <c r="P192" s="21">
        <f t="shared" si="17"/>
        <v>9.4415989209323398E-3</v>
      </c>
      <c r="Q192" s="21">
        <f t="shared" si="18"/>
        <v>7.6421779336978603E-3</v>
      </c>
      <c r="R192" s="21">
        <f t="shared" si="19"/>
        <v>7.1607118733553301E-3</v>
      </c>
      <c r="S192" s="21">
        <f t="shared" si="20"/>
        <v>3.02127856938216E-3</v>
      </c>
      <c r="AD192" s="20">
        <f t="shared" si="30"/>
        <v>2020</v>
      </c>
      <c r="AE192" s="21">
        <f t="shared" si="23"/>
        <v>1.9420439472474901E-2</v>
      </c>
      <c r="AF192" s="21">
        <f t="shared" si="24"/>
        <v>-3.32504771951318E-2</v>
      </c>
      <c r="AG192" s="21">
        <f t="shared" si="25"/>
        <v>5.4586351250559398E-2</v>
      </c>
      <c r="AH192" s="21">
        <f t="shared" si="26"/>
        <v>9.4415989209323398E-3</v>
      </c>
      <c r="AI192" s="21">
        <f t="shared" si="27"/>
        <v>7.6421779336978603E-3</v>
      </c>
      <c r="AJ192" s="21">
        <f t="shared" si="28"/>
        <v>7.1607118733553301E-3</v>
      </c>
      <c r="AK192" s="21">
        <f t="shared" si="29"/>
        <v>3.02127856938216E-3</v>
      </c>
    </row>
    <row r="193" spans="1:37">
      <c r="A193" s="22">
        <v>43921</v>
      </c>
      <c r="B193" s="20" t="s">
        <v>266</v>
      </c>
      <c r="C193" s="20">
        <v>0.35568685400422201</v>
      </c>
      <c r="D193" s="20">
        <v>-0.286590910421467</v>
      </c>
      <c r="E193" s="20">
        <v>7.4670559908701306E-2</v>
      </c>
      <c r="F193" s="20">
        <v>1.55194953052836E-2</v>
      </c>
      <c r="G193" s="20">
        <v>1.12838716480738E-2</v>
      </c>
      <c r="H193" s="20">
        <v>1.12386560714441E-2</v>
      </c>
      <c r="I193" s="20">
        <v>6.1051953172427901E-3</v>
      </c>
      <c r="L193" s="20" t="str">
        <f t="shared" si="31"/>
        <v>2020Q1</v>
      </c>
      <c r="M193" s="21">
        <f t="shared" si="14"/>
        <v>0.35568685400422201</v>
      </c>
      <c r="N193" s="21">
        <f t="shared" si="15"/>
        <v>-2.86590910421467E-2</v>
      </c>
      <c r="O193" s="21">
        <f t="shared" si="16"/>
        <v>7.4670559908701306E-2</v>
      </c>
      <c r="P193" s="21">
        <f t="shared" si="17"/>
        <v>1.55194953052836E-2</v>
      </c>
      <c r="Q193" s="21">
        <f t="shared" si="18"/>
        <v>1.12838716480738E-2</v>
      </c>
      <c r="R193" s="21">
        <f t="shared" si="19"/>
        <v>1.12386560714441E-2</v>
      </c>
      <c r="S193" s="21">
        <f t="shared" si="20"/>
        <v>6.1051953172427901E-3</v>
      </c>
      <c r="AD193" s="20">
        <f t="shared" si="30"/>
        <v>2021</v>
      </c>
      <c r="AE193" s="21">
        <f t="shared" si="23"/>
        <v>0.35568685400422201</v>
      </c>
      <c r="AF193" s="21">
        <f t="shared" si="24"/>
        <v>-2.86590910421467E-2</v>
      </c>
      <c r="AG193" s="21">
        <f t="shared" si="25"/>
        <v>7.4670559908701306E-2</v>
      </c>
      <c r="AH193" s="21">
        <f t="shared" si="26"/>
        <v>1.55194953052836E-2</v>
      </c>
      <c r="AI193" s="21">
        <f t="shared" si="27"/>
        <v>1.12838716480738E-2</v>
      </c>
      <c r="AJ193" s="21">
        <f t="shared" si="28"/>
        <v>1.12386560714441E-2</v>
      </c>
      <c r="AK193" s="21">
        <f t="shared" si="29"/>
        <v>6.1051953172427901E-3</v>
      </c>
    </row>
    <row r="194" spans="1:37">
      <c r="A194" s="22">
        <v>44012</v>
      </c>
      <c r="B194" s="20" t="s">
        <v>265</v>
      </c>
      <c r="C194" s="20">
        <v>0.456731428167096</v>
      </c>
      <c r="D194" s="20">
        <v>-0.26008054729420499</v>
      </c>
      <c r="E194" s="20">
        <v>8.4363128697910794E-2</v>
      </c>
      <c r="F194" s="20">
        <v>1.9591444071004199E-2</v>
      </c>
      <c r="G194" s="20">
        <v>1.06431918041549E-2</v>
      </c>
      <c r="H194" s="20">
        <v>6.0577342949558396E-3</v>
      </c>
      <c r="I194" s="20">
        <v>1.7200101579208499E-3</v>
      </c>
      <c r="L194" s="20" t="str">
        <f t="shared" si="31"/>
        <v>2020Q2</v>
      </c>
      <c r="M194" s="21">
        <f t="shared" ref="M194:M211" si="32">C194</f>
        <v>0.456731428167096</v>
      </c>
      <c r="N194" s="21">
        <f t="shared" ref="N194:N211" si="33">D194/10</f>
        <v>-2.6008054729420499E-2</v>
      </c>
      <c r="O194" s="21">
        <f t="shared" ref="O194:O211" si="34">E194</f>
        <v>8.4363128697910794E-2</v>
      </c>
      <c r="P194" s="21">
        <f t="shared" ref="P194:P211" si="35">F194</f>
        <v>1.9591444071004199E-2</v>
      </c>
      <c r="Q194" s="21">
        <f t="shared" ref="Q194:Q211" si="36">G194</f>
        <v>1.06431918041549E-2</v>
      </c>
      <c r="R194" s="21">
        <f t="shared" ref="R194:R211" si="37">H194</f>
        <v>6.0577342949558396E-3</v>
      </c>
      <c r="S194" s="21">
        <f t="shared" ref="S194:S211" si="38">I194</f>
        <v>1.7200101579208499E-3</v>
      </c>
      <c r="AD194" s="20">
        <f t="shared" si="30"/>
        <v>2021</v>
      </c>
      <c r="AE194" s="21">
        <f t="shared" si="23"/>
        <v>0.456731428167096</v>
      </c>
      <c r="AF194" s="21">
        <f t="shared" si="24"/>
        <v>-2.6008054729420499E-2</v>
      </c>
      <c r="AG194" s="21">
        <f t="shared" si="25"/>
        <v>8.4363128697910794E-2</v>
      </c>
      <c r="AH194" s="21">
        <f t="shared" si="26"/>
        <v>1.9591444071004199E-2</v>
      </c>
      <c r="AI194" s="21">
        <f t="shared" si="27"/>
        <v>1.06431918041549E-2</v>
      </c>
      <c r="AJ194" s="21">
        <f t="shared" si="28"/>
        <v>6.0577342949558396E-3</v>
      </c>
      <c r="AK194" s="21">
        <f t="shared" si="29"/>
        <v>1.7200101579208499E-3</v>
      </c>
    </row>
    <row r="195" spans="1:37">
      <c r="A195" s="22">
        <v>44104</v>
      </c>
      <c r="B195" s="20" t="s">
        <v>264</v>
      </c>
      <c r="C195" s="20">
        <v>0.13730080059474101</v>
      </c>
      <c r="D195" s="20">
        <v>-0.30546063156849901</v>
      </c>
      <c r="E195" s="20">
        <v>5.5966523018930597E-2</v>
      </c>
      <c r="F195" s="20">
        <v>1.02821646243793E-2</v>
      </c>
      <c r="G195" s="20">
        <v>6.2814494103950198E-3</v>
      </c>
      <c r="H195" s="20">
        <v>2.9349246517141499E-3</v>
      </c>
      <c r="I195" s="20">
        <v>-7.0188616425317398E-4</v>
      </c>
      <c r="L195" s="20" t="str">
        <f t="shared" si="31"/>
        <v>2020Q3</v>
      </c>
      <c r="M195" s="21">
        <f t="shared" si="32"/>
        <v>0.13730080059474101</v>
      </c>
      <c r="N195" s="21">
        <f t="shared" si="33"/>
        <v>-3.0546063156849899E-2</v>
      </c>
      <c r="O195" s="21">
        <f t="shared" si="34"/>
        <v>5.5966523018930597E-2</v>
      </c>
      <c r="P195" s="21">
        <f t="shared" si="35"/>
        <v>1.02821646243793E-2</v>
      </c>
      <c r="Q195" s="21">
        <f t="shared" si="36"/>
        <v>6.2814494103950198E-3</v>
      </c>
      <c r="R195" s="21">
        <f t="shared" si="37"/>
        <v>2.9349246517141499E-3</v>
      </c>
      <c r="S195" s="21">
        <f t="shared" si="38"/>
        <v>-7.0188616425317398E-4</v>
      </c>
      <c r="AD195" s="20">
        <f t="shared" si="30"/>
        <v>2021</v>
      </c>
      <c r="AE195" s="21">
        <f t="shared" si="23"/>
        <v>0.13730080059474101</v>
      </c>
      <c r="AF195" s="21">
        <f t="shared" si="24"/>
        <v>-3.0546063156849899E-2</v>
      </c>
      <c r="AG195" s="21">
        <f t="shared" si="25"/>
        <v>5.5966523018930597E-2</v>
      </c>
      <c r="AH195" s="21">
        <f t="shared" si="26"/>
        <v>1.02821646243793E-2</v>
      </c>
      <c r="AI195" s="21">
        <f t="shared" si="27"/>
        <v>6.2814494103950198E-3</v>
      </c>
      <c r="AJ195" s="21">
        <f t="shared" si="28"/>
        <v>2.9349246517141499E-3</v>
      </c>
      <c r="AK195" s="21">
        <f t="shared" si="29"/>
        <v>-7.0188616425317398E-4</v>
      </c>
    </row>
    <row r="196" spans="1:37">
      <c r="A196" s="22">
        <v>44196</v>
      </c>
      <c r="B196" s="20" t="s">
        <v>263</v>
      </c>
      <c r="C196" s="20">
        <v>0.60456779310347897</v>
      </c>
      <c r="D196" s="20">
        <v>-0.217715586326617</v>
      </c>
      <c r="E196" s="20">
        <v>9.3163240743911899E-2</v>
      </c>
      <c r="F196" s="20">
        <v>2.0449340275215899E-2</v>
      </c>
      <c r="G196" s="20">
        <v>9.2502667341203305E-3</v>
      </c>
      <c r="H196" s="20">
        <v>5.0012334113266202E-3</v>
      </c>
      <c r="I196" s="20">
        <v>4.1784630114044302E-4</v>
      </c>
      <c r="L196" s="20" t="str">
        <f t="shared" si="31"/>
        <v>2020Q4</v>
      </c>
      <c r="M196" s="21">
        <f t="shared" si="32"/>
        <v>0.60456779310347897</v>
      </c>
      <c r="N196" s="21">
        <f t="shared" si="33"/>
        <v>-2.1771558632661701E-2</v>
      </c>
      <c r="O196" s="21">
        <f t="shared" si="34"/>
        <v>9.3163240743911899E-2</v>
      </c>
      <c r="P196" s="21">
        <f t="shared" si="35"/>
        <v>2.0449340275215899E-2</v>
      </c>
      <c r="Q196" s="21">
        <f t="shared" si="36"/>
        <v>9.2502667341203305E-3</v>
      </c>
      <c r="R196" s="21">
        <f t="shared" si="37"/>
        <v>5.0012334113266202E-3</v>
      </c>
      <c r="S196" s="21">
        <f t="shared" si="38"/>
        <v>4.1784630114044302E-4</v>
      </c>
      <c r="AD196" s="20">
        <f t="shared" si="30"/>
        <v>2021</v>
      </c>
      <c r="AE196" s="21">
        <f t="shared" si="23"/>
        <v>0.60456779310347897</v>
      </c>
      <c r="AF196" s="21">
        <f t="shared" si="24"/>
        <v>-2.1771558632661701E-2</v>
      </c>
      <c r="AG196" s="21">
        <f t="shared" si="25"/>
        <v>9.3163240743911899E-2</v>
      </c>
      <c r="AH196" s="21">
        <f t="shared" si="26"/>
        <v>2.0449340275215899E-2</v>
      </c>
      <c r="AI196" s="21">
        <f t="shared" si="27"/>
        <v>9.2502667341203305E-3</v>
      </c>
      <c r="AJ196" s="21">
        <f t="shared" si="28"/>
        <v>5.0012334113266202E-3</v>
      </c>
      <c r="AK196" s="21">
        <f t="shared" si="29"/>
        <v>4.1784630114044302E-4</v>
      </c>
    </row>
    <row r="197" spans="1:37">
      <c r="A197" s="22">
        <v>44286</v>
      </c>
      <c r="B197" s="20" t="s">
        <v>262</v>
      </c>
      <c r="C197" s="20">
        <v>0.27683441484750798</v>
      </c>
      <c r="D197" s="20">
        <v>-0.29325358925578998</v>
      </c>
      <c r="E197" s="20">
        <v>6.6452063522724494E-2</v>
      </c>
      <c r="F197" s="20">
        <v>1.467848270858E-2</v>
      </c>
      <c r="G197" s="20">
        <v>6.7423586298131404E-3</v>
      </c>
      <c r="H197" s="20">
        <v>2.1018131059766599E-3</v>
      </c>
      <c r="I197" s="20">
        <v>-2.1042248003265299E-3</v>
      </c>
      <c r="L197" s="20" t="str">
        <f t="shared" si="31"/>
        <v>2021Q1</v>
      </c>
      <c r="M197" s="21">
        <f t="shared" si="32"/>
        <v>0.27683441484750798</v>
      </c>
      <c r="N197" s="21">
        <f t="shared" si="33"/>
        <v>-2.9325358925578998E-2</v>
      </c>
      <c r="O197" s="21">
        <f t="shared" si="34"/>
        <v>6.6452063522724494E-2</v>
      </c>
      <c r="P197" s="21">
        <f t="shared" si="35"/>
        <v>1.467848270858E-2</v>
      </c>
      <c r="Q197" s="21">
        <f t="shared" si="36"/>
        <v>6.7423586298131404E-3</v>
      </c>
      <c r="R197" s="21">
        <f t="shared" si="37"/>
        <v>2.1018131059766599E-3</v>
      </c>
      <c r="S197" s="21">
        <f t="shared" si="38"/>
        <v>-2.1042248003265299E-3</v>
      </c>
      <c r="AD197" s="20">
        <f t="shared" si="30"/>
        <v>2022</v>
      </c>
      <c r="AE197" s="21">
        <f t="shared" si="23"/>
        <v>0.27683441484750798</v>
      </c>
      <c r="AF197" s="21">
        <f t="shared" si="24"/>
        <v>-2.9325358925578998E-2</v>
      </c>
      <c r="AG197" s="21">
        <f t="shared" si="25"/>
        <v>6.6452063522724494E-2</v>
      </c>
      <c r="AH197" s="21">
        <f t="shared" si="26"/>
        <v>1.467848270858E-2</v>
      </c>
      <c r="AI197" s="21">
        <f t="shared" si="27"/>
        <v>6.7423586298131404E-3</v>
      </c>
      <c r="AJ197" s="21">
        <f t="shared" si="28"/>
        <v>2.1018131059766599E-3</v>
      </c>
      <c r="AK197" s="21">
        <f t="shared" si="29"/>
        <v>-2.1042248003265299E-3</v>
      </c>
    </row>
    <row r="198" spans="1:37">
      <c r="A198" s="22">
        <v>44377</v>
      </c>
      <c r="B198" s="20" t="s">
        <v>261</v>
      </c>
      <c r="C198" s="20">
        <v>-0.61552417197781795</v>
      </c>
      <c r="D198" s="20">
        <v>-0.47625674315496402</v>
      </c>
      <c r="E198" s="20">
        <v>4.8624010077449901E-3</v>
      </c>
      <c r="F198" s="20">
        <v>-1.608339763355E-2</v>
      </c>
      <c r="G198" s="20">
        <v>-8.3615966837928598E-3</v>
      </c>
      <c r="H198" s="20">
        <v>-2.67149782507763E-3</v>
      </c>
      <c r="I198" s="20">
        <v>-4.2298956760952501E-3</v>
      </c>
      <c r="L198" s="20" t="str">
        <f t="shared" si="31"/>
        <v>2021Q2</v>
      </c>
      <c r="M198" s="21">
        <f t="shared" si="32"/>
        <v>-0.61552417197781795</v>
      </c>
      <c r="N198" s="21">
        <f t="shared" si="33"/>
        <v>-4.76256743154964E-2</v>
      </c>
      <c r="O198" s="21">
        <f t="shared" si="34"/>
        <v>4.8624010077449901E-3</v>
      </c>
      <c r="P198" s="21">
        <f t="shared" si="35"/>
        <v>-1.608339763355E-2</v>
      </c>
      <c r="Q198" s="21">
        <f t="shared" si="36"/>
        <v>-8.3615966837928598E-3</v>
      </c>
      <c r="R198" s="21">
        <f t="shared" si="37"/>
        <v>-2.67149782507763E-3</v>
      </c>
      <c r="S198" s="21">
        <f t="shared" si="38"/>
        <v>-4.2298956760952501E-3</v>
      </c>
      <c r="AD198" s="20">
        <f t="shared" si="30"/>
        <v>2022</v>
      </c>
      <c r="AE198" s="21">
        <f t="shared" si="23"/>
        <v>-0.61552417197781795</v>
      </c>
      <c r="AF198" s="21">
        <f t="shared" si="24"/>
        <v>-4.76256743154964E-2</v>
      </c>
      <c r="AG198" s="21">
        <f t="shared" si="25"/>
        <v>4.8624010077449901E-3</v>
      </c>
      <c r="AH198" s="21">
        <f t="shared" si="26"/>
        <v>-1.608339763355E-2</v>
      </c>
      <c r="AI198" s="21">
        <f t="shared" si="27"/>
        <v>-8.3615966837928598E-3</v>
      </c>
      <c r="AJ198" s="21">
        <f t="shared" si="28"/>
        <v>-2.67149782507763E-3</v>
      </c>
      <c r="AK198" s="21">
        <f t="shared" si="29"/>
        <v>-4.2298956760952501E-3</v>
      </c>
    </row>
    <row r="199" spans="1:37">
      <c r="A199" s="22">
        <v>44469</v>
      </c>
      <c r="B199" s="20" t="s">
        <v>260</v>
      </c>
      <c r="C199" s="20">
        <v>-0.58280872735737099</v>
      </c>
      <c r="D199" s="20">
        <v>-0.47492523598296599</v>
      </c>
      <c r="E199" s="20">
        <v>4.8529480606391E-4</v>
      </c>
      <c r="F199" s="20">
        <v>-2.2048315115871801E-2</v>
      </c>
      <c r="G199" s="20">
        <v>-1.4181472723486599E-2</v>
      </c>
      <c r="H199" s="20">
        <v>-7.7335268809444E-3</v>
      </c>
      <c r="I199" s="20">
        <v>-8.3601297421749803E-3</v>
      </c>
      <c r="L199" s="20" t="str">
        <f t="shared" si="31"/>
        <v>2021Q3</v>
      </c>
      <c r="M199" s="21">
        <f t="shared" si="32"/>
        <v>-0.58280872735737099</v>
      </c>
      <c r="N199" s="21">
        <f t="shared" si="33"/>
        <v>-4.7492523598296602E-2</v>
      </c>
      <c r="O199" s="21">
        <f t="shared" si="34"/>
        <v>4.8529480606391E-4</v>
      </c>
      <c r="P199" s="21">
        <f t="shared" si="35"/>
        <v>-2.2048315115871801E-2</v>
      </c>
      <c r="Q199" s="21">
        <f t="shared" si="36"/>
        <v>-1.4181472723486599E-2</v>
      </c>
      <c r="R199" s="21">
        <f t="shared" si="37"/>
        <v>-7.7335268809444E-3</v>
      </c>
      <c r="S199" s="21">
        <f t="shared" si="38"/>
        <v>-8.3601297421749803E-3</v>
      </c>
      <c r="AD199" s="20">
        <f t="shared" si="30"/>
        <v>2022</v>
      </c>
      <c r="AE199" s="21">
        <f t="shared" si="23"/>
        <v>-0.58280872735737099</v>
      </c>
      <c r="AF199" s="21">
        <f t="shared" si="24"/>
        <v>-4.7492523598296602E-2</v>
      </c>
      <c r="AG199" s="21">
        <f t="shared" si="25"/>
        <v>4.8529480606391E-4</v>
      </c>
      <c r="AH199" s="21">
        <f t="shared" si="26"/>
        <v>-2.2048315115871801E-2</v>
      </c>
      <c r="AI199" s="21">
        <f t="shared" si="27"/>
        <v>-1.4181472723486599E-2</v>
      </c>
      <c r="AJ199" s="21">
        <f t="shared" si="28"/>
        <v>-7.7335268809444E-3</v>
      </c>
      <c r="AK199" s="21">
        <f t="shared" si="29"/>
        <v>-8.3601297421749803E-3</v>
      </c>
    </row>
    <row r="200" spans="1:37">
      <c r="A200" s="22">
        <v>44561</v>
      </c>
      <c r="B200" s="20" t="s">
        <v>259</v>
      </c>
      <c r="C200" s="20">
        <v>-8.1428375423277299E-2</v>
      </c>
      <c r="D200" s="20">
        <v>-0.36033904726246802</v>
      </c>
      <c r="E200" s="20">
        <v>4.2665785720923499E-2</v>
      </c>
      <c r="F200" s="20">
        <v>3.6869667424496901E-3</v>
      </c>
      <c r="G200" s="20">
        <v>3.0756579729126102E-3</v>
      </c>
      <c r="H200" s="20">
        <v>1.58741409330138E-2</v>
      </c>
      <c r="I200" s="20">
        <v>2.0046239154081599E-2</v>
      </c>
      <c r="L200" s="20" t="str">
        <f t="shared" si="31"/>
        <v>2021Q4</v>
      </c>
      <c r="M200" s="21">
        <f t="shared" si="32"/>
        <v>-8.1428375423277299E-2</v>
      </c>
      <c r="N200" s="21">
        <f t="shared" si="33"/>
        <v>-3.6033904726246804E-2</v>
      </c>
      <c r="O200" s="21">
        <f t="shared" si="34"/>
        <v>4.2665785720923499E-2</v>
      </c>
      <c r="P200" s="21">
        <f t="shared" si="35"/>
        <v>3.6869667424496901E-3</v>
      </c>
      <c r="Q200" s="21">
        <f t="shared" si="36"/>
        <v>3.0756579729126102E-3</v>
      </c>
      <c r="R200" s="21">
        <f t="shared" si="37"/>
        <v>1.58741409330138E-2</v>
      </c>
      <c r="S200" s="21">
        <f t="shared" si="38"/>
        <v>2.0046239154081599E-2</v>
      </c>
      <c r="AD200" s="20">
        <f t="shared" si="30"/>
        <v>2022</v>
      </c>
      <c r="AE200" s="21">
        <f t="shared" si="23"/>
        <v>-8.1428375423277299E-2</v>
      </c>
      <c r="AF200" s="21">
        <f t="shared" si="24"/>
        <v>-3.6033904726246804E-2</v>
      </c>
      <c r="AG200" s="21">
        <f t="shared" si="25"/>
        <v>4.2665785720923499E-2</v>
      </c>
      <c r="AH200" s="21">
        <f t="shared" si="26"/>
        <v>3.6869667424496901E-3</v>
      </c>
      <c r="AI200" s="21">
        <f t="shared" si="27"/>
        <v>3.0756579729126102E-3</v>
      </c>
      <c r="AJ200" s="21">
        <f t="shared" si="28"/>
        <v>1.58741409330138E-2</v>
      </c>
      <c r="AK200" s="21">
        <f t="shared" si="29"/>
        <v>2.0046239154081599E-2</v>
      </c>
    </row>
    <row r="201" spans="1:37">
      <c r="A201" s="22">
        <v>44651</v>
      </c>
      <c r="B201" s="20" t="s">
        <v>258</v>
      </c>
      <c r="C201" s="20">
        <v>-0.180294826625224</v>
      </c>
      <c r="D201" s="20">
        <v>-0.39758879672796799</v>
      </c>
      <c r="E201" s="20">
        <v>5.2681811839186E-2</v>
      </c>
      <c r="F201" s="20">
        <v>2.8103068076763001E-2</v>
      </c>
      <c r="G201" s="20">
        <v>2.90171835943774E-2</v>
      </c>
      <c r="H201" s="20">
        <v>2.51710399954568E-2</v>
      </c>
      <c r="I201" s="20">
        <v>-1.01388104392184E-3</v>
      </c>
      <c r="L201" s="20" t="str">
        <f t="shared" si="31"/>
        <v>2022Q1</v>
      </c>
      <c r="M201" s="21">
        <f t="shared" si="32"/>
        <v>-0.180294826625224</v>
      </c>
      <c r="N201" s="21">
        <f t="shared" si="33"/>
        <v>-3.9758879672796801E-2</v>
      </c>
      <c r="O201" s="21">
        <f t="shared" si="34"/>
        <v>5.2681811839186E-2</v>
      </c>
      <c r="P201" s="21">
        <f t="shared" si="35"/>
        <v>2.8103068076763001E-2</v>
      </c>
      <c r="Q201" s="21">
        <f t="shared" si="36"/>
        <v>2.90171835943774E-2</v>
      </c>
      <c r="R201" s="21">
        <f t="shared" si="37"/>
        <v>2.51710399954568E-2</v>
      </c>
      <c r="S201" s="21">
        <f t="shared" si="38"/>
        <v>-1.01388104392184E-3</v>
      </c>
      <c r="AD201" s="20">
        <f t="shared" si="30"/>
        <v>2023</v>
      </c>
      <c r="AE201" s="21">
        <f t="shared" si="23"/>
        <v>-0.180294826625224</v>
      </c>
      <c r="AF201" s="21">
        <f t="shared" si="24"/>
        <v>-3.9758879672796801E-2</v>
      </c>
      <c r="AG201" s="21">
        <f t="shared" si="25"/>
        <v>5.2681811839186E-2</v>
      </c>
      <c r="AH201" s="21">
        <f t="shared" si="26"/>
        <v>2.8103068076763001E-2</v>
      </c>
      <c r="AI201" s="21">
        <f t="shared" si="27"/>
        <v>2.90171835943774E-2</v>
      </c>
      <c r="AJ201" s="21">
        <f t="shared" si="28"/>
        <v>2.51710399954568E-2</v>
      </c>
      <c r="AK201" s="21">
        <f t="shared" si="29"/>
        <v>-1.01388104392184E-3</v>
      </c>
    </row>
    <row r="202" spans="1:37">
      <c r="A202" s="22">
        <v>44742</v>
      </c>
      <c r="B202" s="20" t="s">
        <v>257</v>
      </c>
      <c r="C202" s="20">
        <v>-0.27700679784152099</v>
      </c>
      <c r="D202" s="20">
        <v>-3.8603894882791798E-2</v>
      </c>
      <c r="E202" s="20">
        <v>2.6336959553901401E-2</v>
      </c>
      <c r="F202" s="20">
        <v>2.1267732258220502E-2</v>
      </c>
      <c r="G202" s="20">
        <v>1.33048182679361E-2</v>
      </c>
      <c r="H202" s="20">
        <v>-1.5836364406484098E-2</v>
      </c>
      <c r="I202" s="20">
        <v>-2.1435597286218699E-2</v>
      </c>
      <c r="L202" s="20" t="str">
        <f t="shared" si="31"/>
        <v>2022Q2</v>
      </c>
      <c r="M202" s="21">
        <f t="shared" si="32"/>
        <v>-0.27700679784152099</v>
      </c>
      <c r="N202" s="21">
        <f t="shared" si="33"/>
        <v>-3.8603894882791798E-3</v>
      </c>
      <c r="O202" s="21">
        <f t="shared" si="34"/>
        <v>2.6336959553901401E-2</v>
      </c>
      <c r="P202" s="21">
        <f t="shared" si="35"/>
        <v>2.1267732258220502E-2</v>
      </c>
      <c r="Q202" s="21">
        <f t="shared" si="36"/>
        <v>1.33048182679361E-2</v>
      </c>
      <c r="R202" s="21">
        <f t="shared" si="37"/>
        <v>-1.5836364406484098E-2</v>
      </c>
      <c r="S202" s="21">
        <f t="shared" si="38"/>
        <v>-2.1435597286218699E-2</v>
      </c>
      <c r="AD202" s="20">
        <f t="shared" si="30"/>
        <v>2023</v>
      </c>
      <c r="AE202" s="21">
        <f t="shared" si="23"/>
        <v>-0.27700679784152099</v>
      </c>
      <c r="AF202" s="21">
        <f t="shared" si="24"/>
        <v>-3.8603894882791798E-3</v>
      </c>
      <c r="AG202" s="21">
        <f t="shared" si="25"/>
        <v>2.6336959553901401E-2</v>
      </c>
      <c r="AH202" s="21">
        <f t="shared" si="26"/>
        <v>2.1267732258220502E-2</v>
      </c>
      <c r="AI202" s="21">
        <f t="shared" si="27"/>
        <v>1.33048182679361E-2</v>
      </c>
      <c r="AJ202" s="21">
        <f t="shared" si="28"/>
        <v>-1.5836364406484098E-2</v>
      </c>
      <c r="AK202" s="21">
        <f t="shared" si="29"/>
        <v>-2.1435597286218699E-2</v>
      </c>
    </row>
    <row r="203" spans="1:37">
      <c r="A203" s="22">
        <v>44834</v>
      </c>
      <c r="B203" s="20" t="s">
        <v>256</v>
      </c>
      <c r="C203" s="20">
        <v>-0.12965352514070599</v>
      </c>
      <c r="D203" s="20">
        <v>1.07650742110232E-2</v>
      </c>
      <c r="E203" s="20">
        <v>5.2720792029694501E-3</v>
      </c>
      <c r="F203" s="20">
        <v>-1.53635458013301E-3</v>
      </c>
      <c r="G203" s="20">
        <v>-3.2880902326557701E-2</v>
      </c>
      <c r="H203" s="20">
        <v>-3.9884905814782802E-2</v>
      </c>
      <c r="I203" s="20">
        <v>-2.6642828251115001E-2</v>
      </c>
      <c r="L203" s="20" t="str">
        <f t="shared" si="31"/>
        <v>2022Q3</v>
      </c>
      <c r="M203" s="21">
        <f t="shared" si="32"/>
        <v>-0.12965352514070599</v>
      </c>
      <c r="N203" s="21">
        <f t="shared" si="33"/>
        <v>1.0765074211023201E-3</v>
      </c>
      <c r="O203" s="21">
        <f t="shared" si="34"/>
        <v>5.2720792029694501E-3</v>
      </c>
      <c r="P203" s="21">
        <f t="shared" si="35"/>
        <v>-1.53635458013301E-3</v>
      </c>
      <c r="Q203" s="21">
        <f t="shared" si="36"/>
        <v>-3.2880902326557701E-2</v>
      </c>
      <c r="R203" s="21">
        <f t="shared" si="37"/>
        <v>-3.9884905814782802E-2</v>
      </c>
      <c r="S203" s="21">
        <f t="shared" si="38"/>
        <v>-2.6642828251115001E-2</v>
      </c>
      <c r="AD203" s="20">
        <f t="shared" si="30"/>
        <v>2023</v>
      </c>
      <c r="AE203" s="21">
        <f t="shared" si="23"/>
        <v>-0.12965352514070599</v>
      </c>
      <c r="AF203" s="21">
        <f t="shared" si="24"/>
        <v>1.0765074211023201E-3</v>
      </c>
      <c r="AG203" s="21">
        <f t="shared" si="25"/>
        <v>5.2720792029694501E-3</v>
      </c>
      <c r="AH203" s="21">
        <f t="shared" si="26"/>
        <v>-1.53635458013301E-3</v>
      </c>
      <c r="AI203" s="21">
        <f t="shared" si="27"/>
        <v>-3.2880902326557701E-2</v>
      </c>
      <c r="AJ203" s="21">
        <f t="shared" si="28"/>
        <v>-3.9884905814782802E-2</v>
      </c>
      <c r="AK203" s="21">
        <f t="shared" si="29"/>
        <v>-2.6642828251115001E-2</v>
      </c>
    </row>
    <row r="204" spans="1:37">
      <c r="A204" s="22">
        <v>44926</v>
      </c>
      <c r="B204" s="20" t="s">
        <v>255</v>
      </c>
      <c r="C204" s="20">
        <v>0.32616262065462498</v>
      </c>
      <c r="D204" s="20">
        <v>2.1359851850288401E-2</v>
      </c>
      <c r="E204" s="20">
        <v>-1.3968889125636401E-2</v>
      </c>
      <c r="F204" s="20">
        <v>-4.4615092538914103E-2</v>
      </c>
      <c r="G204" s="20">
        <v>-5.2902083991186802E-2</v>
      </c>
      <c r="H204" s="20">
        <v>-4.1837236730957898E-2</v>
      </c>
      <c r="I204" s="20">
        <v>-2.19594934636449E-2</v>
      </c>
      <c r="L204" s="20" t="str">
        <f t="shared" si="31"/>
        <v>2022Q4</v>
      </c>
      <c r="M204" s="21">
        <f t="shared" si="32"/>
        <v>0.32616262065462498</v>
      </c>
      <c r="N204" s="21">
        <f t="shared" si="33"/>
        <v>2.1359851850288403E-3</v>
      </c>
      <c r="O204" s="21">
        <f t="shared" si="34"/>
        <v>-1.3968889125636401E-2</v>
      </c>
      <c r="P204" s="21">
        <f t="shared" si="35"/>
        <v>-4.4615092538914103E-2</v>
      </c>
      <c r="Q204" s="21">
        <f t="shared" si="36"/>
        <v>-5.2902083991186802E-2</v>
      </c>
      <c r="R204" s="21">
        <f t="shared" si="37"/>
        <v>-4.1837236730957898E-2</v>
      </c>
      <c r="S204" s="21">
        <f t="shared" si="38"/>
        <v>-2.19594934636449E-2</v>
      </c>
      <c r="AD204" s="20">
        <f t="shared" si="30"/>
        <v>2023</v>
      </c>
      <c r="AE204" s="21">
        <f t="shared" si="23"/>
        <v>0.32616262065462498</v>
      </c>
      <c r="AF204" s="21">
        <f t="shared" si="24"/>
        <v>2.1359851850288403E-3</v>
      </c>
      <c r="AG204" s="21">
        <f t="shared" si="25"/>
        <v>-1.3968889125636401E-2</v>
      </c>
      <c r="AH204" s="21">
        <f t="shared" si="26"/>
        <v>-4.4615092538914103E-2</v>
      </c>
      <c r="AI204" s="21">
        <f t="shared" si="27"/>
        <v>-5.2902083991186802E-2</v>
      </c>
      <c r="AJ204" s="21">
        <f t="shared" si="28"/>
        <v>-4.1837236730957898E-2</v>
      </c>
      <c r="AK204" s="21">
        <f t="shared" si="29"/>
        <v>-2.19594934636449E-2</v>
      </c>
    </row>
    <row r="205" spans="1:37">
      <c r="A205" s="22">
        <v>45016</v>
      </c>
      <c r="B205" s="20" t="s">
        <v>254</v>
      </c>
      <c r="C205" s="20">
        <v>0.27718526576288499</v>
      </c>
      <c r="D205" s="20">
        <v>-5.0280465967055002E-2</v>
      </c>
      <c r="E205" s="20">
        <v>-5.7384550346055899E-2</v>
      </c>
      <c r="F205" s="20">
        <v>-6.2868283828858298E-2</v>
      </c>
      <c r="G205" s="20">
        <v>-5.3595260096418101E-2</v>
      </c>
      <c r="H205" s="20">
        <v>-3.5280115529635898E-2</v>
      </c>
      <c r="I205" s="20">
        <v>-2.3093562391265102E-2</v>
      </c>
      <c r="L205" s="20" t="str">
        <f t="shared" ref="L205:L211" si="39">"20"&amp;RIGHT(B205,2)&amp;"Q"&amp;LEFT(B205,1)</f>
        <v>2023Q1</v>
      </c>
      <c r="M205" s="21">
        <f t="shared" si="32"/>
        <v>0.27718526576288499</v>
      </c>
      <c r="N205" s="21">
        <f t="shared" si="33"/>
        <v>-5.0280465967055005E-3</v>
      </c>
      <c r="O205" s="21">
        <f t="shared" si="34"/>
        <v>-5.7384550346055899E-2</v>
      </c>
      <c r="P205" s="21">
        <f t="shared" si="35"/>
        <v>-6.2868283828858298E-2</v>
      </c>
      <c r="Q205" s="21">
        <f t="shared" si="36"/>
        <v>-5.3595260096418101E-2</v>
      </c>
      <c r="R205" s="21">
        <f t="shared" si="37"/>
        <v>-3.5280115529635898E-2</v>
      </c>
      <c r="S205" s="21">
        <f t="shared" si="38"/>
        <v>-2.3093562391265102E-2</v>
      </c>
      <c r="AD205" s="20">
        <f t="shared" si="30"/>
        <v>2024</v>
      </c>
      <c r="AE205" s="21">
        <f t="shared" si="23"/>
        <v>0.27718526576288499</v>
      </c>
      <c r="AF205" s="21">
        <f t="shared" si="24"/>
        <v>-5.0280465967055005E-3</v>
      </c>
      <c r="AG205" s="21">
        <f t="shared" si="25"/>
        <v>-5.7384550346055899E-2</v>
      </c>
      <c r="AH205" s="21">
        <f t="shared" si="26"/>
        <v>-6.2868283828858298E-2</v>
      </c>
      <c r="AI205" s="21">
        <f t="shared" si="27"/>
        <v>-5.3595260096418101E-2</v>
      </c>
      <c r="AJ205" s="21">
        <f t="shared" si="28"/>
        <v>-3.5280115529635898E-2</v>
      </c>
      <c r="AK205" s="21">
        <f t="shared" si="29"/>
        <v>-2.3093562391265102E-2</v>
      </c>
    </row>
    <row r="206" spans="1:37">
      <c r="A206" s="22">
        <v>45107</v>
      </c>
      <c r="B206" s="20" t="s">
        <v>253</v>
      </c>
      <c r="C206" s="20">
        <v>0.11606287503146499</v>
      </c>
      <c r="D206" s="20">
        <v>-0.14690805772099499</v>
      </c>
      <c r="E206" s="20">
        <v>-7.8409203154198595E-2</v>
      </c>
      <c r="F206" s="20">
        <v>-6.6645298940104195E-2</v>
      </c>
      <c r="G206" s="20">
        <v>-5.0080235150073198E-2</v>
      </c>
      <c r="H206" s="20">
        <v>-4.3001643614882998E-2</v>
      </c>
      <c r="I206" s="20">
        <v>-2.2733494487186302E-2</v>
      </c>
      <c r="L206" s="20" t="str">
        <f t="shared" si="39"/>
        <v>2023Q2</v>
      </c>
      <c r="M206" s="21">
        <f t="shared" si="32"/>
        <v>0.11606287503146499</v>
      </c>
      <c r="N206" s="21">
        <f t="shared" si="33"/>
        <v>-1.46908057720995E-2</v>
      </c>
      <c r="O206" s="21">
        <f t="shared" si="34"/>
        <v>-7.8409203154198595E-2</v>
      </c>
      <c r="P206" s="21">
        <f t="shared" si="35"/>
        <v>-6.6645298940104195E-2</v>
      </c>
      <c r="Q206" s="21">
        <f t="shared" si="36"/>
        <v>-5.0080235150073198E-2</v>
      </c>
      <c r="R206" s="21">
        <f t="shared" si="37"/>
        <v>-4.3001643614882998E-2</v>
      </c>
      <c r="S206" s="21">
        <f t="shared" si="38"/>
        <v>-2.2733494487186302E-2</v>
      </c>
      <c r="AD206" s="20">
        <f t="shared" si="30"/>
        <v>2024</v>
      </c>
      <c r="AE206" s="21">
        <f t="shared" ref="AE206:AE211" si="40">M206</f>
        <v>0.11606287503146499</v>
      </c>
      <c r="AF206" s="21">
        <f t="shared" ref="AF206:AF211" si="41">N206</f>
        <v>-1.46908057720995E-2</v>
      </c>
      <c r="AG206" s="21">
        <f t="shared" ref="AG206:AG211" si="42">O206</f>
        <v>-7.8409203154198595E-2</v>
      </c>
      <c r="AH206" s="21">
        <f t="shared" ref="AH206:AH211" si="43">P206</f>
        <v>-6.6645298940104195E-2</v>
      </c>
      <c r="AI206" s="21">
        <f t="shared" ref="AI206:AI211" si="44">Q206</f>
        <v>-5.0080235150073198E-2</v>
      </c>
      <c r="AJ206" s="21">
        <f t="shared" ref="AJ206:AJ211" si="45">R206</f>
        <v>-4.3001643614882998E-2</v>
      </c>
      <c r="AK206" s="21">
        <f t="shared" ref="AK206:AK211" si="46">S206</f>
        <v>-2.2733494487186302E-2</v>
      </c>
    </row>
    <row r="207" spans="1:37">
      <c r="A207" s="22">
        <v>45199</v>
      </c>
      <c r="B207" s="20" t="s">
        <v>252</v>
      </c>
      <c r="C207" s="20">
        <v>4.90885450996945E-2</v>
      </c>
      <c r="D207" s="20">
        <v>-0.13550199950606701</v>
      </c>
      <c r="E207" s="20">
        <v>-8.3239813602110399E-2</v>
      </c>
      <c r="F207" s="20">
        <v>-6.3828982599684503E-2</v>
      </c>
      <c r="G207" s="20">
        <v>-6.1864418279370302E-2</v>
      </c>
      <c r="H207" s="20">
        <v>-3.9097168547977901E-2</v>
      </c>
      <c r="I207" s="20">
        <v>-1.87290330742063E-2</v>
      </c>
      <c r="L207" s="20" t="str">
        <f t="shared" si="39"/>
        <v>2023Q3</v>
      </c>
      <c r="M207" s="21">
        <f t="shared" si="32"/>
        <v>4.90885450996945E-2</v>
      </c>
      <c r="N207" s="21">
        <f t="shared" si="33"/>
        <v>-1.35501999506067E-2</v>
      </c>
      <c r="O207" s="21">
        <f t="shared" si="34"/>
        <v>-8.3239813602110399E-2</v>
      </c>
      <c r="P207" s="21">
        <f t="shared" si="35"/>
        <v>-6.3828982599684503E-2</v>
      </c>
      <c r="Q207" s="21">
        <f t="shared" si="36"/>
        <v>-6.1864418279370302E-2</v>
      </c>
      <c r="R207" s="21">
        <f t="shared" si="37"/>
        <v>-3.9097168547977901E-2</v>
      </c>
      <c r="S207" s="21">
        <f t="shared" si="38"/>
        <v>-1.87290330742063E-2</v>
      </c>
      <c r="AD207" s="20">
        <f t="shared" si="30"/>
        <v>2024</v>
      </c>
      <c r="AE207" s="21">
        <f t="shared" si="40"/>
        <v>4.90885450996945E-2</v>
      </c>
      <c r="AF207" s="21">
        <f t="shared" si="41"/>
        <v>-1.35501999506067E-2</v>
      </c>
      <c r="AG207" s="21">
        <f t="shared" si="42"/>
        <v>-8.3239813602110399E-2</v>
      </c>
      <c r="AH207" s="21">
        <f t="shared" si="43"/>
        <v>-6.3828982599684503E-2</v>
      </c>
      <c r="AI207" s="21">
        <f t="shared" si="44"/>
        <v>-6.1864418279370302E-2</v>
      </c>
      <c r="AJ207" s="21">
        <f t="shared" si="45"/>
        <v>-3.9097168547977901E-2</v>
      </c>
      <c r="AK207" s="21">
        <f t="shared" si="46"/>
        <v>-1.87290330742063E-2</v>
      </c>
    </row>
    <row r="208" spans="1:37">
      <c r="A208" s="22">
        <v>45291</v>
      </c>
      <c r="B208" s="20" t="s">
        <v>251</v>
      </c>
      <c r="C208" s="20">
        <v>0.14700481340163499</v>
      </c>
      <c r="D208" s="20">
        <v>-7.9825325059105307E-2</v>
      </c>
      <c r="E208" s="20">
        <v>-7.4904484061566801E-2</v>
      </c>
      <c r="F208" s="20">
        <v>-7.6300412987508198E-2</v>
      </c>
      <c r="G208" s="20">
        <v>-5.0682243253360702E-2</v>
      </c>
      <c r="H208" s="20">
        <v>-2.8610128022510301E-2</v>
      </c>
      <c r="I208" s="20">
        <v>-1.10597019922163E-2</v>
      </c>
      <c r="L208" s="20" t="str">
        <f t="shared" si="39"/>
        <v>2023Q4</v>
      </c>
      <c r="M208" s="21">
        <f t="shared" si="32"/>
        <v>0.14700481340163499</v>
      </c>
      <c r="N208" s="21">
        <f t="shared" si="33"/>
        <v>-7.982532505910531E-3</v>
      </c>
      <c r="O208" s="21">
        <f t="shared" si="34"/>
        <v>-7.4904484061566801E-2</v>
      </c>
      <c r="P208" s="21">
        <f t="shared" si="35"/>
        <v>-7.6300412987508198E-2</v>
      </c>
      <c r="Q208" s="21">
        <f t="shared" si="36"/>
        <v>-5.0682243253360702E-2</v>
      </c>
      <c r="R208" s="21">
        <f t="shared" si="37"/>
        <v>-2.8610128022510301E-2</v>
      </c>
      <c r="S208" s="21">
        <f t="shared" si="38"/>
        <v>-1.10597019922163E-2</v>
      </c>
      <c r="AD208" s="20">
        <f t="shared" si="30"/>
        <v>2024</v>
      </c>
      <c r="AE208" s="21">
        <f t="shared" si="40"/>
        <v>0.14700481340163499</v>
      </c>
      <c r="AF208" s="21">
        <f t="shared" si="41"/>
        <v>-7.982532505910531E-3</v>
      </c>
      <c r="AG208" s="21">
        <f t="shared" si="42"/>
        <v>-7.4904484061566801E-2</v>
      </c>
      <c r="AH208" s="21">
        <f t="shared" si="43"/>
        <v>-7.6300412987508198E-2</v>
      </c>
      <c r="AI208" s="21">
        <f t="shared" si="44"/>
        <v>-5.0682243253360702E-2</v>
      </c>
      <c r="AJ208" s="21">
        <f t="shared" si="45"/>
        <v>-2.8610128022510301E-2</v>
      </c>
      <c r="AK208" s="21">
        <f t="shared" si="46"/>
        <v>-1.10597019922163E-2</v>
      </c>
    </row>
    <row r="209" spans="1:37">
      <c r="A209" s="22">
        <v>45382</v>
      </c>
      <c r="B209" s="20" t="s">
        <v>250</v>
      </c>
      <c r="C209" s="20">
        <v>-7.6242866783434907E-2</v>
      </c>
      <c r="D209" s="20">
        <v>-0.20582308421114201</v>
      </c>
      <c r="E209" s="20">
        <v>-0.100367425629142</v>
      </c>
      <c r="F209" s="20">
        <v>-6.1642026363530097E-2</v>
      </c>
      <c r="G209" s="20">
        <v>-3.6833541375859702E-2</v>
      </c>
      <c r="H209" s="20">
        <v>-1.7709160694553298E-2</v>
      </c>
      <c r="I209" s="20">
        <v>-7.1330824376016604E-3</v>
      </c>
      <c r="L209" s="20" t="str">
        <f t="shared" si="39"/>
        <v>2024Q1</v>
      </c>
      <c r="M209" s="21">
        <f t="shared" si="32"/>
        <v>-7.6242866783434907E-2</v>
      </c>
      <c r="N209" s="21">
        <f t="shared" si="33"/>
        <v>-2.05823084211142E-2</v>
      </c>
      <c r="O209" s="21">
        <f t="shared" si="34"/>
        <v>-0.100367425629142</v>
      </c>
      <c r="P209" s="21">
        <f t="shared" si="35"/>
        <v>-6.1642026363530097E-2</v>
      </c>
      <c r="Q209" s="21">
        <f t="shared" si="36"/>
        <v>-3.6833541375859702E-2</v>
      </c>
      <c r="R209" s="21">
        <f t="shared" si="37"/>
        <v>-1.7709160694553298E-2</v>
      </c>
      <c r="S209" s="21">
        <f t="shared" si="38"/>
        <v>-7.1330824376016604E-3</v>
      </c>
      <c r="AD209" s="20">
        <f t="shared" ref="AD209:AD211" si="47">LEFT(L209,4)+1</f>
        <v>2025</v>
      </c>
      <c r="AE209" s="21">
        <f t="shared" si="40"/>
        <v>-7.6242866783434907E-2</v>
      </c>
      <c r="AF209" s="21">
        <f t="shared" si="41"/>
        <v>-2.05823084211142E-2</v>
      </c>
      <c r="AG209" s="21">
        <f t="shared" si="42"/>
        <v>-0.100367425629142</v>
      </c>
      <c r="AH209" s="21">
        <f t="shared" si="43"/>
        <v>-6.1642026363530097E-2</v>
      </c>
      <c r="AI209" s="21">
        <f t="shared" si="44"/>
        <v>-3.6833541375859702E-2</v>
      </c>
      <c r="AJ209" s="21">
        <f t="shared" si="45"/>
        <v>-1.7709160694553298E-2</v>
      </c>
      <c r="AK209" s="21">
        <f t="shared" si="46"/>
        <v>-7.1330824376016604E-3</v>
      </c>
    </row>
    <row r="210" spans="1:37">
      <c r="A210" s="22">
        <v>45473</v>
      </c>
      <c r="B210" s="20" t="s">
        <v>249</v>
      </c>
      <c r="C210" s="20">
        <v>3.7578746089476797E-2</v>
      </c>
      <c r="D210" s="20">
        <v>-0.17674279917937799</v>
      </c>
      <c r="E210" s="20">
        <v>-6.75865468322258E-2</v>
      </c>
      <c r="F210" s="20">
        <v>-4.0001519028127902E-2</v>
      </c>
      <c r="G210" s="20">
        <v>-2.0410623828833602E-2</v>
      </c>
      <c r="H210" s="20">
        <v>-9.5734508633400894E-3</v>
      </c>
      <c r="I210" s="20">
        <v>-2.89660427307219E-3</v>
      </c>
      <c r="L210" s="20" t="str">
        <f t="shared" si="39"/>
        <v>2024Q2</v>
      </c>
      <c r="M210" s="21">
        <f t="shared" si="32"/>
        <v>3.7578746089476797E-2</v>
      </c>
      <c r="N210" s="21">
        <f t="shared" si="33"/>
        <v>-1.76742799179378E-2</v>
      </c>
      <c r="O210" s="21">
        <f t="shared" si="34"/>
        <v>-6.75865468322258E-2</v>
      </c>
      <c r="P210" s="21">
        <f t="shared" si="35"/>
        <v>-4.0001519028127902E-2</v>
      </c>
      <c r="Q210" s="21">
        <f t="shared" si="36"/>
        <v>-2.0410623828833602E-2</v>
      </c>
      <c r="R210" s="21">
        <f t="shared" si="37"/>
        <v>-9.5734508633400894E-3</v>
      </c>
      <c r="S210" s="21">
        <f t="shared" si="38"/>
        <v>-2.89660427307219E-3</v>
      </c>
      <c r="AD210" s="20">
        <f t="shared" si="47"/>
        <v>2025</v>
      </c>
      <c r="AE210" s="21">
        <f t="shared" si="40"/>
        <v>3.7578746089476797E-2</v>
      </c>
      <c r="AF210" s="21">
        <f t="shared" si="41"/>
        <v>-1.76742799179378E-2</v>
      </c>
      <c r="AG210" s="21">
        <f t="shared" si="42"/>
        <v>-6.75865468322258E-2</v>
      </c>
      <c r="AH210" s="21">
        <f t="shared" si="43"/>
        <v>-4.0001519028127902E-2</v>
      </c>
      <c r="AI210" s="21">
        <f t="shared" si="44"/>
        <v>-2.0410623828833602E-2</v>
      </c>
      <c r="AJ210" s="21">
        <f t="shared" si="45"/>
        <v>-9.5734508633400894E-3</v>
      </c>
      <c r="AK210" s="21">
        <f t="shared" si="46"/>
        <v>-2.89660427307219E-3</v>
      </c>
    </row>
    <row r="211" spans="1:37">
      <c r="A211" s="22">
        <v>45565</v>
      </c>
      <c r="B211" s="20" t="s">
        <v>248</v>
      </c>
      <c r="L211" s="20" t="str">
        <f t="shared" si="39"/>
        <v>2024Q3</v>
      </c>
      <c r="M211" s="21">
        <f t="shared" si="32"/>
        <v>0</v>
      </c>
      <c r="N211" s="21">
        <f t="shared" si="33"/>
        <v>0</v>
      </c>
      <c r="O211" s="21">
        <f t="shared" si="34"/>
        <v>0</v>
      </c>
      <c r="P211" s="21">
        <f t="shared" si="35"/>
        <v>0</v>
      </c>
      <c r="Q211" s="21">
        <f t="shared" si="36"/>
        <v>0</v>
      </c>
      <c r="R211" s="21">
        <f t="shared" si="37"/>
        <v>0</v>
      </c>
      <c r="S211" s="21">
        <f t="shared" si="38"/>
        <v>0</v>
      </c>
      <c r="AD211" s="20">
        <f t="shared" si="47"/>
        <v>2025</v>
      </c>
      <c r="AE211" s="21">
        <f t="shared" si="40"/>
        <v>0</v>
      </c>
      <c r="AF211" s="21">
        <f t="shared" si="41"/>
        <v>0</v>
      </c>
      <c r="AG211" s="21">
        <f t="shared" si="42"/>
        <v>0</v>
      </c>
      <c r="AH211" s="21">
        <f t="shared" si="43"/>
        <v>0</v>
      </c>
      <c r="AI211" s="21">
        <f t="shared" si="44"/>
        <v>0</v>
      </c>
      <c r="AJ211" s="21">
        <f t="shared" si="45"/>
        <v>0</v>
      </c>
      <c r="AK211" s="21">
        <f t="shared" si="46"/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E07B-D1B0-4DAF-B0E6-A4A84DD70C37}">
  <sheetPr codeName="Sheet17"/>
  <dimension ref="A1:BS132"/>
  <sheetViews>
    <sheetView topLeftCell="BE1" zoomScale="160" zoomScaleNormal="70" workbookViewId="0">
      <selection activeCell="BU16" sqref="BU16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1">K2+Y2-Y2/100</f>
        <v>2.4806954661071801E-2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2.8806527554902721</v>
      </c>
      <c r="AT2" s="20">
        <f t="shared" ref="AT2:AT65" si="3">AH2</f>
        <v>2.4806954661071801E-2</v>
      </c>
      <c r="AU2" s="20">
        <f>SUM(AV2:BA2)</f>
        <v>0</v>
      </c>
      <c r="AV2" s="20">
        <f t="shared" ref="AV2:BA44" si="4">AI2</f>
        <v>0</v>
      </c>
      <c r="AW2" s="20">
        <f t="shared" si="4"/>
        <v>0</v>
      </c>
      <c r="AX2" s="20">
        <f t="shared" si="4"/>
        <v>0</v>
      </c>
      <c r="AY2" s="20">
        <f t="shared" si="4"/>
        <v>0</v>
      </c>
      <c r="AZ2" s="20">
        <f t="shared" si="4"/>
        <v>0</v>
      </c>
      <c r="BA2" s="20">
        <f t="shared" si="4"/>
        <v>0</v>
      </c>
      <c r="BC2" s="22">
        <f>AR2</f>
        <v>39172</v>
      </c>
      <c r="BD2" s="20">
        <f>AT2</f>
        <v>2.4806954661071801E-2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1"/>
        <v>2.52555020822109E-2</v>
      </c>
      <c r="AI3" s="20">
        <f t="shared" ref="AI3:AN56" si="5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6">AF3*4+2</f>
        <v>2.280917446057849</v>
      </c>
      <c r="AT3" s="20">
        <f t="shared" si="3"/>
        <v>2.52555020822109E-2</v>
      </c>
      <c r="AU3" s="20">
        <f t="shared" ref="AU3:AU66" si="7">SUM(AV3:BA3)</f>
        <v>0</v>
      </c>
      <c r="AV3" s="20">
        <f t="shared" si="4"/>
        <v>0</v>
      </c>
      <c r="AW3" s="20">
        <f t="shared" si="4"/>
        <v>0</v>
      </c>
      <c r="AX3" s="20">
        <f t="shared" si="4"/>
        <v>0</v>
      </c>
      <c r="AY3" s="20">
        <f t="shared" si="4"/>
        <v>0</v>
      </c>
      <c r="AZ3" s="20">
        <f t="shared" si="4"/>
        <v>0</v>
      </c>
      <c r="BA3" s="20">
        <f t="shared" si="4"/>
        <v>0</v>
      </c>
      <c r="BC3" s="22">
        <f t="shared" ref="BC3:BC66" si="8">AR3</f>
        <v>39263</v>
      </c>
      <c r="BD3" s="20">
        <f t="shared" ref="BD3:BE66" si="9">AT3</f>
        <v>2.52555020822109E-2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1"/>
        <v>2.3798390827511801E-2</v>
      </c>
      <c r="AI4" s="20">
        <f t="shared" si="5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6"/>
        <v>0.96337676813855611</v>
      </c>
      <c r="AT4" s="20">
        <f t="shared" si="3"/>
        <v>2.3798390827511801E-2</v>
      </c>
      <c r="AU4" s="20">
        <f t="shared" si="7"/>
        <v>0</v>
      </c>
      <c r="AV4" s="20">
        <f t="shared" si="4"/>
        <v>0</v>
      </c>
      <c r="AW4" s="20">
        <f t="shared" si="4"/>
        <v>0</v>
      </c>
      <c r="AX4" s="20">
        <f t="shared" si="4"/>
        <v>0</v>
      </c>
      <c r="AY4" s="20">
        <f t="shared" si="4"/>
        <v>0</v>
      </c>
      <c r="AZ4" s="20">
        <f t="shared" si="4"/>
        <v>0</v>
      </c>
      <c r="BA4" s="20">
        <f t="shared" si="4"/>
        <v>0</v>
      </c>
      <c r="BC4" s="22">
        <f t="shared" si="8"/>
        <v>39355</v>
      </c>
      <c r="BD4" s="20">
        <f t="shared" si="9"/>
        <v>2.3798390827511801E-2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1"/>
        <v>2.4733448250358E-2</v>
      </c>
      <c r="AI5" s="20">
        <f t="shared" si="5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6"/>
        <v>5.476283038041748</v>
      </c>
      <c r="AT5" s="20">
        <f t="shared" si="3"/>
        <v>2.4733448250358E-2</v>
      </c>
      <c r="AU5" s="20">
        <f t="shared" si="7"/>
        <v>0</v>
      </c>
      <c r="AV5" s="20">
        <f t="shared" si="4"/>
        <v>0</v>
      </c>
      <c r="AW5" s="20">
        <f t="shared" si="4"/>
        <v>0</v>
      </c>
      <c r="AX5" s="20">
        <f t="shared" si="4"/>
        <v>0</v>
      </c>
      <c r="AY5" s="20">
        <f t="shared" si="4"/>
        <v>0</v>
      </c>
      <c r="AZ5" s="20">
        <f t="shared" si="4"/>
        <v>0</v>
      </c>
      <c r="BA5" s="20">
        <f t="shared" si="4"/>
        <v>0</v>
      </c>
      <c r="BC5" s="22">
        <f t="shared" si="8"/>
        <v>39447</v>
      </c>
      <c r="BD5" s="20">
        <f t="shared" si="9"/>
        <v>2.4733448250358E-2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1"/>
        <v>2.74314027338462E-2</v>
      </c>
      <c r="AI6" s="20">
        <f t="shared" si="5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6"/>
        <v>6.3000912141520402</v>
      </c>
      <c r="AT6" s="20">
        <f t="shared" si="3"/>
        <v>2.74314027338462E-2</v>
      </c>
      <c r="AU6" s="20">
        <f t="shared" si="7"/>
        <v>0</v>
      </c>
      <c r="AV6" s="20">
        <f t="shared" si="4"/>
        <v>0</v>
      </c>
      <c r="AW6" s="20">
        <f t="shared" si="4"/>
        <v>0</v>
      </c>
      <c r="AX6" s="20">
        <f t="shared" si="4"/>
        <v>0</v>
      </c>
      <c r="AY6" s="20">
        <f t="shared" si="4"/>
        <v>0</v>
      </c>
      <c r="AZ6" s="20">
        <f t="shared" si="4"/>
        <v>0</v>
      </c>
      <c r="BA6" s="20">
        <f t="shared" si="4"/>
        <v>0</v>
      </c>
      <c r="BC6" s="22">
        <f t="shared" si="8"/>
        <v>39538</v>
      </c>
      <c r="BD6" s="20">
        <f t="shared" si="9"/>
        <v>2.74314027338462E-2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1"/>
        <v>2.5474549002057999E-2</v>
      </c>
      <c r="AI7" s="20">
        <f t="shared" si="5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6"/>
        <v>2.4364106887638961</v>
      </c>
      <c r="AT7" s="20">
        <f t="shared" si="3"/>
        <v>2.5474549002057999E-2</v>
      </c>
      <c r="AU7" s="20">
        <f t="shared" si="7"/>
        <v>0</v>
      </c>
      <c r="AV7" s="20">
        <f t="shared" si="4"/>
        <v>0</v>
      </c>
      <c r="AW7" s="20">
        <f t="shared" si="4"/>
        <v>0</v>
      </c>
      <c r="AX7" s="20">
        <f t="shared" si="4"/>
        <v>0</v>
      </c>
      <c r="AY7" s="20">
        <f t="shared" si="4"/>
        <v>0</v>
      </c>
      <c r="AZ7" s="20">
        <f t="shared" si="4"/>
        <v>0</v>
      </c>
      <c r="BA7" s="20">
        <f t="shared" si="4"/>
        <v>0</v>
      </c>
      <c r="BC7" s="22">
        <f t="shared" si="8"/>
        <v>39629</v>
      </c>
      <c r="BD7" s="20">
        <f t="shared" si="9"/>
        <v>2.5474549002057999E-2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1"/>
        <v>2.39721664624825E-2</v>
      </c>
      <c r="AI8" s="20">
        <f t="shared" si="5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6"/>
        <v>1.680234524391498</v>
      </c>
      <c r="AT8" s="20">
        <f t="shared" si="3"/>
        <v>2.39721664624825E-2</v>
      </c>
      <c r="AU8" s="20">
        <f t="shared" si="7"/>
        <v>0</v>
      </c>
      <c r="AV8" s="20">
        <f t="shared" si="4"/>
        <v>0</v>
      </c>
      <c r="AW8" s="20">
        <f t="shared" si="4"/>
        <v>0</v>
      </c>
      <c r="AX8" s="20">
        <f t="shared" si="4"/>
        <v>0</v>
      </c>
      <c r="AY8" s="20">
        <f t="shared" si="4"/>
        <v>0</v>
      </c>
      <c r="AZ8" s="20">
        <f t="shared" si="4"/>
        <v>0</v>
      </c>
      <c r="BA8" s="20">
        <f t="shared" si="4"/>
        <v>0</v>
      </c>
      <c r="BC8" s="22">
        <f t="shared" si="8"/>
        <v>39721</v>
      </c>
      <c r="BD8" s="20">
        <f t="shared" si="9"/>
        <v>2.39721664624825E-2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1"/>
        <v>2.2412310052324483E-2</v>
      </c>
      <c r="AI9" s="20">
        <f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2"/>
        <v>39813</v>
      </c>
      <c r="AS9" s="20">
        <f t="shared" si="6"/>
        <v>0.75953925087497609</v>
      </c>
      <c r="AT9" s="20">
        <f t="shared" si="3"/>
        <v>2.2412310052324483E-2</v>
      </c>
      <c r="AU9" s="20">
        <f t="shared" si="7"/>
        <v>-1.3024641089761893E-3</v>
      </c>
      <c r="AV9" s="20">
        <f t="shared" si="4"/>
        <v>7.0141609218280199E-7</v>
      </c>
      <c r="AW9" s="20">
        <f t="shared" si="4"/>
        <v>-1.5217667850508901E-3</v>
      </c>
      <c r="AX9" s="20">
        <f t="shared" si="4"/>
        <v>1.2434728799526301E-3</v>
      </c>
      <c r="AY9" s="20">
        <f t="shared" si="4"/>
        <v>-1.12811994823491E-4</v>
      </c>
      <c r="AZ9" s="20">
        <f t="shared" si="4"/>
        <v>-2.7900982646489298E-4</v>
      </c>
      <c r="BA9" s="20">
        <f t="shared" si="4"/>
        <v>-6.3304979868172796E-4</v>
      </c>
      <c r="BC9" s="22">
        <f t="shared" si="8"/>
        <v>39813</v>
      </c>
      <c r="BD9" s="20">
        <f t="shared" si="9"/>
        <v>2.2412310052324483E-2</v>
      </c>
      <c r="BE9" s="20">
        <f t="shared" si="9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1"/>
        <v>8.5356841432248729E-3</v>
      </c>
      <c r="AI10" s="20">
        <f t="shared" ref="AI10:AI73" si="10">Y10/1010</f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2"/>
        <v>39903</v>
      </c>
      <c r="AS10" s="20">
        <f t="shared" si="6"/>
        <v>-2.0742529591651202</v>
      </c>
      <c r="AT10" s="20">
        <f t="shared" si="3"/>
        <v>8.5356841432248729E-3</v>
      </c>
      <c r="AU10" s="20">
        <f t="shared" si="7"/>
        <v>-2.4865990805774366E-3</v>
      </c>
      <c r="AV10" s="20">
        <f t="shared" si="4"/>
        <v>-1.7163416345581585E-5</v>
      </c>
      <c r="AW10" s="20">
        <f t="shared" si="4"/>
        <v>2.8225495183331601E-4</v>
      </c>
      <c r="AX10" s="20">
        <f t="shared" si="4"/>
        <v>1.58255156568198E-3</v>
      </c>
      <c r="AY10" s="20">
        <f t="shared" si="4"/>
        <v>-4.7262247443446899E-4</v>
      </c>
      <c r="AZ10" s="20">
        <f t="shared" si="4"/>
        <v>-9.2929223443061204E-4</v>
      </c>
      <c r="BA10" s="20">
        <f t="shared" si="4"/>
        <v>-2.9323274728820701E-3</v>
      </c>
      <c r="BC10" s="22">
        <f t="shared" si="8"/>
        <v>39903</v>
      </c>
      <c r="BD10" s="20">
        <f t="shared" si="9"/>
        <v>8.5356841432248729E-3</v>
      </c>
      <c r="BE10" s="20">
        <f t="shared" si="9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1"/>
        <v>5.6929075893152039E-3</v>
      </c>
      <c r="AI11" s="20">
        <f t="shared" si="10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2"/>
        <v>39994</v>
      </c>
      <c r="AS11" s="20">
        <f t="shared" si="6"/>
        <v>-1.211556061840156</v>
      </c>
      <c r="AT11" s="20">
        <f t="shared" si="3"/>
        <v>5.6929075893152039E-3</v>
      </c>
      <c r="AU11" s="20">
        <f t="shared" si="7"/>
        <v>-4.1254295423254761E-3</v>
      </c>
      <c r="AV11" s="20">
        <f t="shared" si="4"/>
        <v>-4.1514169082456338E-5</v>
      </c>
      <c r="AW11" s="20">
        <f t="shared" si="4"/>
        <v>3.1215479758373E-3</v>
      </c>
      <c r="AX11" s="20">
        <f t="shared" si="4"/>
        <v>1.48382735019048E-3</v>
      </c>
      <c r="AY11" s="20">
        <f t="shared" si="4"/>
        <v>-1.1872850338101499E-3</v>
      </c>
      <c r="AZ11" s="20">
        <f t="shared" si="4"/>
        <v>-1.13409872652958E-3</v>
      </c>
      <c r="BA11" s="20">
        <f t="shared" si="4"/>
        <v>-6.3679069389310696E-3</v>
      </c>
      <c r="BC11" s="22">
        <f t="shared" si="8"/>
        <v>39994</v>
      </c>
      <c r="BD11" s="20">
        <f t="shared" si="9"/>
        <v>5.6929075893152039E-3</v>
      </c>
      <c r="BE11" s="20">
        <f t="shared" si="9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1"/>
        <v>9.379867574428824E-3</v>
      </c>
      <c r="AI12" s="20">
        <f t="shared" si="10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2"/>
        <v>40086</v>
      </c>
      <c r="AS12" s="20">
        <f t="shared" si="6"/>
        <v>-2.7913999482167204</v>
      </c>
      <c r="AT12" s="20">
        <f t="shared" si="3"/>
        <v>9.379867574428824E-3</v>
      </c>
      <c r="AU12" s="20">
        <f t="shared" si="7"/>
        <v>-1.0164696564283319E-2</v>
      </c>
      <c r="AV12" s="20">
        <f t="shared" si="4"/>
        <v>-6.0279593370369607E-5</v>
      </c>
      <c r="AW12" s="20">
        <f t="shared" si="4"/>
        <v>4.5827932133368698E-3</v>
      </c>
      <c r="AX12" s="20">
        <f t="shared" si="4"/>
        <v>8.7449552561569201E-4</v>
      </c>
      <c r="AY12" s="20">
        <f t="shared" si="4"/>
        <v>-2.4357544434749898E-3</v>
      </c>
      <c r="AZ12" s="20">
        <f t="shared" si="4"/>
        <v>-1.90121592038572E-3</v>
      </c>
      <c r="BA12" s="20">
        <f t="shared" si="4"/>
        <v>-1.1224735346004801E-2</v>
      </c>
      <c r="BC12" s="22">
        <f t="shared" si="8"/>
        <v>40086</v>
      </c>
      <c r="BD12" s="20">
        <f t="shared" si="9"/>
        <v>9.379867574428824E-3</v>
      </c>
      <c r="BE12" s="20">
        <f t="shared" si="9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1"/>
        <v>1.1196499053390541E-2</v>
      </c>
      <c r="AI13" s="20">
        <f t="shared" si="10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2"/>
        <v>40178</v>
      </c>
      <c r="AS13" s="20">
        <f t="shared" si="6"/>
        <v>-2.6248325375469603</v>
      </c>
      <c r="AT13" s="20">
        <f t="shared" si="3"/>
        <v>1.1196499053390541E-2</v>
      </c>
      <c r="AU13" s="20">
        <f t="shared" si="7"/>
        <v>-1.4866657085459591E-2</v>
      </c>
      <c r="AV13" s="20">
        <f t="shared" si="4"/>
        <v>-7.4611451444092769E-5</v>
      </c>
      <c r="AW13" s="20">
        <f t="shared" si="4"/>
        <v>6.4716328235680997E-3</v>
      </c>
      <c r="AX13" s="20">
        <f t="shared" si="4"/>
        <v>4.0512964492034299E-4</v>
      </c>
      <c r="AY13" s="20">
        <f t="shared" si="4"/>
        <v>-3.35623593877842E-3</v>
      </c>
      <c r="AZ13" s="20">
        <f t="shared" si="4"/>
        <v>-1.9804732856121198E-3</v>
      </c>
      <c r="BA13" s="20">
        <f t="shared" si="4"/>
        <v>-1.6332098878113401E-2</v>
      </c>
      <c r="BC13" s="22">
        <f t="shared" si="8"/>
        <v>40178</v>
      </c>
      <c r="BD13" s="20">
        <f t="shared" si="9"/>
        <v>1.1196499053390541E-2</v>
      </c>
      <c r="BE13" s="20">
        <f t="shared" si="9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1"/>
        <v>1.7515336461064082E-2</v>
      </c>
      <c r="AI14" s="20">
        <f t="shared" si="10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2"/>
        <v>40268</v>
      </c>
      <c r="AS14" s="20">
        <f t="shared" si="6"/>
        <v>-2.6322800835734403</v>
      </c>
      <c r="AT14" s="20">
        <f t="shared" si="3"/>
        <v>1.7515336461064082E-2</v>
      </c>
      <c r="AU14" s="20">
        <f t="shared" si="7"/>
        <v>-1.4336513816216931E-2</v>
      </c>
      <c r="AV14" s="20">
        <f t="shared" si="4"/>
        <v>-8.4322374872899212E-5</v>
      </c>
      <c r="AW14" s="20">
        <f t="shared" si="4"/>
        <v>9.4093821022767001E-3</v>
      </c>
      <c r="AX14" s="20">
        <f t="shared" si="4"/>
        <v>1.37877717945045E-3</v>
      </c>
      <c r="AY14" s="20">
        <f t="shared" si="4"/>
        <v>-3.1525208990967799E-3</v>
      </c>
      <c r="AZ14" s="20">
        <f t="shared" si="4"/>
        <v>-1.2348491730818001E-3</v>
      </c>
      <c r="BA14" s="20">
        <f t="shared" si="4"/>
        <v>-2.0652980650892602E-2</v>
      </c>
      <c r="BC14" s="22">
        <f t="shared" si="8"/>
        <v>40268</v>
      </c>
      <c r="BD14" s="20">
        <f t="shared" si="9"/>
        <v>1.7515336461064082E-2</v>
      </c>
      <c r="BE14" s="20">
        <f t="shared" si="9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1"/>
        <v>2.0459739902907489E-2</v>
      </c>
      <c r="AI15" s="20">
        <f t="shared" si="10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2"/>
        <v>40359</v>
      </c>
      <c r="AS15" s="20">
        <f t="shared" si="6"/>
        <v>-2.2943948069921198</v>
      </c>
      <c r="AT15" s="20">
        <f t="shared" si="3"/>
        <v>2.0459739902907489E-2</v>
      </c>
      <c r="AU15" s="20">
        <f t="shared" si="7"/>
        <v>-7.5863779808462289E-3</v>
      </c>
      <c r="AV15" s="20">
        <f t="shared" si="4"/>
        <v>-9.3286488696207133E-5</v>
      </c>
      <c r="AW15" s="20">
        <f t="shared" si="4"/>
        <v>1.2620792913287099E-2</v>
      </c>
      <c r="AX15" s="20">
        <f t="shared" si="4"/>
        <v>3.7813697653987701E-3</v>
      </c>
      <c r="AY15" s="20">
        <f t="shared" si="4"/>
        <v>-1.28555556216936E-3</v>
      </c>
      <c r="AZ15" s="20">
        <f t="shared" si="4"/>
        <v>5.6690679388626797E-4</v>
      </c>
      <c r="BA15" s="20">
        <f t="shared" si="4"/>
        <v>-2.31766054025528E-2</v>
      </c>
      <c r="BC15" s="22">
        <f t="shared" si="8"/>
        <v>40359</v>
      </c>
      <c r="BD15" s="20">
        <f t="shared" si="9"/>
        <v>2.0459739902907489E-2</v>
      </c>
      <c r="BE15" s="20">
        <f t="shared" si="9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1"/>
        <v>1.850476057036303E-2</v>
      </c>
      <c r="AI16" s="20">
        <f t="shared" si="10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2"/>
        <v>40451</v>
      </c>
      <c r="AS16" s="20">
        <f t="shared" si="6"/>
        <v>-0.75042838422185598</v>
      </c>
      <c r="AT16" s="20">
        <f t="shared" si="3"/>
        <v>1.850476057036303E-2</v>
      </c>
      <c r="AU16" s="20">
        <f t="shared" si="7"/>
        <v>-4.1306583985618872E-3</v>
      </c>
      <c r="AV16" s="20">
        <f t="shared" si="4"/>
        <v>-1.0463238095020199E-4</v>
      </c>
      <c r="AW16" s="20">
        <f t="shared" si="4"/>
        <v>1.45646317055492E-2</v>
      </c>
      <c r="AX16" s="20">
        <f t="shared" si="4"/>
        <v>4.6510980326930299E-3</v>
      </c>
      <c r="AY16" s="20">
        <f t="shared" si="4"/>
        <v>-2.8653285598645401E-4</v>
      </c>
      <c r="AZ16" s="20">
        <f t="shared" si="4"/>
        <v>1.63138454134514E-3</v>
      </c>
      <c r="BA16" s="20">
        <f t="shared" si="4"/>
        <v>-2.4586607441212601E-2</v>
      </c>
      <c r="BC16" s="22">
        <f t="shared" si="8"/>
        <v>40451</v>
      </c>
      <c r="BD16" s="20">
        <f t="shared" si="9"/>
        <v>1.850476057036303E-2</v>
      </c>
      <c r="BE16" s="20">
        <f t="shared" si="9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1"/>
        <v>1.4478505029745983E-2</v>
      </c>
      <c r="AI17" s="20">
        <f t="shared" si="10"/>
        <v>-1.2067470653980099E-4</v>
      </c>
      <c r="AJ17" s="20">
        <f t="shared" si="5"/>
        <v>1.60472106518483E-2</v>
      </c>
      <c r="AK17" s="20">
        <f t="shared" si="5"/>
        <v>4.6091224456201703E-3</v>
      </c>
      <c r="AL17" s="20">
        <f t="shared" si="5"/>
        <v>-2.3211069739570401E-4</v>
      </c>
      <c r="AM17" s="20">
        <f t="shared" si="5"/>
        <v>1.5502992818161501E-3</v>
      </c>
      <c r="AN17" s="20">
        <f t="shared" si="5"/>
        <v>-2.6035114327083098E-2</v>
      </c>
      <c r="AR17" s="22">
        <f t="shared" si="2"/>
        <v>40543</v>
      </c>
      <c r="AS17" s="20">
        <f t="shared" si="6"/>
        <v>-0.42358194713485586</v>
      </c>
      <c r="AT17" s="20">
        <f t="shared" si="3"/>
        <v>1.4478505029745983E-2</v>
      </c>
      <c r="AU17" s="20">
        <f t="shared" si="7"/>
        <v>-4.1812673517339811E-3</v>
      </c>
      <c r="AV17" s="20">
        <f t="shared" si="4"/>
        <v>-1.2067470653980099E-4</v>
      </c>
      <c r="AW17" s="20">
        <f t="shared" si="4"/>
        <v>1.60472106518483E-2</v>
      </c>
      <c r="AX17" s="20">
        <f t="shared" si="4"/>
        <v>4.6091224456201703E-3</v>
      </c>
      <c r="AY17" s="20">
        <f t="shared" si="4"/>
        <v>-2.3211069739570401E-4</v>
      </c>
      <c r="AZ17" s="20">
        <f t="shared" si="4"/>
        <v>1.5502992818161501E-3</v>
      </c>
      <c r="BA17" s="20">
        <f t="shared" si="4"/>
        <v>-2.6035114327083098E-2</v>
      </c>
      <c r="BC17" s="22">
        <f t="shared" si="8"/>
        <v>40543</v>
      </c>
      <c r="BD17" s="20">
        <f t="shared" si="9"/>
        <v>1.4478505029745983E-2</v>
      </c>
      <c r="BE17" s="20">
        <f t="shared" si="9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1"/>
        <v>8.7628235195190054E-3</v>
      </c>
      <c r="AI18" s="20">
        <f t="shared" si="10"/>
        <v>-1.4184062667455444E-4</v>
      </c>
      <c r="AJ18" s="20">
        <f t="shared" si="5"/>
        <v>1.5494468287657799E-2</v>
      </c>
      <c r="AK18" s="20">
        <f t="shared" si="5"/>
        <v>2.1559779097124398E-3</v>
      </c>
      <c r="AL18" s="20">
        <f t="shared" si="5"/>
        <v>-2.23328033830405E-3</v>
      </c>
      <c r="AM18" s="20">
        <f t="shared" si="5"/>
        <v>-2.4279061260346001E-4</v>
      </c>
      <c r="AN18" s="20">
        <f t="shared" si="5"/>
        <v>-2.89970772473058E-2</v>
      </c>
      <c r="AR18" s="22">
        <f t="shared" si="2"/>
        <v>40633</v>
      </c>
      <c r="AS18" s="20">
        <f t="shared" si="6"/>
        <v>1.1041449702905199</v>
      </c>
      <c r="AT18" s="20">
        <f t="shared" si="3"/>
        <v>8.7628235195190054E-3</v>
      </c>
      <c r="AU18" s="20">
        <f t="shared" si="7"/>
        <v>-1.3964542627517626E-2</v>
      </c>
      <c r="AV18" s="20">
        <f t="shared" si="4"/>
        <v>-1.4184062667455444E-4</v>
      </c>
      <c r="AW18" s="20">
        <f t="shared" si="4"/>
        <v>1.5494468287657799E-2</v>
      </c>
      <c r="AX18" s="20">
        <f t="shared" si="4"/>
        <v>2.1559779097124398E-3</v>
      </c>
      <c r="AY18" s="20">
        <f t="shared" si="4"/>
        <v>-2.23328033830405E-3</v>
      </c>
      <c r="AZ18" s="20">
        <f t="shared" si="4"/>
        <v>-2.4279061260346001E-4</v>
      </c>
      <c r="BA18" s="20">
        <f t="shared" si="4"/>
        <v>-2.89970772473058E-2</v>
      </c>
      <c r="BC18" s="22">
        <f t="shared" si="8"/>
        <v>40633</v>
      </c>
      <c r="BD18" s="20">
        <f t="shared" si="9"/>
        <v>8.7628235195190054E-3</v>
      </c>
      <c r="BE18" s="20">
        <f t="shared" si="9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1"/>
        <v>-1.3051849805502463E-3</v>
      </c>
      <c r="AI19" s="20">
        <f t="shared" si="10"/>
        <v>-1.7013832016274553E-4</v>
      </c>
      <c r="AJ19" s="20">
        <f t="shared" si="5"/>
        <v>1.64612166125177E-2</v>
      </c>
      <c r="AK19" s="20">
        <f t="shared" si="5"/>
        <v>6.9928078276770801E-4</v>
      </c>
      <c r="AL19" s="20">
        <f t="shared" si="5"/>
        <v>-3.19500066783273E-3</v>
      </c>
      <c r="AM19" s="20">
        <f t="shared" si="5"/>
        <v>-9.789042726748849E-4</v>
      </c>
      <c r="AN19" s="20">
        <f t="shared" si="5"/>
        <v>-3.2208722504589699E-2</v>
      </c>
      <c r="AR19" s="22">
        <f t="shared" si="2"/>
        <v>40724</v>
      </c>
      <c r="AS19" s="20">
        <f t="shared" si="6"/>
        <v>1.5865693580901401</v>
      </c>
      <c r="AT19" s="20">
        <f t="shared" si="3"/>
        <v>-1.3051849805502463E-3</v>
      </c>
      <c r="AU19" s="20">
        <f t="shared" si="7"/>
        <v>-1.9392268369974652E-2</v>
      </c>
      <c r="AV19" s="20">
        <f t="shared" si="4"/>
        <v>-1.7013832016274553E-4</v>
      </c>
      <c r="AW19" s="20">
        <f t="shared" si="4"/>
        <v>1.64612166125177E-2</v>
      </c>
      <c r="AX19" s="20">
        <f t="shared" si="4"/>
        <v>6.9928078276770801E-4</v>
      </c>
      <c r="AY19" s="20">
        <f t="shared" si="4"/>
        <v>-3.19500066783273E-3</v>
      </c>
      <c r="AZ19" s="20">
        <f t="shared" si="4"/>
        <v>-9.789042726748849E-4</v>
      </c>
      <c r="BA19" s="20">
        <f t="shared" si="4"/>
        <v>-3.2208722504589699E-2</v>
      </c>
      <c r="BC19" s="22">
        <f t="shared" si="8"/>
        <v>40724</v>
      </c>
      <c r="BD19" s="20">
        <f t="shared" si="9"/>
        <v>-1.3051849805502463E-3</v>
      </c>
      <c r="BE19" s="20">
        <f t="shared" si="9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1"/>
        <v>5.4784675344234741E-4</v>
      </c>
      <c r="AI20" s="20">
        <f t="shared" si="10"/>
        <v>-1.940269017445881E-4</v>
      </c>
      <c r="AJ20" s="20">
        <f t="shared" si="5"/>
        <v>2.2855452068681802E-2</v>
      </c>
      <c r="AK20" s="20">
        <f t="shared" si="5"/>
        <v>3.5417645940949401E-3</v>
      </c>
      <c r="AL20" s="20">
        <f t="shared" si="5"/>
        <v>-6.2814046689618698E-4</v>
      </c>
      <c r="AM20" s="20">
        <f t="shared" si="5"/>
        <v>1.0605801789242901E-3</v>
      </c>
      <c r="AN20" s="20">
        <f t="shared" si="5"/>
        <v>-3.3246180917945102E-2</v>
      </c>
      <c r="AR20" s="22">
        <f t="shared" si="2"/>
        <v>40816</v>
      </c>
      <c r="AS20" s="20">
        <f t="shared" si="6"/>
        <v>1.7208031771830152</v>
      </c>
      <c r="AT20" s="20">
        <f t="shared" si="3"/>
        <v>5.4784675344234741E-4</v>
      </c>
      <c r="AU20" s="20">
        <f t="shared" si="7"/>
        <v>-6.6105514448848469E-3</v>
      </c>
      <c r="AV20" s="20">
        <f t="shared" si="4"/>
        <v>-1.940269017445881E-4</v>
      </c>
      <c r="AW20" s="20">
        <f t="shared" si="4"/>
        <v>2.2855452068681802E-2</v>
      </c>
      <c r="AX20" s="20">
        <f t="shared" si="4"/>
        <v>3.5417645940949401E-3</v>
      </c>
      <c r="AY20" s="20">
        <f t="shared" si="4"/>
        <v>-6.2814046689618698E-4</v>
      </c>
      <c r="AZ20" s="20">
        <f t="shared" si="4"/>
        <v>1.0605801789242901E-3</v>
      </c>
      <c r="BA20" s="20">
        <f t="shared" si="4"/>
        <v>-3.3246180917945102E-2</v>
      </c>
      <c r="BC20" s="22">
        <f t="shared" si="8"/>
        <v>40816</v>
      </c>
      <c r="BD20" s="20">
        <f t="shared" si="9"/>
        <v>5.4784675344234741E-4</v>
      </c>
      <c r="BE20" s="20">
        <f t="shared" si="9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1"/>
        <v>8.0905861759230004E-3</v>
      </c>
      <c r="AI21" s="20">
        <f t="shared" si="10"/>
        <v>-2.1054100392574259E-4</v>
      </c>
      <c r="AJ21" s="20">
        <f t="shared" si="5"/>
        <v>2.7988550459467899E-2</v>
      </c>
      <c r="AK21" s="20">
        <f t="shared" si="5"/>
        <v>5.4221457500114303E-3</v>
      </c>
      <c r="AL21" s="20">
        <f t="shared" si="5"/>
        <v>1.3234863656341701E-3</v>
      </c>
      <c r="AM21" s="20">
        <f t="shared" si="5"/>
        <v>2.4980331430946002E-3</v>
      </c>
      <c r="AN21" s="20">
        <f t="shared" si="5"/>
        <v>-3.3171346627725001E-2</v>
      </c>
      <c r="AR21" s="22">
        <f t="shared" si="2"/>
        <v>40908</v>
      </c>
      <c r="AS21" s="20">
        <f t="shared" si="6"/>
        <v>1.8529673442426715</v>
      </c>
      <c r="AT21" s="20">
        <f t="shared" si="3"/>
        <v>8.0905861759230004E-3</v>
      </c>
      <c r="AU21" s="20">
        <f t="shared" si="7"/>
        <v>3.8503280865573516E-3</v>
      </c>
      <c r="AV21" s="20">
        <f t="shared" si="4"/>
        <v>-2.1054100392574259E-4</v>
      </c>
      <c r="AW21" s="20">
        <f t="shared" si="4"/>
        <v>2.7988550459467899E-2</v>
      </c>
      <c r="AX21" s="20">
        <f t="shared" si="4"/>
        <v>5.4221457500114303E-3</v>
      </c>
      <c r="AY21" s="20">
        <f t="shared" si="4"/>
        <v>1.3234863656341701E-3</v>
      </c>
      <c r="AZ21" s="20">
        <f t="shared" si="4"/>
        <v>2.4980331430946002E-3</v>
      </c>
      <c r="BA21" s="20">
        <f t="shared" si="4"/>
        <v>-3.3171346627725001E-2</v>
      </c>
      <c r="BC21" s="22">
        <f t="shared" si="8"/>
        <v>40908</v>
      </c>
      <c r="BD21" s="20">
        <f t="shared" si="9"/>
        <v>8.0905861759230004E-3</v>
      </c>
      <c r="BE21" s="20">
        <f t="shared" si="9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1"/>
        <v>1.2744178348200323E-2</v>
      </c>
      <c r="AI22" s="20">
        <f t="shared" si="10"/>
        <v>-2.2189041147825249E-4</v>
      </c>
      <c r="AJ22" s="20">
        <f t="shared" si="5"/>
        <v>3.02713990951941E-2</v>
      </c>
      <c r="AK22" s="20">
        <f t="shared" si="5"/>
        <v>5.97227208367634E-3</v>
      </c>
      <c r="AL22" s="20">
        <f t="shared" si="5"/>
        <v>2.2585007847464298E-3</v>
      </c>
      <c r="AM22" s="20">
        <f t="shared" si="5"/>
        <v>3.3881754276876498E-3</v>
      </c>
      <c r="AN22" s="20">
        <f t="shared" si="5"/>
        <v>-3.2592870887604403E-2</v>
      </c>
      <c r="AR22" s="22">
        <f t="shared" si="2"/>
        <v>40999</v>
      </c>
      <c r="AS22" s="20">
        <f t="shared" si="6"/>
        <v>1.475533842731068</v>
      </c>
      <c r="AT22" s="20">
        <f t="shared" si="3"/>
        <v>1.2744178348200323E-2</v>
      </c>
      <c r="AU22" s="20">
        <f t="shared" si="7"/>
        <v>9.0755860922218656E-3</v>
      </c>
      <c r="AV22" s="20">
        <f t="shared" si="4"/>
        <v>-2.2189041147825249E-4</v>
      </c>
      <c r="AW22" s="20">
        <f t="shared" si="4"/>
        <v>3.02713990951941E-2</v>
      </c>
      <c r="AX22" s="20">
        <f t="shared" si="4"/>
        <v>5.97227208367634E-3</v>
      </c>
      <c r="AY22" s="20">
        <f t="shared" si="4"/>
        <v>2.2585007847464298E-3</v>
      </c>
      <c r="AZ22" s="20">
        <f t="shared" si="4"/>
        <v>3.3881754276876498E-3</v>
      </c>
      <c r="BA22" s="20">
        <f t="shared" si="4"/>
        <v>-3.2592870887604403E-2</v>
      </c>
      <c r="BC22" s="22">
        <f t="shared" si="8"/>
        <v>40999</v>
      </c>
      <c r="BD22" s="20">
        <f t="shared" si="9"/>
        <v>1.2744178348200323E-2</v>
      </c>
      <c r="BE22" s="20">
        <f t="shared" si="9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1"/>
        <v>1.0982248512306716E-2</v>
      </c>
      <c r="AI23" s="20">
        <f t="shared" si="10"/>
        <v>-2.2984288540541583E-4</v>
      </c>
      <c r="AJ23" s="20">
        <f t="shared" si="5"/>
        <v>3.1589678963572697E-2</v>
      </c>
      <c r="AK23" s="20">
        <f t="shared" si="5"/>
        <v>6.2524416592601899E-3</v>
      </c>
      <c r="AL23" s="20">
        <f t="shared" si="5"/>
        <v>2.8871194956980799E-3</v>
      </c>
      <c r="AM23" s="20">
        <f t="shared" si="5"/>
        <v>4.0305946346963399E-3</v>
      </c>
      <c r="AN23" s="20">
        <f t="shared" si="5"/>
        <v>-3.1751853348604898E-2</v>
      </c>
      <c r="AR23" s="22">
        <f t="shared" si="2"/>
        <v>41090</v>
      </c>
      <c r="AS23" s="20">
        <f t="shared" si="6"/>
        <v>0.43120085442107592</v>
      </c>
      <c r="AT23" s="20">
        <f t="shared" si="3"/>
        <v>1.0982248512306716E-2</v>
      </c>
      <c r="AU23" s="20">
        <f t="shared" si="7"/>
        <v>1.2778138519216997E-2</v>
      </c>
      <c r="AV23" s="20">
        <f t="shared" si="4"/>
        <v>-2.2984288540541583E-4</v>
      </c>
      <c r="AW23" s="20">
        <f t="shared" si="4"/>
        <v>3.1589678963572697E-2</v>
      </c>
      <c r="AX23" s="20">
        <f t="shared" si="4"/>
        <v>6.2524416592601899E-3</v>
      </c>
      <c r="AY23" s="20">
        <f t="shared" si="4"/>
        <v>2.8871194956980799E-3</v>
      </c>
      <c r="AZ23" s="20">
        <f t="shared" si="4"/>
        <v>4.0305946346963399E-3</v>
      </c>
      <c r="BA23" s="20">
        <f t="shared" si="4"/>
        <v>-3.1751853348604898E-2</v>
      </c>
      <c r="BC23" s="22">
        <f t="shared" si="8"/>
        <v>41090</v>
      </c>
      <c r="BD23" s="20">
        <f t="shared" si="9"/>
        <v>1.0982248512306716E-2</v>
      </c>
      <c r="BE23" s="20">
        <f t="shared" si="9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1"/>
        <v>1.1853935245051817E-2</v>
      </c>
      <c r="AI24" s="20">
        <f t="shared" si="10"/>
        <v>-2.3203721994958514E-4</v>
      </c>
      <c r="AJ24" s="20">
        <f t="shared" si="5"/>
        <v>3.20265587092416E-2</v>
      </c>
      <c r="AK24" s="20">
        <f t="shared" si="5"/>
        <v>6.4814402499502304E-3</v>
      </c>
      <c r="AL24" s="20">
        <f t="shared" si="5"/>
        <v>3.4489176814922399E-3</v>
      </c>
      <c r="AM24" s="20">
        <f t="shared" si="5"/>
        <v>4.5910132554727303E-3</v>
      </c>
      <c r="AN24" s="20">
        <f t="shared" si="5"/>
        <v>-3.0725839329270799E-2</v>
      </c>
      <c r="AR24" s="22">
        <f t="shared" si="2"/>
        <v>41182</v>
      </c>
      <c r="AS24" s="20">
        <f t="shared" si="6"/>
        <v>-0.76499424359037604</v>
      </c>
      <c r="AT24" s="20">
        <f t="shared" si="3"/>
        <v>1.1853935245051817E-2</v>
      </c>
      <c r="AU24" s="20">
        <f t="shared" si="7"/>
        <v>1.559005334693642E-2</v>
      </c>
      <c r="AV24" s="20">
        <f t="shared" si="4"/>
        <v>-2.3203721994958514E-4</v>
      </c>
      <c r="AW24" s="20">
        <f t="shared" si="4"/>
        <v>3.20265587092416E-2</v>
      </c>
      <c r="AX24" s="20">
        <f t="shared" si="4"/>
        <v>6.4814402499502304E-3</v>
      </c>
      <c r="AY24" s="20">
        <f t="shared" si="4"/>
        <v>3.4489176814922399E-3</v>
      </c>
      <c r="AZ24" s="20">
        <f t="shared" si="4"/>
        <v>4.5910132554727303E-3</v>
      </c>
      <c r="BA24" s="20">
        <f t="shared" si="4"/>
        <v>-3.0725839329270799E-2</v>
      </c>
      <c r="BC24" s="22">
        <f t="shared" si="8"/>
        <v>41182</v>
      </c>
      <c r="BD24" s="20">
        <f t="shared" si="9"/>
        <v>1.1853935245051817E-2</v>
      </c>
      <c r="BE24" s="20">
        <f t="shared" si="9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1"/>
        <v>1.0085817818442198E-2</v>
      </c>
      <c r="AI25" s="20">
        <f t="shared" si="10"/>
        <v>-2.3127844056427722E-4</v>
      </c>
      <c r="AJ25" s="20">
        <f t="shared" si="5"/>
        <v>3.1910261213230401E-2</v>
      </c>
      <c r="AK25" s="20">
        <f t="shared" si="5"/>
        <v>6.3269531307641397E-3</v>
      </c>
      <c r="AL25" s="20">
        <f t="shared" si="5"/>
        <v>3.7031260556208401E-3</v>
      </c>
      <c r="AM25" s="20">
        <f t="shared" si="5"/>
        <v>4.9035772696326401E-3</v>
      </c>
      <c r="AN25" s="20">
        <f t="shared" si="5"/>
        <v>-2.9719448517229099E-2</v>
      </c>
      <c r="AR25" s="22">
        <f t="shared" si="2"/>
        <v>41274</v>
      </c>
      <c r="AS25" s="20">
        <f t="shared" si="6"/>
        <v>0.38330997502522401</v>
      </c>
      <c r="AT25" s="20">
        <f t="shared" si="3"/>
        <v>1.0085817818442198E-2</v>
      </c>
      <c r="AU25" s="20">
        <f t="shared" si="7"/>
        <v>1.6893190711454651E-2</v>
      </c>
      <c r="AV25" s="20">
        <f t="shared" si="4"/>
        <v>-2.3127844056427722E-4</v>
      </c>
      <c r="AW25" s="20">
        <f t="shared" si="4"/>
        <v>3.1910261213230401E-2</v>
      </c>
      <c r="AX25" s="20">
        <f t="shared" si="4"/>
        <v>6.3269531307641397E-3</v>
      </c>
      <c r="AY25" s="20">
        <f t="shared" si="4"/>
        <v>3.7031260556208401E-3</v>
      </c>
      <c r="AZ25" s="20">
        <f t="shared" si="4"/>
        <v>4.9035772696326401E-3</v>
      </c>
      <c r="BA25" s="20">
        <f t="shared" si="4"/>
        <v>-2.9719448517229099E-2</v>
      </c>
      <c r="BC25" s="22">
        <f t="shared" si="8"/>
        <v>41274</v>
      </c>
      <c r="BD25" s="20">
        <f t="shared" si="9"/>
        <v>1.0085817818442198E-2</v>
      </c>
      <c r="BE25" s="20">
        <f t="shared" si="9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1"/>
        <v>3.4160142762848702E-3</v>
      </c>
      <c r="AI26" s="20">
        <f t="shared" si="10"/>
        <v>-2.3030701030899703E-4</v>
      </c>
      <c r="AJ26" s="20">
        <f t="shared" si="5"/>
        <v>3.0699588803551E-2</v>
      </c>
      <c r="AK26" s="20">
        <f t="shared" si="5"/>
        <v>5.54241435408719E-3</v>
      </c>
      <c r="AL26" s="20">
        <f t="shared" si="5"/>
        <v>3.2869865447704401E-3</v>
      </c>
      <c r="AM26" s="20">
        <f t="shared" si="5"/>
        <v>4.6673967601496003E-3</v>
      </c>
      <c r="AN26" s="20">
        <f t="shared" si="5"/>
        <v>-2.9087161768215301E-2</v>
      </c>
      <c r="AR26" s="22">
        <f t="shared" si="2"/>
        <v>41364</v>
      </c>
      <c r="AS26" s="20">
        <f t="shared" si="6"/>
        <v>-0.96956982985036788</v>
      </c>
      <c r="AT26" s="20">
        <f t="shared" si="3"/>
        <v>3.4160142762848702E-3</v>
      </c>
      <c r="AU26" s="20">
        <f t="shared" si="7"/>
        <v>1.4878917684033936E-2</v>
      </c>
      <c r="AV26" s="20">
        <f t="shared" si="4"/>
        <v>-2.3030701030899703E-4</v>
      </c>
      <c r="AW26" s="20">
        <f t="shared" si="4"/>
        <v>3.0699588803551E-2</v>
      </c>
      <c r="AX26" s="20">
        <f t="shared" si="4"/>
        <v>5.54241435408719E-3</v>
      </c>
      <c r="AY26" s="20">
        <f t="shared" si="4"/>
        <v>3.2869865447704401E-3</v>
      </c>
      <c r="AZ26" s="20">
        <f t="shared" si="4"/>
        <v>4.6673967601496003E-3</v>
      </c>
      <c r="BA26" s="20">
        <f t="shared" si="4"/>
        <v>-2.9087161768215301E-2</v>
      </c>
      <c r="BC26" s="22">
        <f t="shared" si="8"/>
        <v>41364</v>
      </c>
      <c r="BD26" s="20">
        <f t="shared" si="9"/>
        <v>3.4160142762848702E-3</v>
      </c>
      <c r="BE26" s="20">
        <f t="shared" si="9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1"/>
        <v>1.3444785047163304E-3</v>
      </c>
      <c r="AI27" s="20">
        <f t="shared" si="10"/>
        <v>-2.2720239437250793E-4</v>
      </c>
      <c r="AJ27" s="20">
        <f t="shared" si="5"/>
        <v>3.0370643666843802E-2</v>
      </c>
      <c r="AK27" s="20">
        <f t="shared" si="5"/>
        <v>5.4801992191766402E-3</v>
      </c>
      <c r="AL27" s="20">
        <f t="shared" si="5"/>
        <v>3.3887588028136402E-3</v>
      </c>
      <c r="AM27" s="20">
        <f t="shared" si="5"/>
        <v>4.79814677698531E-3</v>
      </c>
      <c r="AN27" s="20">
        <f t="shared" si="5"/>
        <v>-2.8444946685579599E-2</v>
      </c>
      <c r="AR27" s="22">
        <f t="shared" si="2"/>
        <v>41455</v>
      </c>
      <c r="AS27" s="20">
        <f t="shared" si="6"/>
        <v>-2.1404877529005599</v>
      </c>
      <c r="AT27" s="20">
        <f t="shared" si="3"/>
        <v>1.3444785047163304E-3</v>
      </c>
      <c r="AU27" s="20">
        <f t="shared" si="7"/>
        <v>1.5365599385867283E-2</v>
      </c>
      <c r="AV27" s="20">
        <f t="shared" si="4"/>
        <v>-2.2720239437250793E-4</v>
      </c>
      <c r="AW27" s="20">
        <f t="shared" si="4"/>
        <v>3.0370643666843802E-2</v>
      </c>
      <c r="AX27" s="20">
        <f t="shared" si="4"/>
        <v>5.4801992191766402E-3</v>
      </c>
      <c r="AY27" s="20">
        <f t="shared" si="4"/>
        <v>3.3887588028136402E-3</v>
      </c>
      <c r="AZ27" s="20">
        <f t="shared" si="4"/>
        <v>4.79814677698531E-3</v>
      </c>
      <c r="BA27" s="20">
        <f t="shared" si="4"/>
        <v>-2.8444946685579599E-2</v>
      </c>
      <c r="BC27" s="22">
        <f t="shared" si="8"/>
        <v>41455</v>
      </c>
      <c r="BD27" s="20">
        <f t="shared" si="9"/>
        <v>1.3444785047163304E-3</v>
      </c>
      <c r="BE27" s="20">
        <f t="shared" si="9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1"/>
        <v>9.0337535863471274E-4</v>
      </c>
      <c r="AI28" s="20">
        <f t="shared" si="10"/>
        <v>-2.2407981581868417E-4</v>
      </c>
      <c r="AJ28" s="20">
        <f t="shared" si="5"/>
        <v>2.9954446575608501E-2</v>
      </c>
      <c r="AK28" s="20">
        <f t="shared" si="5"/>
        <v>5.1339268852812403E-3</v>
      </c>
      <c r="AL28" s="20">
        <f t="shared" si="5"/>
        <v>3.0261791961416701E-3</v>
      </c>
      <c r="AM28" s="20">
        <f t="shared" si="5"/>
        <v>4.5222799819111198E-3</v>
      </c>
      <c r="AN28" s="20">
        <f t="shared" si="5"/>
        <v>-2.81449546860046E-2</v>
      </c>
      <c r="AR28" s="22">
        <f t="shared" si="2"/>
        <v>41547</v>
      </c>
      <c r="AS28" s="20">
        <f t="shared" si="6"/>
        <v>-2.1501663313401602</v>
      </c>
      <c r="AT28" s="20">
        <f t="shared" si="3"/>
        <v>9.0337535863471274E-4</v>
      </c>
      <c r="AU28" s="20">
        <f t="shared" si="7"/>
        <v>1.4267798137119245E-2</v>
      </c>
      <c r="AV28" s="20">
        <f t="shared" si="4"/>
        <v>-2.2407981581868417E-4</v>
      </c>
      <c r="AW28" s="20">
        <f t="shared" si="4"/>
        <v>2.9954446575608501E-2</v>
      </c>
      <c r="AX28" s="20">
        <f t="shared" si="4"/>
        <v>5.1339268852812403E-3</v>
      </c>
      <c r="AY28" s="20">
        <f t="shared" si="4"/>
        <v>3.0261791961416701E-3</v>
      </c>
      <c r="AZ28" s="20">
        <f t="shared" si="4"/>
        <v>4.5222799819111198E-3</v>
      </c>
      <c r="BA28" s="20">
        <f t="shared" si="4"/>
        <v>-2.81449546860046E-2</v>
      </c>
      <c r="BC28" s="22">
        <f t="shared" si="8"/>
        <v>41547</v>
      </c>
      <c r="BD28" s="20">
        <f t="shared" si="9"/>
        <v>9.0337535863471274E-4</v>
      </c>
      <c r="BE28" s="20">
        <f t="shared" si="9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1"/>
        <v>-1.0481692007166337E-3</v>
      </c>
      <c r="AI29" s="20">
        <f t="shared" si="10"/>
        <v>-2.2167940221380099E-4</v>
      </c>
      <c r="AJ29" s="20">
        <f t="shared" si="5"/>
        <v>2.9992445011295301E-2</v>
      </c>
      <c r="AK29" s="20">
        <f t="shared" si="5"/>
        <v>5.3028430677448599E-3</v>
      </c>
      <c r="AL29" s="20">
        <f t="shared" si="5"/>
        <v>3.2318513455420399E-3</v>
      </c>
      <c r="AM29" s="20">
        <f t="shared" si="5"/>
        <v>4.7339776624077904E-3</v>
      </c>
      <c r="AN29" s="20">
        <f t="shared" si="5"/>
        <v>-2.7700680426845301E-2</v>
      </c>
      <c r="AR29" s="22">
        <f t="shared" si="2"/>
        <v>41639</v>
      </c>
      <c r="AS29" s="20">
        <f t="shared" si="6"/>
        <v>-2.4876219421840799</v>
      </c>
      <c r="AT29" s="20">
        <f t="shared" si="3"/>
        <v>-1.0481692007166337E-3</v>
      </c>
      <c r="AU29" s="20">
        <f t="shared" si="7"/>
        <v>1.5338757257930893E-2</v>
      </c>
      <c r="AV29" s="20">
        <f t="shared" si="4"/>
        <v>-2.2167940221380099E-4</v>
      </c>
      <c r="AW29" s="20">
        <f t="shared" si="4"/>
        <v>2.9992445011295301E-2</v>
      </c>
      <c r="AX29" s="20">
        <f t="shared" si="4"/>
        <v>5.3028430677448599E-3</v>
      </c>
      <c r="AY29" s="20">
        <f t="shared" si="4"/>
        <v>3.2318513455420399E-3</v>
      </c>
      <c r="AZ29" s="20">
        <f t="shared" si="4"/>
        <v>4.7339776624077904E-3</v>
      </c>
      <c r="BA29" s="20">
        <f t="shared" si="4"/>
        <v>-2.7700680426845301E-2</v>
      </c>
      <c r="BC29" s="22">
        <f t="shared" si="8"/>
        <v>41639</v>
      </c>
      <c r="BD29" s="20">
        <f t="shared" si="9"/>
        <v>-1.0481692007166337E-3</v>
      </c>
      <c r="BE29" s="20">
        <f t="shared" si="9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1"/>
        <v>-8.4504296771675345E-3</v>
      </c>
      <c r="AI30" s="20">
        <f t="shared" si="10"/>
        <v>-2.2106526129875843E-4</v>
      </c>
      <c r="AJ30" s="20">
        <f t="shared" si="5"/>
        <v>3.00834629081814E-2</v>
      </c>
      <c r="AK30" s="20">
        <f t="shared" si="5"/>
        <v>5.4777991856491603E-3</v>
      </c>
      <c r="AL30" s="20">
        <f t="shared" si="5"/>
        <v>3.5679555226097999E-3</v>
      </c>
      <c r="AM30" s="20">
        <f t="shared" si="5"/>
        <v>5.04913635235304E-3</v>
      </c>
      <c r="AN30" s="20">
        <f t="shared" si="5"/>
        <v>-2.70260067446348E-2</v>
      </c>
      <c r="AR30" s="22">
        <f t="shared" si="2"/>
        <v>41729</v>
      </c>
      <c r="AS30" s="20">
        <f t="shared" si="6"/>
        <v>-1.1861297668415358</v>
      </c>
      <c r="AT30" s="20">
        <f t="shared" si="3"/>
        <v>-8.4504296771675345E-3</v>
      </c>
      <c r="AU30" s="20">
        <f t="shared" si="7"/>
        <v>1.6931281962859836E-2</v>
      </c>
      <c r="AV30" s="20">
        <f t="shared" si="4"/>
        <v>-2.2106526129875843E-4</v>
      </c>
      <c r="AW30" s="20">
        <f t="shared" si="4"/>
        <v>3.00834629081814E-2</v>
      </c>
      <c r="AX30" s="20">
        <f t="shared" si="4"/>
        <v>5.4777991856491603E-3</v>
      </c>
      <c r="AY30" s="20">
        <f t="shared" si="4"/>
        <v>3.5679555226097999E-3</v>
      </c>
      <c r="AZ30" s="20">
        <f t="shared" si="4"/>
        <v>5.04913635235304E-3</v>
      </c>
      <c r="BA30" s="20">
        <f t="shared" si="4"/>
        <v>-2.70260067446348E-2</v>
      </c>
      <c r="BC30" s="22">
        <f t="shared" si="8"/>
        <v>41729</v>
      </c>
      <c r="BD30" s="20">
        <f t="shared" si="9"/>
        <v>-8.4504296771675345E-3</v>
      </c>
      <c r="BE30" s="20">
        <f t="shared" si="9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1"/>
        <v>-1.0446244873785572E-2</v>
      </c>
      <c r="AI31" s="20">
        <f t="shared" si="10"/>
        <v>-2.197514006373693E-4</v>
      </c>
      <c r="AJ31" s="20">
        <f t="shared" si="5"/>
        <v>3.0386908700408201E-2</v>
      </c>
      <c r="AK31" s="20">
        <f t="shared" si="5"/>
        <v>5.47473055656499E-3</v>
      </c>
      <c r="AL31" s="20">
        <f t="shared" si="5"/>
        <v>3.72608657157602E-3</v>
      </c>
      <c r="AM31" s="20">
        <f t="shared" si="5"/>
        <v>5.2137744586566699E-3</v>
      </c>
      <c r="AN31" s="20">
        <f t="shared" si="5"/>
        <v>-2.61998122354389E-2</v>
      </c>
      <c r="AR31" s="22">
        <f t="shared" si="2"/>
        <v>41820</v>
      </c>
      <c r="AS31" s="20">
        <f t="shared" si="6"/>
        <v>-4.1340675865674799</v>
      </c>
      <c r="AT31" s="20">
        <f t="shared" si="3"/>
        <v>-1.0446244873785572E-2</v>
      </c>
      <c r="AU31" s="20">
        <f t="shared" si="7"/>
        <v>1.8381936651129617E-2</v>
      </c>
      <c r="AV31" s="20">
        <f t="shared" si="4"/>
        <v>-2.197514006373693E-4</v>
      </c>
      <c r="AW31" s="20">
        <f t="shared" si="4"/>
        <v>3.0386908700408201E-2</v>
      </c>
      <c r="AX31" s="20">
        <f t="shared" si="4"/>
        <v>5.47473055656499E-3</v>
      </c>
      <c r="AY31" s="20">
        <f t="shared" si="4"/>
        <v>3.72608657157602E-3</v>
      </c>
      <c r="AZ31" s="20">
        <f t="shared" si="4"/>
        <v>5.2137744586566699E-3</v>
      </c>
      <c r="BA31" s="20">
        <f t="shared" si="4"/>
        <v>-2.61998122354389E-2</v>
      </c>
      <c r="BC31" s="22">
        <f t="shared" si="8"/>
        <v>41820</v>
      </c>
      <c r="BD31" s="20">
        <f t="shared" si="9"/>
        <v>-1.0446244873785572E-2</v>
      </c>
      <c r="BE31" s="20">
        <f t="shared" si="9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1"/>
        <v>-8.3940071534916554E-3</v>
      </c>
      <c r="AI32" s="20">
        <f t="shared" si="10"/>
        <v>-2.1647173107369703E-4</v>
      </c>
      <c r="AJ32" s="20">
        <f t="shared" si="5"/>
        <v>2.9948427555726E-2</v>
      </c>
      <c r="AK32" s="20">
        <f t="shared" si="5"/>
        <v>5.5602837857327003E-3</v>
      </c>
      <c r="AL32" s="20">
        <f t="shared" si="5"/>
        <v>3.9753122035523997E-3</v>
      </c>
      <c r="AM32" s="20">
        <f t="shared" si="5"/>
        <v>5.2908688776165296E-3</v>
      </c>
      <c r="AN32" s="20">
        <f t="shared" si="5"/>
        <v>-2.5236748966661601E-2</v>
      </c>
      <c r="AR32" s="22">
        <f t="shared" si="2"/>
        <v>41912</v>
      </c>
      <c r="AS32" s="20">
        <f t="shared" si="6"/>
        <v>-3.6493015558021202</v>
      </c>
      <c r="AT32" s="20">
        <f t="shared" si="3"/>
        <v>-8.3940071534916554E-3</v>
      </c>
      <c r="AU32" s="20">
        <f t="shared" si="7"/>
        <v>1.9321671724892332E-2</v>
      </c>
      <c r="AV32" s="20">
        <f t="shared" si="4"/>
        <v>-2.1647173107369703E-4</v>
      </c>
      <c r="AW32" s="20">
        <f t="shared" si="4"/>
        <v>2.9948427555726E-2</v>
      </c>
      <c r="AX32" s="20">
        <f t="shared" si="4"/>
        <v>5.5602837857327003E-3</v>
      </c>
      <c r="AY32" s="20">
        <f t="shared" si="4"/>
        <v>3.9753122035523997E-3</v>
      </c>
      <c r="AZ32" s="20">
        <f t="shared" si="4"/>
        <v>5.2908688776165296E-3</v>
      </c>
      <c r="BA32" s="20">
        <f t="shared" si="4"/>
        <v>-2.5236748966661601E-2</v>
      </c>
      <c r="BC32" s="22">
        <f t="shared" si="8"/>
        <v>41912</v>
      </c>
      <c r="BD32" s="20">
        <f t="shared" si="9"/>
        <v>-8.3940071534916554E-3</v>
      </c>
      <c r="BE32" s="20">
        <f t="shared" si="9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1"/>
        <v>-7.3283432338682227E-3</v>
      </c>
      <c r="AI33" s="20">
        <f t="shared" si="10"/>
        <v>-2.1139863523195743E-4</v>
      </c>
      <c r="AJ33" s="20">
        <f t="shared" si="5"/>
        <v>2.9163307955082301E-2</v>
      </c>
      <c r="AK33" s="20">
        <f t="shared" si="5"/>
        <v>5.5080607276103404E-3</v>
      </c>
      <c r="AL33" s="20">
        <f t="shared" si="5"/>
        <v>4.1142351569156601E-3</v>
      </c>
      <c r="AM33" s="20">
        <f t="shared" si="5"/>
        <v>5.1434454814369701E-3</v>
      </c>
      <c r="AN33" s="20">
        <f t="shared" si="5"/>
        <v>-2.4290359889922401E-2</v>
      </c>
      <c r="AR33" s="22">
        <f t="shared" si="2"/>
        <v>42004</v>
      </c>
      <c r="AS33" s="20">
        <f t="shared" si="6"/>
        <v>-3.6529902557864</v>
      </c>
      <c r="AT33" s="20">
        <f t="shared" si="3"/>
        <v>-7.3283432338682227E-3</v>
      </c>
      <c r="AU33" s="20">
        <f t="shared" si="7"/>
        <v>1.9427290795890912E-2</v>
      </c>
      <c r="AV33" s="20">
        <f t="shared" si="4"/>
        <v>-2.1139863523195743E-4</v>
      </c>
      <c r="AW33" s="20">
        <f t="shared" si="4"/>
        <v>2.9163307955082301E-2</v>
      </c>
      <c r="AX33" s="20">
        <f t="shared" si="4"/>
        <v>5.5080607276103404E-3</v>
      </c>
      <c r="AY33" s="20">
        <f t="shared" si="4"/>
        <v>4.1142351569156601E-3</v>
      </c>
      <c r="AZ33" s="20">
        <f t="shared" si="4"/>
        <v>5.1434454814369701E-3</v>
      </c>
      <c r="BA33" s="20">
        <f t="shared" si="4"/>
        <v>-2.4290359889922401E-2</v>
      </c>
      <c r="BC33" s="22">
        <f t="shared" si="8"/>
        <v>42004</v>
      </c>
      <c r="BD33" s="20">
        <f t="shared" si="9"/>
        <v>-7.3283432338682227E-3</v>
      </c>
      <c r="BE33" s="20">
        <f t="shared" si="9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1"/>
        <v>-9.2877669656260334E-3</v>
      </c>
      <c r="AI34" s="20">
        <f t="shared" si="10"/>
        <v>-2.0525743900920494E-4</v>
      </c>
      <c r="AJ34" s="20">
        <f t="shared" si="5"/>
        <v>2.8308055452819201E-2</v>
      </c>
      <c r="AK34" s="20">
        <f t="shared" si="5"/>
        <v>5.3182076370728E-3</v>
      </c>
      <c r="AL34" s="20">
        <f t="shared" si="5"/>
        <v>4.1492840729517796E-3</v>
      </c>
      <c r="AM34" s="20">
        <f t="shared" si="5"/>
        <v>4.9332208985397499E-3</v>
      </c>
      <c r="AN34" s="20">
        <f t="shared" si="5"/>
        <v>-2.3383700586065901E-2</v>
      </c>
      <c r="AR34" s="22">
        <f t="shared" si="2"/>
        <v>42094</v>
      </c>
      <c r="AS34" s="20">
        <f t="shared" si="6"/>
        <v>1.0606957317861121</v>
      </c>
      <c r="AT34" s="20">
        <f t="shared" si="3"/>
        <v>-9.2877669656260334E-3</v>
      </c>
      <c r="AU34" s="20">
        <f t="shared" si="7"/>
        <v>1.9119810036308426E-2</v>
      </c>
      <c r="AV34" s="20">
        <f t="shared" si="4"/>
        <v>-2.0525743900920494E-4</v>
      </c>
      <c r="AW34" s="20">
        <f t="shared" si="4"/>
        <v>2.8308055452819201E-2</v>
      </c>
      <c r="AX34" s="20">
        <f t="shared" si="4"/>
        <v>5.3182076370728E-3</v>
      </c>
      <c r="AY34" s="20">
        <f t="shared" si="4"/>
        <v>4.1492840729517796E-3</v>
      </c>
      <c r="AZ34" s="20">
        <f t="shared" si="4"/>
        <v>4.9332208985397499E-3</v>
      </c>
      <c r="BA34" s="20">
        <f t="shared" si="4"/>
        <v>-2.3383700586065901E-2</v>
      </c>
      <c r="BC34" s="22">
        <f t="shared" si="8"/>
        <v>42094</v>
      </c>
      <c r="BD34" s="20">
        <f t="shared" si="9"/>
        <v>-9.2877669656260334E-3</v>
      </c>
      <c r="BE34" s="20">
        <f t="shared" si="9"/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1"/>
        <v>-5.4779090057165501E-3</v>
      </c>
      <c r="AI35" s="20">
        <f t="shared" si="10"/>
        <v>-1.968802006184604E-4</v>
      </c>
      <c r="AJ35" s="20">
        <f t="shared" si="5"/>
        <v>2.7117033402279601E-2</v>
      </c>
      <c r="AK35" s="20">
        <f t="shared" si="5"/>
        <v>4.8857338493135602E-3</v>
      </c>
      <c r="AL35" s="20">
        <f t="shared" si="5"/>
        <v>3.8761434001388598E-3</v>
      </c>
      <c r="AM35" s="20">
        <f t="shared" si="5"/>
        <v>4.4783695587025099E-3</v>
      </c>
      <c r="AN35" s="20">
        <f t="shared" si="5"/>
        <v>-2.2757711382192999E-2</v>
      </c>
      <c r="AR35" s="22">
        <f t="shared" si="2"/>
        <v>42185</v>
      </c>
      <c r="AS35" s="20">
        <f t="shared" si="6"/>
        <v>-2.8605884750976402</v>
      </c>
      <c r="AT35" s="20">
        <f t="shared" si="3"/>
        <v>-5.4779090057165501E-3</v>
      </c>
      <c r="AU35" s="20">
        <f t="shared" si="7"/>
        <v>1.7402688627623071E-2</v>
      </c>
      <c r="AV35" s="20">
        <f t="shared" si="4"/>
        <v>-1.968802006184604E-4</v>
      </c>
      <c r="AW35" s="20">
        <f t="shared" si="4"/>
        <v>2.7117033402279601E-2</v>
      </c>
      <c r="AX35" s="20">
        <f t="shared" si="4"/>
        <v>4.8857338493135602E-3</v>
      </c>
      <c r="AY35" s="20">
        <f t="shared" si="4"/>
        <v>3.8761434001388598E-3</v>
      </c>
      <c r="AZ35" s="20">
        <f t="shared" si="4"/>
        <v>4.4783695587025099E-3</v>
      </c>
      <c r="BA35" s="20">
        <f t="shared" si="4"/>
        <v>-2.2757711382192999E-2</v>
      </c>
      <c r="BC35" s="22">
        <f t="shared" si="8"/>
        <v>42185</v>
      </c>
      <c r="BD35" s="20">
        <f t="shared" si="9"/>
        <v>-5.4779090057165501E-3</v>
      </c>
      <c r="BE35" s="20">
        <f t="shared" si="9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1"/>
        <v>-4.3044472511419071E-3</v>
      </c>
      <c r="AI36" s="20">
        <f t="shared" si="10"/>
        <v>-1.8716123674901981E-4</v>
      </c>
      <c r="AJ36" s="20">
        <f t="shared" si="5"/>
        <v>2.6420921638337001E-2</v>
      </c>
      <c r="AK36" s="20">
        <f t="shared" si="5"/>
        <v>5.1901514828811496E-3</v>
      </c>
      <c r="AL36" s="20">
        <f t="shared" si="5"/>
        <v>4.2700544921503401E-3</v>
      </c>
      <c r="AM36" s="20">
        <f t="shared" si="5"/>
        <v>4.6431467633611901E-3</v>
      </c>
      <c r="AN36" s="20">
        <f t="shared" si="5"/>
        <v>-2.1883722925797301E-2</v>
      </c>
      <c r="AR36" s="22">
        <f t="shared" si="2"/>
        <v>42277</v>
      </c>
      <c r="AS36" s="20">
        <f t="shared" si="6"/>
        <v>-2.86705545830144</v>
      </c>
      <c r="AT36" s="20">
        <f t="shared" si="3"/>
        <v>-4.3044472511419071E-3</v>
      </c>
      <c r="AU36" s="20">
        <f t="shared" si="7"/>
        <v>1.8453390214183352E-2</v>
      </c>
      <c r="AV36" s="20">
        <f t="shared" si="4"/>
        <v>-1.8716123674901981E-4</v>
      </c>
      <c r="AW36" s="20">
        <f t="shared" si="4"/>
        <v>2.6420921638337001E-2</v>
      </c>
      <c r="AX36" s="20">
        <f t="shared" si="4"/>
        <v>5.1901514828811496E-3</v>
      </c>
      <c r="AY36" s="20">
        <f t="shared" si="4"/>
        <v>4.2700544921503401E-3</v>
      </c>
      <c r="AZ36" s="20">
        <f t="shared" si="4"/>
        <v>4.6431467633611901E-3</v>
      </c>
      <c r="BA36" s="20">
        <f t="shared" si="4"/>
        <v>-2.1883722925797301E-2</v>
      </c>
      <c r="BC36" s="22">
        <f t="shared" si="8"/>
        <v>42277</v>
      </c>
      <c r="BD36" s="20">
        <f t="shared" si="9"/>
        <v>-4.3044472511419071E-3</v>
      </c>
      <c r="BE36" s="20">
        <f t="shared" si="9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1"/>
        <v>-1.4201784704869827E-3</v>
      </c>
      <c r="AI37" s="20">
        <f t="shared" si="10"/>
        <v>-1.755158724973297E-4</v>
      </c>
      <c r="AJ37" s="20">
        <f t="shared" si="5"/>
        <v>2.5494506251333399E-2</v>
      </c>
      <c r="AK37" s="20">
        <f t="shared" si="5"/>
        <v>5.3236561107450299E-3</v>
      </c>
      <c r="AL37" s="20">
        <f t="shared" si="5"/>
        <v>4.4110300893240801E-3</v>
      </c>
      <c r="AM37" s="20">
        <f t="shared" si="5"/>
        <v>4.5960867997019098E-3</v>
      </c>
      <c r="AN37" s="20">
        <f t="shared" si="5"/>
        <v>-2.0947683541894201E-2</v>
      </c>
      <c r="AR37" s="22">
        <f t="shared" si="2"/>
        <v>42369</v>
      </c>
      <c r="AS37" s="20">
        <f t="shared" si="6"/>
        <v>-1.7464897755981479</v>
      </c>
      <c r="AT37" s="20">
        <f t="shared" si="3"/>
        <v>-1.4201784704869827E-3</v>
      </c>
      <c r="AU37" s="20">
        <f t="shared" si="7"/>
        <v>1.8702079836712886E-2</v>
      </c>
      <c r="AV37" s="20">
        <f t="shared" si="4"/>
        <v>-1.755158724973297E-4</v>
      </c>
      <c r="AW37" s="20">
        <f t="shared" si="4"/>
        <v>2.5494506251333399E-2</v>
      </c>
      <c r="AX37" s="20">
        <f t="shared" si="4"/>
        <v>5.3236561107450299E-3</v>
      </c>
      <c r="AY37" s="20">
        <f t="shared" si="4"/>
        <v>4.4110300893240801E-3</v>
      </c>
      <c r="AZ37" s="20">
        <f t="shared" si="4"/>
        <v>4.5960867997019098E-3</v>
      </c>
      <c r="BA37" s="20">
        <f t="shared" si="4"/>
        <v>-2.0947683541894201E-2</v>
      </c>
      <c r="BC37" s="22">
        <f t="shared" si="8"/>
        <v>42369</v>
      </c>
      <c r="BD37" s="20">
        <f t="shared" si="9"/>
        <v>-1.4201784704869827E-3</v>
      </c>
      <c r="BE37" s="20">
        <f t="shared" si="9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1"/>
        <v>1.9620758361891715E-3</v>
      </c>
      <c r="AI38" s="20">
        <f t="shared" si="10"/>
        <v>-1.6118198520061189E-4</v>
      </c>
      <c r="AJ38" s="20">
        <f t="shared" si="5"/>
        <v>2.4634332011386199E-2</v>
      </c>
      <c r="AK38" s="20">
        <f t="shared" si="5"/>
        <v>5.8866995588768801E-3</v>
      </c>
      <c r="AL38" s="20">
        <f t="shared" si="5"/>
        <v>4.8586218124535502E-3</v>
      </c>
      <c r="AM38" s="20">
        <f t="shared" si="5"/>
        <v>4.6824500089526202E-3</v>
      </c>
      <c r="AN38" s="20">
        <f t="shared" si="5"/>
        <v>-1.9828844084490701E-2</v>
      </c>
      <c r="AR38" s="22">
        <f t="shared" si="2"/>
        <v>42460</v>
      </c>
      <c r="AS38" s="20">
        <f t="shared" si="6"/>
        <v>-2.5612610663163604</v>
      </c>
      <c r="AT38" s="20">
        <f t="shared" si="3"/>
        <v>1.9620758361891715E-3</v>
      </c>
      <c r="AU38" s="20">
        <f t="shared" si="7"/>
        <v>2.0072077321977942E-2</v>
      </c>
      <c r="AV38" s="20">
        <f t="shared" si="4"/>
        <v>-1.6118198520061189E-4</v>
      </c>
      <c r="AW38" s="20">
        <f t="shared" si="4"/>
        <v>2.4634332011386199E-2</v>
      </c>
      <c r="AX38" s="20">
        <f t="shared" si="4"/>
        <v>5.8866995588768801E-3</v>
      </c>
      <c r="AY38" s="20">
        <f t="shared" si="4"/>
        <v>4.8586218124535502E-3</v>
      </c>
      <c r="AZ38" s="20">
        <f t="shared" si="4"/>
        <v>4.6824500089526202E-3</v>
      </c>
      <c r="BA38" s="20">
        <f t="shared" si="4"/>
        <v>-1.9828844084490701E-2</v>
      </c>
      <c r="BC38" s="22">
        <f t="shared" si="8"/>
        <v>42460</v>
      </c>
      <c r="BD38" s="20">
        <f t="shared" si="9"/>
        <v>1.9620758361891715E-3</v>
      </c>
      <c r="BE38" s="20">
        <f t="shared" si="9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1"/>
        <v>4.8936914146377429E-3</v>
      </c>
      <c r="AI39" s="20">
        <f t="shared" si="10"/>
        <v>-1.458666931494792E-4</v>
      </c>
      <c r="AJ39" s="20">
        <f t="shared" si="5"/>
        <v>2.2944654256473698E-2</v>
      </c>
      <c r="AK39" s="20">
        <f t="shared" si="5"/>
        <v>6.0357838948865697E-3</v>
      </c>
      <c r="AL39" s="20">
        <f t="shared" si="5"/>
        <v>5.1581831785218997E-3</v>
      </c>
      <c r="AM39" s="20">
        <f t="shared" si="5"/>
        <v>4.7608320373093696E-3</v>
      </c>
      <c r="AN39" s="20">
        <f t="shared" si="5"/>
        <v>-1.8555885612192499E-2</v>
      </c>
      <c r="AR39" s="22">
        <f t="shared" si="2"/>
        <v>42551</v>
      </c>
      <c r="AS39" s="20">
        <f t="shared" si="6"/>
        <v>-4.9657205743348802</v>
      </c>
      <c r="AT39" s="20">
        <f t="shared" si="3"/>
        <v>4.8936914146377429E-3</v>
      </c>
      <c r="AU39" s="20">
        <f t="shared" si="7"/>
        <v>2.0197701061849559E-2</v>
      </c>
      <c r="AV39" s="20">
        <f t="shared" si="4"/>
        <v>-1.458666931494792E-4</v>
      </c>
      <c r="AW39" s="20">
        <f t="shared" si="4"/>
        <v>2.2944654256473698E-2</v>
      </c>
      <c r="AX39" s="20">
        <f t="shared" si="4"/>
        <v>6.0357838948865697E-3</v>
      </c>
      <c r="AY39" s="20">
        <f t="shared" si="4"/>
        <v>5.1581831785218997E-3</v>
      </c>
      <c r="AZ39" s="20">
        <f t="shared" si="4"/>
        <v>4.7608320373093696E-3</v>
      </c>
      <c r="BA39" s="20">
        <f t="shared" si="4"/>
        <v>-1.8555885612192499E-2</v>
      </c>
      <c r="BC39" s="22">
        <f t="shared" si="8"/>
        <v>42551</v>
      </c>
      <c r="BD39" s="20">
        <f t="shared" si="9"/>
        <v>4.8936914146377429E-3</v>
      </c>
      <c r="BE39" s="20">
        <f t="shared" si="9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1"/>
        <v>6.0471606454819962E-3</v>
      </c>
      <c r="AI40" s="20">
        <f t="shared" si="10"/>
        <v>-1.3024268744237622E-4</v>
      </c>
      <c r="AJ40" s="20">
        <f t="shared" si="5"/>
        <v>2.12310758853195E-2</v>
      </c>
      <c r="AK40" s="20">
        <f t="shared" si="5"/>
        <v>6.0029483218704202E-3</v>
      </c>
      <c r="AL40" s="20">
        <f t="shared" si="5"/>
        <v>5.2300762882317997E-3</v>
      </c>
      <c r="AM40" s="20">
        <f t="shared" si="5"/>
        <v>4.7528273258157202E-3</v>
      </c>
      <c r="AN40" s="20">
        <f t="shared" si="5"/>
        <v>-1.7214482140781501E-2</v>
      </c>
      <c r="AR40" s="22">
        <f t="shared" si="2"/>
        <v>42643</v>
      </c>
      <c r="AS40" s="20">
        <f t="shared" si="6"/>
        <v>-2.8913949150865204</v>
      </c>
      <c r="AT40" s="20">
        <f t="shared" si="3"/>
        <v>6.0471606454819962E-3</v>
      </c>
      <c r="AU40" s="20">
        <f t="shared" si="7"/>
        <v>1.9872202993013566E-2</v>
      </c>
      <c r="AV40" s="20">
        <f t="shared" si="4"/>
        <v>-1.3024268744237622E-4</v>
      </c>
      <c r="AW40" s="20">
        <f t="shared" si="4"/>
        <v>2.12310758853195E-2</v>
      </c>
      <c r="AX40" s="20">
        <f t="shared" si="4"/>
        <v>6.0029483218704202E-3</v>
      </c>
      <c r="AY40" s="20">
        <f t="shared" si="4"/>
        <v>5.2300762882317997E-3</v>
      </c>
      <c r="AZ40" s="20">
        <f t="shared" si="4"/>
        <v>4.7528273258157202E-3</v>
      </c>
      <c r="BA40" s="20">
        <f t="shared" si="4"/>
        <v>-1.7214482140781501E-2</v>
      </c>
      <c r="BC40" s="22">
        <f t="shared" si="8"/>
        <v>42643</v>
      </c>
      <c r="BD40" s="20">
        <f t="shared" si="9"/>
        <v>6.0471606454819962E-3</v>
      </c>
      <c r="BE40" s="20">
        <f t="shared" si="9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1"/>
        <v>1.0521551657756846E-2</v>
      </c>
      <c r="AI41" s="20">
        <f t="shared" si="10"/>
        <v>-1.1413485974444059E-4</v>
      </c>
      <c r="AJ41" s="20">
        <f t="shared" si="5"/>
        <v>1.92283263707793E-2</v>
      </c>
      <c r="AK41" s="20">
        <f t="shared" si="5"/>
        <v>5.6432498752201302E-3</v>
      </c>
      <c r="AL41" s="20">
        <f t="shared" si="5"/>
        <v>4.8684726537961904E-3</v>
      </c>
      <c r="AM41" s="20">
        <f t="shared" si="5"/>
        <v>4.3633354097849502E-3</v>
      </c>
      <c r="AN41" s="20">
        <f t="shared" si="5"/>
        <v>-1.6170528235226401E-2</v>
      </c>
      <c r="AR41" s="22">
        <f t="shared" si="2"/>
        <v>42735</v>
      </c>
      <c r="AS41" s="20">
        <f t="shared" si="6"/>
        <v>-0.97896631834744019</v>
      </c>
      <c r="AT41" s="20">
        <f t="shared" si="3"/>
        <v>1.0521551657756846E-2</v>
      </c>
      <c r="AU41" s="20">
        <f t="shared" si="7"/>
        <v>1.7818721214609732E-2</v>
      </c>
      <c r="AV41" s="20">
        <f t="shared" si="4"/>
        <v>-1.1413485974444059E-4</v>
      </c>
      <c r="AW41" s="20">
        <f t="shared" si="4"/>
        <v>1.92283263707793E-2</v>
      </c>
      <c r="AX41" s="20">
        <f t="shared" si="4"/>
        <v>5.6432498752201302E-3</v>
      </c>
      <c r="AY41" s="20">
        <f t="shared" si="4"/>
        <v>4.8684726537961904E-3</v>
      </c>
      <c r="AZ41" s="20">
        <f t="shared" si="4"/>
        <v>4.3633354097849502E-3</v>
      </c>
      <c r="BA41" s="20">
        <f t="shared" si="4"/>
        <v>-1.6170528235226401E-2</v>
      </c>
      <c r="BC41" s="22">
        <f t="shared" si="8"/>
        <v>42735</v>
      </c>
      <c r="BD41" s="20">
        <f t="shared" si="9"/>
        <v>1.0521551657756846E-2</v>
      </c>
      <c r="BE41" s="20">
        <f t="shared" si="9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1"/>
        <v>1.3855593889083875E-2</v>
      </c>
      <c r="AI42" s="20">
        <f t="shared" si="10"/>
        <v>-9.795870830836495E-5</v>
      </c>
      <c r="AJ42" s="20">
        <f t="shared" si="5"/>
        <v>1.7311533545405398E-2</v>
      </c>
      <c r="AK42" s="20">
        <f t="shared" si="5"/>
        <v>5.3417286647538999E-3</v>
      </c>
      <c r="AL42" s="20">
        <f t="shared" si="5"/>
        <v>4.5053696317909299E-3</v>
      </c>
      <c r="AM42" s="20">
        <f t="shared" si="5"/>
        <v>4.0056956505774002E-3</v>
      </c>
      <c r="AN42" s="20">
        <f t="shared" si="5"/>
        <v>-1.5423506670919599E-2</v>
      </c>
      <c r="AR42" s="22">
        <f t="shared" si="2"/>
        <v>42825</v>
      </c>
      <c r="AS42" s="20">
        <f t="shared" si="6"/>
        <v>-1.952357416710492</v>
      </c>
      <c r="AT42" s="20">
        <f t="shared" si="3"/>
        <v>1.3855593889083875E-2</v>
      </c>
      <c r="AU42" s="20">
        <f t="shared" si="7"/>
        <v>1.5642862113299669E-2</v>
      </c>
      <c r="AV42" s="20">
        <f t="shared" si="4"/>
        <v>-9.795870830836495E-5</v>
      </c>
      <c r="AW42" s="20">
        <f t="shared" si="4"/>
        <v>1.7311533545405398E-2</v>
      </c>
      <c r="AX42" s="20">
        <f t="shared" si="4"/>
        <v>5.3417286647538999E-3</v>
      </c>
      <c r="AY42" s="20">
        <f t="shared" si="4"/>
        <v>4.5053696317909299E-3</v>
      </c>
      <c r="AZ42" s="20">
        <f t="shared" si="4"/>
        <v>4.0056956505774002E-3</v>
      </c>
      <c r="BA42" s="20">
        <f t="shared" si="4"/>
        <v>-1.5423506670919599E-2</v>
      </c>
      <c r="BC42" s="22">
        <f t="shared" si="8"/>
        <v>42825</v>
      </c>
      <c r="BD42" s="20">
        <f t="shared" si="9"/>
        <v>1.3855593889083875E-2</v>
      </c>
      <c r="BE42" s="20">
        <f t="shared" si="9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1"/>
        <v>1.6016472564030798E-2</v>
      </c>
      <c r="AI43" s="20">
        <f t="shared" si="10"/>
        <v>-8.218034737775238E-5</v>
      </c>
      <c r="AJ43" s="20">
        <f t="shared" si="5"/>
        <v>1.5065669743408099E-2</v>
      </c>
      <c r="AK43" s="20">
        <f t="shared" si="5"/>
        <v>4.7537894905857999E-3</v>
      </c>
      <c r="AL43" s="20">
        <f t="shared" si="5"/>
        <v>3.8260338455220399E-3</v>
      </c>
      <c r="AM43" s="20">
        <f t="shared" si="5"/>
        <v>3.4357930069006601E-3</v>
      </c>
      <c r="AN43" s="20">
        <f t="shared" si="5"/>
        <v>-1.5142689830749401E-2</v>
      </c>
      <c r="AR43" s="22">
        <f t="shared" si="2"/>
        <v>42916</v>
      </c>
      <c r="AS43" s="20">
        <f t="shared" si="6"/>
        <v>-0.6896695657248042</v>
      </c>
      <c r="AT43" s="20">
        <f t="shared" si="3"/>
        <v>1.6016472564030798E-2</v>
      </c>
      <c r="AU43" s="20">
        <f t="shared" si="7"/>
        <v>1.1856415908289446E-2</v>
      </c>
      <c r="AV43" s="20">
        <f t="shared" si="4"/>
        <v>-8.218034737775238E-5</v>
      </c>
      <c r="AW43" s="20">
        <f t="shared" si="4"/>
        <v>1.5065669743408099E-2</v>
      </c>
      <c r="AX43" s="20">
        <f t="shared" si="4"/>
        <v>4.7537894905857999E-3</v>
      </c>
      <c r="AY43" s="20">
        <f t="shared" si="4"/>
        <v>3.8260338455220399E-3</v>
      </c>
      <c r="AZ43" s="20">
        <f t="shared" si="4"/>
        <v>3.4357930069006601E-3</v>
      </c>
      <c r="BA43" s="20">
        <f t="shared" si="4"/>
        <v>-1.5142689830749401E-2</v>
      </c>
      <c r="BC43" s="22">
        <f t="shared" si="8"/>
        <v>42916</v>
      </c>
      <c r="BD43" s="20">
        <f t="shared" si="9"/>
        <v>1.6016472564030798E-2</v>
      </c>
      <c r="BE43" s="20">
        <f t="shared" si="9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1"/>
        <v>1.8284329235167471E-2</v>
      </c>
      <c r="AI44" s="20">
        <f t="shared" si="10"/>
        <v>-6.5967766415987424E-5</v>
      </c>
      <c r="AJ44" s="20">
        <f t="shared" si="5"/>
        <v>1.35679149835254E-2</v>
      </c>
      <c r="AK44" s="20">
        <f t="shared" si="5"/>
        <v>5.0320325846397998E-3</v>
      </c>
      <c r="AL44" s="20">
        <f t="shared" si="5"/>
        <v>3.9271257480155697E-3</v>
      </c>
      <c r="AM44" s="20">
        <f t="shared" si="5"/>
        <v>3.53748770376416E-3</v>
      </c>
      <c r="AN44" s="20">
        <f t="shared" si="5"/>
        <v>-1.47465878732711E-2</v>
      </c>
      <c r="AR44" s="22">
        <f t="shared" si="2"/>
        <v>43008</v>
      </c>
      <c r="AS44" s="20">
        <f t="shared" si="6"/>
        <v>-0.54893437826417601</v>
      </c>
      <c r="AT44" s="20">
        <f t="shared" si="3"/>
        <v>1.8284329235167471E-2</v>
      </c>
      <c r="AU44" s="20">
        <f t="shared" si="7"/>
        <v>1.1252005380257842E-2</v>
      </c>
      <c r="AV44" s="20">
        <f t="shared" si="4"/>
        <v>-6.5967766415987424E-5</v>
      </c>
      <c r="AW44" s="20">
        <f t="shared" si="4"/>
        <v>1.35679149835254E-2</v>
      </c>
      <c r="AX44" s="20">
        <f t="shared" si="4"/>
        <v>5.0320325846397998E-3</v>
      </c>
      <c r="AY44" s="20">
        <f t="shared" ref="AY44:BA107" si="11">AL44</f>
        <v>3.9271257480155697E-3</v>
      </c>
      <c r="AZ44" s="20">
        <f t="shared" si="11"/>
        <v>3.53748770376416E-3</v>
      </c>
      <c r="BA44" s="20">
        <f t="shared" si="11"/>
        <v>-1.47465878732711E-2</v>
      </c>
      <c r="BC44" s="22">
        <f t="shared" si="8"/>
        <v>43008</v>
      </c>
      <c r="BD44" s="20">
        <f t="shared" si="9"/>
        <v>1.8284329235167471E-2</v>
      </c>
      <c r="BE44" s="20">
        <f t="shared" si="9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1"/>
        <v>2.1931840229541241E-2</v>
      </c>
      <c r="AI45" s="20">
        <f t="shared" si="10"/>
        <v>-5.0091613972489601E-5</v>
      </c>
      <c r="AJ45" s="20">
        <f t="shared" si="5"/>
        <v>1.20380565777233E-2</v>
      </c>
      <c r="AK45" s="20">
        <f t="shared" si="5"/>
        <v>5.1462657770784404E-3</v>
      </c>
      <c r="AL45" s="20">
        <f t="shared" si="5"/>
        <v>3.93122782464949E-3</v>
      </c>
      <c r="AM45" s="20">
        <f t="shared" si="5"/>
        <v>3.5774118677167599E-3</v>
      </c>
      <c r="AN45" s="20">
        <f t="shared" si="5"/>
        <v>-1.43533781336468E-2</v>
      </c>
      <c r="AR45" s="22">
        <f t="shared" si="2"/>
        <v>43100</v>
      </c>
      <c r="AS45" s="20">
        <f t="shared" si="6"/>
        <v>-3.2525815812764796</v>
      </c>
      <c r="AT45" s="20">
        <f t="shared" si="3"/>
        <v>2.1931840229541241E-2</v>
      </c>
      <c r="AU45" s="20">
        <f t="shared" si="7"/>
        <v>1.0289492299548701E-2</v>
      </c>
      <c r="AV45" s="20">
        <f t="shared" ref="AV45:BA108" si="12">AI45</f>
        <v>-5.0091613972489601E-5</v>
      </c>
      <c r="AW45" s="20">
        <f t="shared" si="12"/>
        <v>1.20380565777233E-2</v>
      </c>
      <c r="AX45" s="20">
        <f t="shared" si="12"/>
        <v>5.1462657770784404E-3</v>
      </c>
      <c r="AY45" s="20">
        <f t="shared" si="11"/>
        <v>3.93122782464949E-3</v>
      </c>
      <c r="AZ45" s="20">
        <f t="shared" si="11"/>
        <v>3.5774118677167599E-3</v>
      </c>
      <c r="BA45" s="20">
        <f t="shared" si="11"/>
        <v>-1.43533781336468E-2</v>
      </c>
      <c r="BC45" s="22">
        <f t="shared" si="8"/>
        <v>43100</v>
      </c>
      <c r="BD45" s="20">
        <f t="shared" si="9"/>
        <v>2.1931840229541241E-2</v>
      </c>
      <c r="BE45" s="20">
        <f t="shared" si="9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1"/>
        <v>2.6081781248852944E-2</v>
      </c>
      <c r="AI46" s="20">
        <f t="shared" si="10"/>
        <v>-3.4752920691766237E-5</v>
      </c>
      <c r="AJ46" s="20">
        <f t="shared" si="5"/>
        <v>1.04488324236928E-2</v>
      </c>
      <c r="AK46" s="20">
        <f t="shared" si="5"/>
        <v>5.1823750580881596E-3</v>
      </c>
      <c r="AL46" s="20">
        <f t="shared" si="5"/>
        <v>3.8786460530237901E-3</v>
      </c>
      <c r="AM46" s="20">
        <f t="shared" si="5"/>
        <v>3.4723053931040499E-3</v>
      </c>
      <c r="AN46" s="20">
        <f t="shared" si="5"/>
        <v>-1.4284597017721799E-2</v>
      </c>
      <c r="AR46" s="22">
        <f t="shared" si="2"/>
        <v>43190</v>
      </c>
      <c r="AS46" s="20">
        <f t="shared" si="6"/>
        <v>-0.10344721652333222</v>
      </c>
      <c r="AT46" s="20">
        <f t="shared" si="3"/>
        <v>2.6081781248852944E-2</v>
      </c>
      <c r="AU46" s="20">
        <f t="shared" si="7"/>
        <v>8.6628089894952333E-3</v>
      </c>
      <c r="AV46" s="20">
        <f t="shared" si="12"/>
        <v>-3.4752920691766237E-5</v>
      </c>
      <c r="AW46" s="20">
        <f t="shared" si="12"/>
        <v>1.04488324236928E-2</v>
      </c>
      <c r="AX46" s="20">
        <f t="shared" si="12"/>
        <v>5.1823750580881596E-3</v>
      </c>
      <c r="AY46" s="20">
        <f t="shared" si="11"/>
        <v>3.8786460530237901E-3</v>
      </c>
      <c r="AZ46" s="20">
        <f t="shared" si="11"/>
        <v>3.4723053931040499E-3</v>
      </c>
      <c r="BA46" s="20">
        <f t="shared" si="11"/>
        <v>-1.4284597017721799E-2</v>
      </c>
      <c r="BC46" s="22">
        <f t="shared" si="8"/>
        <v>43190</v>
      </c>
      <c r="BD46" s="20">
        <f t="shared" si="9"/>
        <v>2.6081781248852944E-2</v>
      </c>
      <c r="BE46" s="20">
        <f t="shared" si="9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1"/>
        <v>3.0660977985109757E-2</v>
      </c>
      <c r="AI47" s="20">
        <f t="shared" si="10"/>
        <v>-1.9490924014599605E-5</v>
      </c>
      <c r="AJ47" s="20">
        <f t="shared" si="5"/>
        <v>8.8723413687707905E-3</v>
      </c>
      <c r="AK47" s="20">
        <f t="shared" si="5"/>
        <v>5.2506621189607403E-3</v>
      </c>
      <c r="AL47" s="20">
        <f t="shared" si="5"/>
        <v>3.9733242112704997E-3</v>
      </c>
      <c r="AM47" s="20">
        <f t="shared" si="5"/>
        <v>3.6664146210618701E-3</v>
      </c>
      <c r="AN47" s="20">
        <f t="shared" si="5"/>
        <v>-1.4246800782580201E-2</v>
      </c>
      <c r="AR47" s="22">
        <f t="shared" si="2"/>
        <v>43281</v>
      </c>
      <c r="AS47" s="20">
        <f t="shared" si="6"/>
        <v>-0.59821344956962808</v>
      </c>
      <c r="AT47" s="20">
        <f t="shared" si="3"/>
        <v>3.0660977985109757E-2</v>
      </c>
      <c r="AU47" s="20">
        <f t="shared" si="7"/>
        <v>7.4964506134691019E-3</v>
      </c>
      <c r="AV47" s="20">
        <f t="shared" si="12"/>
        <v>-1.9490924014599605E-5</v>
      </c>
      <c r="AW47" s="20">
        <f t="shared" si="12"/>
        <v>8.8723413687707905E-3</v>
      </c>
      <c r="AX47" s="20">
        <f t="shared" si="12"/>
        <v>5.2506621189607403E-3</v>
      </c>
      <c r="AY47" s="20">
        <f t="shared" si="11"/>
        <v>3.9733242112704997E-3</v>
      </c>
      <c r="AZ47" s="20">
        <f t="shared" si="11"/>
        <v>3.6664146210618701E-3</v>
      </c>
      <c r="BA47" s="20">
        <f t="shared" si="11"/>
        <v>-1.4246800782580201E-2</v>
      </c>
      <c r="BC47" s="22">
        <f t="shared" si="8"/>
        <v>43281</v>
      </c>
      <c r="BD47" s="20">
        <f t="shared" si="9"/>
        <v>3.0660977985109757E-2</v>
      </c>
      <c r="BE47" s="20">
        <f t="shared" si="9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1"/>
        <v>3.2198566588741005E-2</v>
      </c>
      <c r="AI48" s="20">
        <f t="shared" si="10"/>
        <v>-4.9716910625459502E-6</v>
      </c>
      <c r="AJ48" s="20">
        <f t="shared" si="5"/>
        <v>7.1575754093888798E-3</v>
      </c>
      <c r="AK48" s="20">
        <f t="shared" si="5"/>
        <v>5.3091603172683499E-3</v>
      </c>
      <c r="AL48" s="20">
        <f t="shared" si="5"/>
        <v>4.1436437688391302E-3</v>
      </c>
      <c r="AM48" s="20">
        <f t="shared" si="5"/>
        <v>3.9272061797435099E-3</v>
      </c>
      <c r="AN48" s="20">
        <f t="shared" si="5"/>
        <v>-1.42170854449452E-2</v>
      </c>
      <c r="AR48" s="22">
        <f t="shared" si="2"/>
        <v>43373</v>
      </c>
      <c r="AS48" s="20">
        <f t="shared" si="6"/>
        <v>-1.4008548456898602</v>
      </c>
      <c r="AT48" s="20">
        <f t="shared" si="3"/>
        <v>3.2198566588741005E-2</v>
      </c>
      <c r="AU48" s="20">
        <f t="shared" si="7"/>
        <v>6.315528539232125E-3</v>
      </c>
      <c r="AV48" s="20">
        <f t="shared" si="12"/>
        <v>-4.9716910625459502E-6</v>
      </c>
      <c r="AW48" s="20">
        <f t="shared" si="12"/>
        <v>7.1575754093888798E-3</v>
      </c>
      <c r="AX48" s="20">
        <f t="shared" si="12"/>
        <v>5.3091603172683499E-3</v>
      </c>
      <c r="AY48" s="20">
        <f t="shared" si="11"/>
        <v>4.1436437688391302E-3</v>
      </c>
      <c r="AZ48" s="20">
        <f t="shared" si="11"/>
        <v>3.9272061797435099E-3</v>
      </c>
      <c r="BA48" s="20">
        <f t="shared" si="11"/>
        <v>-1.42170854449452E-2</v>
      </c>
      <c r="BC48" s="22">
        <f t="shared" si="8"/>
        <v>43373</v>
      </c>
      <c r="BD48" s="20">
        <f t="shared" si="9"/>
        <v>3.2198566588741005E-2</v>
      </c>
      <c r="BE48" s="20">
        <f t="shared" si="9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1"/>
        <v>3.5041256154760808E-2</v>
      </c>
      <c r="AI49" s="20">
        <f t="shared" si="10"/>
        <v>9.1826584405625639E-6</v>
      </c>
      <c r="AJ49" s="20">
        <f t="shared" si="5"/>
        <v>5.3938345047299602E-3</v>
      </c>
      <c r="AK49" s="20">
        <f t="shared" si="5"/>
        <v>5.01002542956374E-3</v>
      </c>
      <c r="AL49" s="20">
        <f t="shared" si="5"/>
        <v>3.97258541888767E-3</v>
      </c>
      <c r="AM49" s="20">
        <f t="shared" si="5"/>
        <v>3.898386586898E-3</v>
      </c>
      <c r="AN49" s="20">
        <f t="shared" si="5"/>
        <v>-1.44325341275841E-2</v>
      </c>
      <c r="AR49" s="22">
        <f t="shared" si="2"/>
        <v>43465</v>
      </c>
      <c r="AS49" s="20">
        <f t="shared" si="6"/>
        <v>-2.81857531627508</v>
      </c>
      <c r="AT49" s="20">
        <f t="shared" si="3"/>
        <v>3.5041256154760808E-2</v>
      </c>
      <c r="AU49" s="20">
        <f t="shared" si="7"/>
        <v>3.8514804709358329E-3</v>
      </c>
      <c r="AV49" s="20">
        <f t="shared" si="12"/>
        <v>9.1826584405625639E-6</v>
      </c>
      <c r="AW49" s="20">
        <f t="shared" si="12"/>
        <v>5.3938345047299602E-3</v>
      </c>
      <c r="AX49" s="20">
        <f t="shared" si="12"/>
        <v>5.01002542956374E-3</v>
      </c>
      <c r="AY49" s="20">
        <f t="shared" si="11"/>
        <v>3.97258541888767E-3</v>
      </c>
      <c r="AZ49" s="20">
        <f t="shared" si="11"/>
        <v>3.898386586898E-3</v>
      </c>
      <c r="BA49" s="20">
        <f t="shared" si="11"/>
        <v>-1.44325341275841E-2</v>
      </c>
      <c r="BC49" s="22">
        <f t="shared" si="8"/>
        <v>43465</v>
      </c>
      <c r="BD49" s="20">
        <f t="shared" si="9"/>
        <v>3.5041256154760808E-2</v>
      </c>
      <c r="BE49" s="20">
        <f t="shared" si="9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1"/>
        <v>3.579106403364421E-2</v>
      </c>
      <c r="AI50" s="20">
        <f t="shared" si="10"/>
        <v>2.2769539131741487E-5</v>
      </c>
      <c r="AJ50" s="20">
        <f t="shared" si="5"/>
        <v>3.8890397026536401E-3</v>
      </c>
      <c r="AK50" s="20">
        <f t="shared" si="5"/>
        <v>4.9740812152698696E-3</v>
      </c>
      <c r="AL50" s="20">
        <f t="shared" si="5"/>
        <v>4.0647918898795102E-3</v>
      </c>
      <c r="AM50" s="20">
        <f t="shared" si="5"/>
        <v>4.2113050727765602E-3</v>
      </c>
      <c r="AN50" s="20">
        <f t="shared" si="5"/>
        <v>-1.4401996081236899E-2</v>
      </c>
      <c r="AR50" s="22">
        <f t="shared" si="2"/>
        <v>43555</v>
      </c>
      <c r="AS50" s="20">
        <f t="shared" si="6"/>
        <v>-2.8252119857071198</v>
      </c>
      <c r="AT50" s="20">
        <f t="shared" si="3"/>
        <v>3.579106403364421E-2</v>
      </c>
      <c r="AU50" s="20">
        <f t="shared" si="7"/>
        <v>2.7599913384744219E-3</v>
      </c>
      <c r="AV50" s="20">
        <f t="shared" si="12"/>
        <v>2.2769539131741487E-5</v>
      </c>
      <c r="AW50" s="20">
        <f t="shared" si="12"/>
        <v>3.8890397026536401E-3</v>
      </c>
      <c r="AX50" s="20">
        <f t="shared" si="12"/>
        <v>4.9740812152698696E-3</v>
      </c>
      <c r="AY50" s="20">
        <f t="shared" si="11"/>
        <v>4.0647918898795102E-3</v>
      </c>
      <c r="AZ50" s="20">
        <f t="shared" si="11"/>
        <v>4.2113050727765602E-3</v>
      </c>
      <c r="BA50" s="20">
        <f t="shared" si="11"/>
        <v>-1.4401996081236899E-2</v>
      </c>
      <c r="BC50" s="22">
        <f t="shared" si="8"/>
        <v>43555</v>
      </c>
      <c r="BD50" s="20">
        <f t="shared" si="9"/>
        <v>3.579106403364421E-2</v>
      </c>
      <c r="BE50" s="20">
        <f t="shared" si="9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1"/>
        <v>3.9213871481963425E-2</v>
      </c>
      <c r="AI51" s="20">
        <f t="shared" si="10"/>
        <v>3.6396213074738417E-5</v>
      </c>
      <c r="AJ51" s="20">
        <f t="shared" si="5"/>
        <v>2.6065352490611802E-3</v>
      </c>
      <c r="AK51" s="20">
        <f t="shared" si="5"/>
        <v>4.96908733329526E-3</v>
      </c>
      <c r="AL51" s="20">
        <f t="shared" si="5"/>
        <v>4.1259309385921396E-3</v>
      </c>
      <c r="AM51" s="20">
        <f t="shared" si="5"/>
        <v>4.3896716117597301E-3</v>
      </c>
      <c r="AN51" s="20">
        <f t="shared" si="5"/>
        <v>-1.4121457977789201E-2</v>
      </c>
      <c r="AR51" s="22">
        <f t="shared" si="2"/>
        <v>43646</v>
      </c>
      <c r="AS51" s="20">
        <f t="shared" si="6"/>
        <v>1.2177666815278441</v>
      </c>
      <c r="AT51" s="20">
        <f t="shared" si="3"/>
        <v>3.9213871481963425E-2</v>
      </c>
      <c r="AU51" s="20">
        <f t="shared" si="7"/>
        <v>2.006163367993849E-3</v>
      </c>
      <c r="AV51" s="20">
        <f t="shared" si="12"/>
        <v>3.6396213074738417E-5</v>
      </c>
      <c r="AW51" s="20">
        <f t="shared" si="12"/>
        <v>2.6065352490611802E-3</v>
      </c>
      <c r="AX51" s="20">
        <f t="shared" si="12"/>
        <v>4.96908733329526E-3</v>
      </c>
      <c r="AY51" s="20">
        <f t="shared" si="11"/>
        <v>4.1259309385921396E-3</v>
      </c>
      <c r="AZ51" s="20">
        <f t="shared" si="11"/>
        <v>4.3896716117597301E-3</v>
      </c>
      <c r="BA51" s="20">
        <f t="shared" si="11"/>
        <v>-1.4121457977789201E-2</v>
      </c>
      <c r="BC51" s="22">
        <f t="shared" si="8"/>
        <v>43646</v>
      </c>
      <c r="BD51" s="20">
        <f t="shared" si="9"/>
        <v>3.9213871481963425E-2</v>
      </c>
      <c r="BE51" s="20">
        <f t="shared" si="9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1"/>
        <v>4.3040627126906768E-2</v>
      </c>
      <c r="AI52" s="20">
        <f t="shared" si="10"/>
        <v>5.168970791149723E-5</v>
      </c>
      <c r="AJ52" s="20">
        <f t="shared" si="5"/>
        <v>2.6258811367751902E-3</v>
      </c>
      <c r="AK52" s="20">
        <f t="shared" si="5"/>
        <v>6.0704962391078202E-3</v>
      </c>
      <c r="AL52" s="20">
        <f t="shared" si="5"/>
        <v>5.0607598737206702E-3</v>
      </c>
      <c r="AM52" s="20">
        <f t="shared" si="5"/>
        <v>5.1732502437173899E-3</v>
      </c>
      <c r="AN52" s="20">
        <f t="shared" si="5"/>
        <v>-1.3018910357087601E-2</v>
      </c>
      <c r="AR52" s="22">
        <f t="shared" si="2"/>
        <v>43738</v>
      </c>
      <c r="AS52" s="20">
        <f t="shared" si="6"/>
        <v>-0.52452773011899589</v>
      </c>
      <c r="AT52" s="20">
        <f t="shared" si="3"/>
        <v>4.3040627126906768E-2</v>
      </c>
      <c r="AU52" s="20">
        <f t="shared" si="7"/>
        <v>5.9631668441449681E-3</v>
      </c>
      <c r="AV52" s="20">
        <f t="shared" si="12"/>
        <v>5.168970791149723E-5</v>
      </c>
      <c r="AW52" s="20">
        <f t="shared" si="12"/>
        <v>2.6258811367751902E-3</v>
      </c>
      <c r="AX52" s="20">
        <f t="shared" si="12"/>
        <v>6.0704962391078202E-3</v>
      </c>
      <c r="AY52" s="20">
        <f t="shared" si="11"/>
        <v>5.0607598737206702E-3</v>
      </c>
      <c r="AZ52" s="20">
        <f t="shared" si="11"/>
        <v>5.1732502437173899E-3</v>
      </c>
      <c r="BA52" s="20">
        <f t="shared" si="11"/>
        <v>-1.3018910357087601E-2</v>
      </c>
      <c r="BC52" s="22">
        <f t="shared" si="8"/>
        <v>43738</v>
      </c>
      <c r="BD52" s="20">
        <f t="shared" si="9"/>
        <v>4.3040627126906768E-2</v>
      </c>
      <c r="BE52" s="20">
        <f t="shared" si="9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1"/>
        <v>4.1662800114566051E-2</v>
      </c>
      <c r="AI53" s="20">
        <f t="shared" si="10"/>
        <v>6.4907423233291289E-5</v>
      </c>
      <c r="AJ53" s="20">
        <f t="shared" si="5"/>
        <v>-6.5241463098608595E-5</v>
      </c>
      <c r="AK53" s="20">
        <f t="shared" si="5"/>
        <v>5.1897238566356299E-3</v>
      </c>
      <c r="AL53" s="20">
        <f t="shared" si="5"/>
        <v>4.3391479095378199E-3</v>
      </c>
      <c r="AM53" s="20">
        <f t="shared" si="5"/>
        <v>4.4545719918298501E-3</v>
      </c>
      <c r="AN53" s="20">
        <f t="shared" si="5"/>
        <v>-1.24489791874737E-2</v>
      </c>
      <c r="AR53" s="22">
        <f t="shared" si="2"/>
        <v>43830</v>
      </c>
      <c r="AS53" s="20">
        <f t="shared" si="6"/>
        <v>-0.54375395472665611</v>
      </c>
      <c r="AT53" s="20">
        <f t="shared" si="3"/>
        <v>4.1662800114566051E-2</v>
      </c>
      <c r="AU53" s="20">
        <f t="shared" si="7"/>
        <v>1.5341305306642815E-3</v>
      </c>
      <c r="AV53" s="20">
        <f t="shared" si="12"/>
        <v>6.4907423233291289E-5</v>
      </c>
      <c r="AW53" s="20">
        <f t="shared" si="12"/>
        <v>-6.5241463098608595E-5</v>
      </c>
      <c r="AX53" s="20">
        <f t="shared" si="12"/>
        <v>5.1897238566356299E-3</v>
      </c>
      <c r="AY53" s="20">
        <f t="shared" si="11"/>
        <v>4.3391479095378199E-3</v>
      </c>
      <c r="AZ53" s="20">
        <f t="shared" si="11"/>
        <v>4.4545719918298501E-3</v>
      </c>
      <c r="BA53" s="20">
        <f t="shared" si="11"/>
        <v>-1.24489791874737E-2</v>
      </c>
      <c r="BC53" s="22">
        <f t="shared" si="8"/>
        <v>43830</v>
      </c>
      <c r="BD53" s="20">
        <f t="shared" si="9"/>
        <v>4.1662800114566051E-2</v>
      </c>
      <c r="BE53" s="20">
        <f t="shared" si="9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1"/>
        <v>3.222934631409257E-2</v>
      </c>
      <c r="AI54" s="20">
        <f t="shared" si="10"/>
        <v>7.7926773628180586E-5</v>
      </c>
      <c r="AJ54" s="20">
        <f t="shared" si="5"/>
        <v>-2.8717634064534502E-3</v>
      </c>
      <c r="AK54" s="20">
        <f t="shared" si="5"/>
        <v>4.5476869814597897E-3</v>
      </c>
      <c r="AL54" s="20">
        <f t="shared" si="5"/>
        <v>3.8750761797601199E-3</v>
      </c>
      <c r="AM54" s="20">
        <f t="shared" si="5"/>
        <v>3.8704445219028801E-3</v>
      </c>
      <c r="AN54" s="20">
        <f t="shared" si="5"/>
        <v>-1.21783989840973E-2</v>
      </c>
      <c r="AR54" s="22">
        <f t="shared" si="2"/>
        <v>43921</v>
      </c>
      <c r="AS54" s="20">
        <f t="shared" si="6"/>
        <v>-4.09457524210492</v>
      </c>
      <c r="AT54" s="20">
        <f t="shared" si="3"/>
        <v>3.222934631409257E-2</v>
      </c>
      <c r="AU54" s="20">
        <f t="shared" si="7"/>
        <v>-2.679027933799781E-3</v>
      </c>
      <c r="AV54" s="20">
        <f t="shared" si="12"/>
        <v>7.7926773628180586E-5</v>
      </c>
      <c r="AW54" s="20">
        <f t="shared" si="12"/>
        <v>-2.8717634064534502E-3</v>
      </c>
      <c r="AX54" s="20">
        <f t="shared" si="12"/>
        <v>4.5476869814597897E-3</v>
      </c>
      <c r="AY54" s="20">
        <f t="shared" si="11"/>
        <v>3.8750761797601199E-3</v>
      </c>
      <c r="AZ54" s="20">
        <f t="shared" si="11"/>
        <v>3.8704445219028801E-3</v>
      </c>
      <c r="BA54" s="20">
        <f t="shared" si="11"/>
        <v>-1.21783989840973E-2</v>
      </c>
      <c r="BC54" s="22">
        <f t="shared" si="8"/>
        <v>43921</v>
      </c>
      <c r="BD54" s="20">
        <f t="shared" si="9"/>
        <v>3.222934631409257E-2</v>
      </c>
      <c r="BE54" s="20">
        <f t="shared" si="9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1"/>
        <v>1.9416090285726328E-2</v>
      </c>
      <c r="AI55" s="20">
        <f t="shared" si="10"/>
        <v>9.0484315166216146E-5</v>
      </c>
      <c r="AJ55" s="20">
        <f t="shared" si="5"/>
        <v>-5.7815009798178798E-3</v>
      </c>
      <c r="AK55" s="20">
        <f t="shared" si="5"/>
        <v>3.9898564462514897E-3</v>
      </c>
      <c r="AL55" s="20">
        <f t="shared" si="5"/>
        <v>3.6445991909994598E-3</v>
      </c>
      <c r="AM55" s="20">
        <f t="shared" si="5"/>
        <v>3.5782092467684301E-3</v>
      </c>
      <c r="AN55" s="20">
        <f t="shared" si="5"/>
        <v>-1.1898329338499899E-2</v>
      </c>
      <c r="AR55" s="22">
        <f t="shared" si="2"/>
        <v>44012</v>
      </c>
      <c r="AS55" s="20">
        <f t="shared" si="6"/>
        <v>-1.184819380660552</v>
      </c>
      <c r="AT55" s="20">
        <f t="shared" si="3"/>
        <v>1.9416090285726328E-2</v>
      </c>
      <c r="AU55" s="20">
        <f t="shared" si="7"/>
        <v>-6.3766811191321836E-3</v>
      </c>
      <c r="AV55" s="20">
        <f t="shared" si="12"/>
        <v>9.0484315166216146E-5</v>
      </c>
      <c r="AW55" s="20">
        <f t="shared" si="12"/>
        <v>-5.7815009798178798E-3</v>
      </c>
      <c r="AX55" s="20">
        <f t="shared" si="12"/>
        <v>3.9898564462514897E-3</v>
      </c>
      <c r="AY55" s="20">
        <f t="shared" si="11"/>
        <v>3.6445991909994598E-3</v>
      </c>
      <c r="AZ55" s="20">
        <f t="shared" si="11"/>
        <v>3.5782092467684301E-3</v>
      </c>
      <c r="BA55" s="20">
        <f t="shared" si="11"/>
        <v>-1.1898329338499899E-2</v>
      </c>
      <c r="BC55" s="22">
        <f t="shared" si="8"/>
        <v>44012</v>
      </c>
      <c r="BD55" s="20">
        <f t="shared" si="9"/>
        <v>1.9416090285726328E-2</v>
      </c>
      <c r="BE55" s="20">
        <f t="shared" si="9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1"/>
        <v>1.5741619718773556E-2</v>
      </c>
      <c r="AI56" s="20">
        <f t="shared" si="10"/>
        <v>1.0405104832688614E-4</v>
      </c>
      <c r="AJ56" s="20">
        <f t="shared" si="5"/>
        <v>-7.8249000713848105E-3</v>
      </c>
      <c r="AK56" s="20">
        <f t="shared" si="5"/>
        <v>3.7081849582509801E-3</v>
      </c>
      <c r="AL56" s="20">
        <f t="shared" si="5"/>
        <v>3.4824405420907901E-3</v>
      </c>
      <c r="AM56" s="20">
        <f t="shared" si="5"/>
        <v>3.3631315564885901E-3</v>
      </c>
      <c r="AN56" s="20">
        <f t="shared" si="5"/>
        <v>-1.1549229771412499E-2</v>
      </c>
      <c r="AR56" s="22">
        <f t="shared" si="2"/>
        <v>44104</v>
      </c>
      <c r="AS56" s="20">
        <f t="shared" si="6"/>
        <v>-7.1422977635266403</v>
      </c>
      <c r="AT56" s="20">
        <f t="shared" si="3"/>
        <v>1.5741619718773556E-2</v>
      </c>
      <c r="AU56" s="20">
        <f t="shared" si="7"/>
        <v>-8.7163217376400627E-3</v>
      </c>
      <c r="AV56" s="20">
        <f t="shared" si="12"/>
        <v>1.0405104832688614E-4</v>
      </c>
      <c r="AW56" s="20">
        <f t="shared" si="12"/>
        <v>-7.8249000713848105E-3</v>
      </c>
      <c r="AX56" s="20">
        <f t="shared" si="12"/>
        <v>3.7081849582509801E-3</v>
      </c>
      <c r="AY56" s="20">
        <f t="shared" si="11"/>
        <v>3.4824405420907901E-3</v>
      </c>
      <c r="AZ56" s="20">
        <f t="shared" si="11"/>
        <v>3.3631315564885901E-3</v>
      </c>
      <c r="BA56" s="20">
        <f t="shared" si="11"/>
        <v>-1.1549229771412499E-2</v>
      </c>
      <c r="BC56" s="22">
        <f t="shared" si="8"/>
        <v>44104</v>
      </c>
      <c r="BD56" s="20">
        <f t="shared" si="9"/>
        <v>1.5741619718773556E-2</v>
      </c>
      <c r="BE56" s="20">
        <f t="shared" si="9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1"/>
        <v>-1.0394957639639965E-3</v>
      </c>
      <c r="AI57" s="20">
        <f t="shared" si="10"/>
        <v>1.1482098957415842E-4</v>
      </c>
      <c r="AJ57" s="20">
        <f t="shared" ref="AJ57:AN107" si="13">Z57</f>
        <v>-1.0738108616137301E-2</v>
      </c>
      <c r="AK57" s="20">
        <f t="shared" si="13"/>
        <v>3.13915351433102E-3</v>
      </c>
      <c r="AL57" s="20">
        <f t="shared" si="13"/>
        <v>3.1774319141142301E-3</v>
      </c>
      <c r="AM57" s="20">
        <f t="shared" si="13"/>
        <v>3.0510126508787E-3</v>
      </c>
      <c r="AN57" s="20">
        <f t="shared" si="13"/>
        <v>-1.1213214258298699E-2</v>
      </c>
      <c r="AR57" s="22">
        <f t="shared" si="2"/>
        <v>44196</v>
      </c>
      <c r="AS57" s="20">
        <f t="shared" si="6"/>
        <v>-5.1681623060360398</v>
      </c>
      <c r="AT57" s="20">
        <f t="shared" si="3"/>
        <v>-1.0394957639639965E-3</v>
      </c>
      <c r="AU57" s="20">
        <f t="shared" si="7"/>
        <v>-1.2468903805537892E-2</v>
      </c>
      <c r="AV57" s="20">
        <f t="shared" si="12"/>
        <v>1.1482098957415842E-4</v>
      </c>
      <c r="AW57" s="20">
        <f t="shared" si="12"/>
        <v>-1.0738108616137301E-2</v>
      </c>
      <c r="AX57" s="20">
        <f t="shared" si="12"/>
        <v>3.13915351433102E-3</v>
      </c>
      <c r="AY57" s="20">
        <f t="shared" si="11"/>
        <v>3.1774319141142301E-3</v>
      </c>
      <c r="AZ57" s="20">
        <f t="shared" si="11"/>
        <v>3.0510126508787E-3</v>
      </c>
      <c r="BA57" s="20">
        <f t="shared" si="11"/>
        <v>-1.1213214258298699E-2</v>
      </c>
      <c r="BC57" s="22">
        <f t="shared" si="8"/>
        <v>44196</v>
      </c>
      <c r="BD57" s="20">
        <f t="shared" si="9"/>
        <v>-1.0394957639639965E-3</v>
      </c>
      <c r="BE57" s="20">
        <f t="shared" si="9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1"/>
        <v>-7.9313863551928529E-3</v>
      </c>
      <c r="AI58" s="20">
        <f t="shared" si="10"/>
        <v>1.2719667577572771E-4</v>
      </c>
      <c r="AJ58" s="20">
        <f t="shared" si="13"/>
        <v>-1.29579330838458E-2</v>
      </c>
      <c r="AK58" s="20">
        <f t="shared" si="13"/>
        <v>2.7082019124824398E-3</v>
      </c>
      <c r="AL58" s="20">
        <f t="shared" si="13"/>
        <v>2.9511457226849501E-3</v>
      </c>
      <c r="AM58" s="20">
        <f t="shared" si="13"/>
        <v>2.8218811890523502E-3</v>
      </c>
      <c r="AN58" s="20">
        <f t="shared" si="13"/>
        <v>-1.08147448696027E-2</v>
      </c>
      <c r="AR58" s="22">
        <f t="shared" si="2"/>
        <v>44286</v>
      </c>
      <c r="AS58" s="20">
        <f t="shared" si="6"/>
        <v>5.8956049025730799</v>
      </c>
      <c r="AT58" s="20">
        <f t="shared" si="3"/>
        <v>-7.9313863551928529E-3</v>
      </c>
      <c r="AU58" s="20">
        <f t="shared" si="7"/>
        <v>-1.5164252453453032E-2</v>
      </c>
      <c r="AV58" s="20">
        <f t="shared" si="12"/>
        <v>1.2719667577572771E-4</v>
      </c>
      <c r="AW58" s="20">
        <f t="shared" si="12"/>
        <v>-1.29579330838458E-2</v>
      </c>
      <c r="AX58" s="20">
        <f t="shared" si="12"/>
        <v>2.7082019124824398E-3</v>
      </c>
      <c r="AY58" s="20">
        <f t="shared" si="11"/>
        <v>2.9511457226849501E-3</v>
      </c>
      <c r="AZ58" s="20">
        <f t="shared" si="11"/>
        <v>2.8218811890523502E-3</v>
      </c>
      <c r="BA58" s="20">
        <f t="shared" si="11"/>
        <v>-1.08147448696027E-2</v>
      </c>
      <c r="BC58" s="22">
        <f t="shared" si="8"/>
        <v>44286</v>
      </c>
      <c r="BD58" s="20">
        <f t="shared" si="9"/>
        <v>-7.9313863551928529E-3</v>
      </c>
      <c r="BE58" s="20">
        <f t="shared" si="9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1"/>
        <v>1.2107001193325698E-2</v>
      </c>
      <c r="AI59" s="20">
        <f t="shared" si="10"/>
        <v>1.4395470810141484E-4</v>
      </c>
      <c r="AJ59" s="20">
        <f t="shared" si="13"/>
        <v>-1.33903823218761E-2</v>
      </c>
      <c r="AK59" s="20">
        <f t="shared" si="13"/>
        <v>3.1116866988645199E-3</v>
      </c>
      <c r="AL59" s="20">
        <f t="shared" si="13"/>
        <v>3.10232255209541E-3</v>
      </c>
      <c r="AM59" s="20">
        <f t="shared" si="13"/>
        <v>2.6936741936989198E-3</v>
      </c>
      <c r="AN59" s="20">
        <f t="shared" si="13"/>
        <v>-1.0336928406884299E-2</v>
      </c>
      <c r="AR59" s="22">
        <f t="shared" si="2"/>
        <v>44377</v>
      </c>
      <c r="AS59" s="20">
        <f t="shared" si="6"/>
        <v>-3.8147876006532</v>
      </c>
      <c r="AT59" s="20">
        <f t="shared" si="3"/>
        <v>1.2107001193325698E-2</v>
      </c>
      <c r="AU59" s="20">
        <f t="shared" si="7"/>
        <v>-1.4675672576000134E-2</v>
      </c>
      <c r="AV59" s="20">
        <f t="shared" si="12"/>
        <v>1.4395470810141484E-4</v>
      </c>
      <c r="AW59" s="20">
        <f t="shared" si="12"/>
        <v>-1.33903823218761E-2</v>
      </c>
      <c r="AX59" s="20">
        <f t="shared" si="12"/>
        <v>3.1116866988645199E-3</v>
      </c>
      <c r="AY59" s="20">
        <f t="shared" si="11"/>
        <v>3.10232255209541E-3</v>
      </c>
      <c r="AZ59" s="20">
        <f t="shared" si="11"/>
        <v>2.6936741936989198E-3</v>
      </c>
      <c r="BA59" s="20">
        <f t="shared" si="11"/>
        <v>-1.0336928406884299E-2</v>
      </c>
      <c r="BC59" s="22">
        <f t="shared" si="8"/>
        <v>44377</v>
      </c>
      <c r="BD59" s="20">
        <f t="shared" si="9"/>
        <v>1.2107001193325698E-2</v>
      </c>
      <c r="BE59" s="20">
        <f t="shared" si="9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1"/>
        <v>3.2359696713111147E-2</v>
      </c>
      <c r="AI60" s="20">
        <f t="shared" si="10"/>
        <v>1.6052685947097426E-4</v>
      </c>
      <c r="AJ60" s="20">
        <f t="shared" si="13"/>
        <v>-1.38210643108371E-2</v>
      </c>
      <c r="AK60" s="20">
        <f t="shared" si="13"/>
        <v>3.58274069842678E-3</v>
      </c>
      <c r="AL60" s="20">
        <f t="shared" si="13"/>
        <v>3.4277465903231798E-3</v>
      </c>
      <c r="AM60" s="20">
        <f t="shared" si="13"/>
        <v>2.6921184858918999E-3</v>
      </c>
      <c r="AN60" s="20">
        <f t="shared" si="13"/>
        <v>-9.7144856867292795E-3</v>
      </c>
      <c r="AR60" s="22">
        <f t="shared" si="2"/>
        <v>44469</v>
      </c>
      <c r="AS60" s="20">
        <f t="shared" si="6"/>
        <v>5.1746001836507887</v>
      </c>
      <c r="AT60" s="20">
        <f t="shared" si="3"/>
        <v>3.2359696713111147E-2</v>
      </c>
      <c r="AU60" s="20">
        <f t="shared" si="7"/>
        <v>-1.3672417363453546E-2</v>
      </c>
      <c r="AV60" s="20">
        <f t="shared" si="12"/>
        <v>1.6052685947097426E-4</v>
      </c>
      <c r="AW60" s="20">
        <f t="shared" si="12"/>
        <v>-1.38210643108371E-2</v>
      </c>
      <c r="AX60" s="20">
        <f t="shared" si="12"/>
        <v>3.58274069842678E-3</v>
      </c>
      <c r="AY60" s="20">
        <f t="shared" si="11"/>
        <v>3.4277465903231798E-3</v>
      </c>
      <c r="AZ60" s="20">
        <f t="shared" si="11"/>
        <v>2.6921184858918999E-3</v>
      </c>
      <c r="BA60" s="20">
        <f t="shared" si="11"/>
        <v>-9.7144856867292795E-3</v>
      </c>
      <c r="BC60" s="22">
        <f t="shared" si="8"/>
        <v>44469</v>
      </c>
      <c r="BD60" s="20">
        <f t="shared" si="9"/>
        <v>3.2359696713111147E-2</v>
      </c>
      <c r="BE60" s="20">
        <f t="shared" si="9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1"/>
        <v>3.7217960272924927E-2</v>
      </c>
      <c r="AI61" s="20">
        <f t="shared" si="10"/>
        <v>1.7373507917268021E-4</v>
      </c>
      <c r="AJ61" s="20">
        <f t="shared" si="13"/>
        <v>-1.55139753816202E-2</v>
      </c>
      <c r="AK61" s="20">
        <f t="shared" si="13"/>
        <v>3.21203166480099E-3</v>
      </c>
      <c r="AL61" s="20">
        <f t="shared" si="13"/>
        <v>3.1899158327242101E-3</v>
      </c>
      <c r="AM61" s="20">
        <f t="shared" si="13"/>
        <v>1.94199382883564E-3</v>
      </c>
      <c r="AN61" s="20">
        <f t="shared" si="13"/>
        <v>-9.8792719779305892E-3</v>
      </c>
      <c r="AR61" s="22">
        <f t="shared" si="2"/>
        <v>44561</v>
      </c>
      <c r="AS61" s="20">
        <f t="shared" si="6"/>
        <v>7.5430014578130002</v>
      </c>
      <c r="AT61" s="20">
        <f t="shared" si="3"/>
        <v>3.7217960272924927E-2</v>
      </c>
      <c r="AU61" s="20">
        <f t="shared" si="7"/>
        <v>-1.6875570954017267E-2</v>
      </c>
      <c r="AV61" s="20">
        <f t="shared" si="12"/>
        <v>1.7373507917268021E-4</v>
      </c>
      <c r="AW61" s="20">
        <f t="shared" si="12"/>
        <v>-1.55139753816202E-2</v>
      </c>
      <c r="AX61" s="20">
        <f t="shared" si="12"/>
        <v>3.21203166480099E-3</v>
      </c>
      <c r="AY61" s="20">
        <f t="shared" si="11"/>
        <v>3.1899158327242101E-3</v>
      </c>
      <c r="AZ61" s="20">
        <f t="shared" si="11"/>
        <v>1.94199382883564E-3</v>
      </c>
      <c r="BA61" s="20">
        <f t="shared" si="11"/>
        <v>-9.8792719779305892E-3</v>
      </c>
      <c r="BC61" s="22">
        <f t="shared" si="8"/>
        <v>44561</v>
      </c>
      <c r="BD61" s="20">
        <f t="shared" si="9"/>
        <v>3.7217960272924927E-2</v>
      </c>
      <c r="BE61" s="20">
        <f t="shared" si="9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1"/>
        <v>4.5062450713039583E-2</v>
      </c>
      <c r="AI62" s="20">
        <f t="shared" si="10"/>
        <v>1.8744868809410098E-4</v>
      </c>
      <c r="AJ62" s="20">
        <f t="shared" si="13"/>
        <v>-1.72449014266495E-2</v>
      </c>
      <c r="AK62" s="20">
        <f t="shared" si="13"/>
        <v>2.3269112621182499E-3</v>
      </c>
      <c r="AL62" s="20">
        <f t="shared" si="13"/>
        <v>2.6735153207280101E-3</v>
      </c>
      <c r="AM62" s="20">
        <f t="shared" si="13"/>
        <v>1.4638102340480601E-3</v>
      </c>
      <c r="AN62" s="20">
        <f t="shared" si="13"/>
        <v>-9.7292478884680698E-3</v>
      </c>
      <c r="AR62" s="22">
        <f t="shared" si="2"/>
        <v>44651</v>
      </c>
      <c r="AS62" s="20">
        <f t="shared" si="6"/>
        <v>11.852745789875961</v>
      </c>
      <c r="AT62" s="20">
        <f t="shared" si="3"/>
        <v>4.5062450713039583E-2</v>
      </c>
      <c r="AU62" s="20">
        <f t="shared" si="7"/>
        <v>-2.032246381012915E-2</v>
      </c>
      <c r="AV62" s="20">
        <f t="shared" si="12"/>
        <v>1.8744868809410098E-4</v>
      </c>
      <c r="AW62" s="20">
        <f t="shared" si="12"/>
        <v>-1.72449014266495E-2</v>
      </c>
      <c r="AX62" s="20">
        <f t="shared" si="12"/>
        <v>2.3269112621182499E-3</v>
      </c>
      <c r="AY62" s="20">
        <f t="shared" si="11"/>
        <v>2.6735153207280101E-3</v>
      </c>
      <c r="AZ62" s="20">
        <f t="shared" si="11"/>
        <v>1.4638102340480601E-3</v>
      </c>
      <c r="BA62" s="20">
        <f t="shared" si="11"/>
        <v>-9.7292478884680698E-3</v>
      </c>
      <c r="BC62" s="22">
        <f t="shared" si="8"/>
        <v>44651</v>
      </c>
      <c r="BD62" s="20">
        <f t="shared" si="9"/>
        <v>4.5062450713039583E-2</v>
      </c>
      <c r="BE62" s="20">
        <f t="shared" si="9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1"/>
        <v>4.6165836528330652E-2</v>
      </c>
      <c r="AI63" s="20">
        <f t="shared" si="10"/>
        <v>1.9222698868894754E-4</v>
      </c>
      <c r="AJ63" s="20">
        <f t="shared" si="13"/>
        <v>-1.7614286350942001E-2</v>
      </c>
      <c r="AK63" s="20">
        <f t="shared" si="13"/>
        <v>2.1518813365872802E-3</v>
      </c>
      <c r="AL63" s="20">
        <f t="shared" si="13"/>
        <v>2.7591346880795299E-3</v>
      </c>
      <c r="AM63" s="20">
        <f t="shared" si="13"/>
        <v>1.66980380953418E-3</v>
      </c>
      <c r="AN63" s="20">
        <f t="shared" si="13"/>
        <v>-8.8641516466592095E-3</v>
      </c>
      <c r="AR63" s="22">
        <f t="shared" si="2"/>
        <v>44742</v>
      </c>
      <c r="AS63" s="20">
        <f t="shared" si="6"/>
        <v>19.585931113503239</v>
      </c>
      <c r="AT63" s="20">
        <f t="shared" si="3"/>
        <v>4.6165836528330652E-2</v>
      </c>
      <c r="AU63" s="20">
        <f t="shared" si="7"/>
        <v>-1.9705391174711272E-2</v>
      </c>
      <c r="AV63" s="20">
        <f t="shared" si="12"/>
        <v>1.9222698868894754E-4</v>
      </c>
      <c r="AW63" s="20">
        <f t="shared" si="12"/>
        <v>-1.7614286350942001E-2</v>
      </c>
      <c r="AX63" s="20">
        <f t="shared" si="12"/>
        <v>2.1518813365872802E-3</v>
      </c>
      <c r="AY63" s="20">
        <f t="shared" si="11"/>
        <v>2.7591346880795299E-3</v>
      </c>
      <c r="AZ63" s="20">
        <f t="shared" si="11"/>
        <v>1.66980380953418E-3</v>
      </c>
      <c r="BA63" s="20">
        <f t="shared" si="11"/>
        <v>-8.8641516466592095E-3</v>
      </c>
      <c r="BC63" s="22">
        <f t="shared" si="8"/>
        <v>44742</v>
      </c>
      <c r="BD63" s="20">
        <f t="shared" si="9"/>
        <v>4.6165836528330652E-2</v>
      </c>
      <c r="BE63" s="20">
        <f t="shared" si="9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1"/>
        <v>4.760704180864514E-2</v>
      </c>
      <c r="AI64" s="20">
        <f t="shared" si="10"/>
        <v>1.9152519254216335E-4</v>
      </c>
      <c r="AJ64" s="20">
        <f t="shared" si="13"/>
        <v>-1.70713043067705E-2</v>
      </c>
      <c r="AK64" s="20">
        <f t="shared" si="13"/>
        <v>2.44571442604701E-3</v>
      </c>
      <c r="AL64" s="20">
        <f t="shared" si="13"/>
        <v>3.2205011891717201E-3</v>
      </c>
      <c r="AM64" s="20">
        <f t="shared" si="13"/>
        <v>2.2430340400836301E-3</v>
      </c>
      <c r="AN64" s="20">
        <f t="shared" si="13"/>
        <v>-7.58189771477013E-3</v>
      </c>
      <c r="AR64" s="22">
        <f t="shared" si="2"/>
        <v>44834</v>
      </c>
      <c r="AS64" s="20">
        <f t="shared" si="6"/>
        <v>24.49533677697648</v>
      </c>
      <c r="AT64" s="20">
        <f t="shared" si="3"/>
        <v>4.760704180864514E-2</v>
      </c>
      <c r="AU64" s="20">
        <f t="shared" si="7"/>
        <v>-1.6552427173696104E-2</v>
      </c>
      <c r="AV64" s="20">
        <f t="shared" si="12"/>
        <v>1.9152519254216335E-4</v>
      </c>
      <c r="AW64" s="20">
        <f t="shared" si="12"/>
        <v>-1.70713043067705E-2</v>
      </c>
      <c r="AX64" s="20">
        <f t="shared" si="12"/>
        <v>2.44571442604701E-3</v>
      </c>
      <c r="AY64" s="20">
        <f t="shared" si="11"/>
        <v>3.2205011891717201E-3</v>
      </c>
      <c r="AZ64" s="20">
        <f t="shared" si="11"/>
        <v>2.2430340400836301E-3</v>
      </c>
      <c r="BA64" s="20">
        <f t="shared" si="11"/>
        <v>-7.58189771477013E-3</v>
      </c>
      <c r="BC64" s="22">
        <f t="shared" si="8"/>
        <v>44834</v>
      </c>
      <c r="BD64" s="20">
        <f t="shared" si="9"/>
        <v>4.760704180864514E-2</v>
      </c>
      <c r="BE64" s="20">
        <f t="shared" si="9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1"/>
        <v>3.8781894156878251E-2</v>
      </c>
      <c r="AI65" s="20">
        <f t="shared" si="10"/>
        <v>1.8785989174076732E-4</v>
      </c>
      <c r="AJ65" s="20">
        <f t="shared" si="13"/>
        <v>-1.62713508630618E-2</v>
      </c>
      <c r="AK65" s="20">
        <f t="shared" si="13"/>
        <v>2.83340253586228E-3</v>
      </c>
      <c r="AL65" s="20">
        <f t="shared" si="13"/>
        <v>3.7093053210535101E-3</v>
      </c>
      <c r="AM65" s="20">
        <f t="shared" si="13"/>
        <v>2.8612251922410701E-3</v>
      </c>
      <c r="AN65" s="20">
        <f t="shared" si="13"/>
        <v>-6.2897723345223203E-3</v>
      </c>
      <c r="AR65" s="22">
        <f t="shared" si="2"/>
        <v>44926</v>
      </c>
      <c r="AS65" s="20">
        <f t="shared" si="6"/>
        <v>26.621684714008119</v>
      </c>
      <c r="AT65" s="20">
        <f t="shared" si="3"/>
        <v>3.8781894156878251E-2</v>
      </c>
      <c r="AU65" s="20">
        <f t="shared" si="7"/>
        <v>-1.2969330256686493E-2</v>
      </c>
      <c r="AV65" s="20">
        <f t="shared" si="12"/>
        <v>1.8785989174076732E-4</v>
      </c>
      <c r="AW65" s="20">
        <f t="shared" si="12"/>
        <v>-1.62713508630618E-2</v>
      </c>
      <c r="AX65" s="20">
        <f t="shared" si="12"/>
        <v>2.83340253586228E-3</v>
      </c>
      <c r="AY65" s="20">
        <f t="shared" si="11"/>
        <v>3.7093053210535101E-3</v>
      </c>
      <c r="AZ65" s="20">
        <f t="shared" si="11"/>
        <v>2.8612251922410701E-3</v>
      </c>
      <c r="BA65" s="20">
        <f t="shared" si="11"/>
        <v>-6.2897723345223203E-3</v>
      </c>
      <c r="BC65" s="22">
        <f t="shared" si="8"/>
        <v>44926</v>
      </c>
      <c r="BD65" s="20">
        <f t="shared" si="9"/>
        <v>3.8781894156878251E-2</v>
      </c>
      <c r="BE65" s="20">
        <f t="shared" si="9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4">K66+Y66-Y66/100</f>
        <v>3.0428474170765808E-2</v>
      </c>
      <c r="AI66" s="20">
        <f t="shared" si="10"/>
        <v>1.8438791070308911E-4</v>
      </c>
      <c r="AJ66" s="20">
        <f t="shared" si="13"/>
        <v>-1.5367550138201101E-2</v>
      </c>
      <c r="AK66" s="20">
        <f t="shared" si="13"/>
        <v>3.2064891442251599E-3</v>
      </c>
      <c r="AL66" s="20">
        <f t="shared" si="13"/>
        <v>4.1694681408799197E-3</v>
      </c>
      <c r="AM66" s="20">
        <f t="shared" si="13"/>
        <v>3.4393591582970698E-3</v>
      </c>
      <c r="AN66" s="20">
        <f t="shared" si="13"/>
        <v>-4.9738461573967099E-3</v>
      </c>
      <c r="AR66" s="22">
        <f t="shared" ref="AR66:AR129" si="15">A66</f>
        <v>45016</v>
      </c>
      <c r="AS66" s="20">
        <f t="shared" si="6"/>
        <v>23.32292207448376</v>
      </c>
      <c r="AT66" s="20">
        <f t="shared" ref="AT66:AT129" si="16">AH66</f>
        <v>3.0428474170765808E-2</v>
      </c>
      <c r="AU66" s="20">
        <f t="shared" si="7"/>
        <v>-9.3416919414925741E-3</v>
      </c>
      <c r="AV66" s="20">
        <f t="shared" si="12"/>
        <v>1.8438791070308911E-4</v>
      </c>
      <c r="AW66" s="20">
        <f t="shared" si="12"/>
        <v>-1.5367550138201101E-2</v>
      </c>
      <c r="AX66" s="20">
        <f t="shared" si="12"/>
        <v>3.2064891442251599E-3</v>
      </c>
      <c r="AY66" s="20">
        <f t="shared" si="11"/>
        <v>4.1694681408799197E-3</v>
      </c>
      <c r="AZ66" s="20">
        <f t="shared" si="11"/>
        <v>3.4393591582970698E-3</v>
      </c>
      <c r="BA66" s="20">
        <f t="shared" si="11"/>
        <v>-4.9738461573967099E-3</v>
      </c>
      <c r="BC66" s="22">
        <f t="shared" si="8"/>
        <v>45016</v>
      </c>
      <c r="BD66" s="20">
        <f t="shared" si="9"/>
        <v>3.0428474170765808E-2</v>
      </c>
      <c r="BE66" s="20">
        <f t="shared" si="9"/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4"/>
        <v>2.5744168300528534E-2</v>
      </c>
      <c r="AI67" s="20">
        <f t="shared" si="10"/>
        <v>1.8235411155628317E-4</v>
      </c>
      <c r="AJ67" s="20">
        <f t="shared" si="13"/>
        <v>-1.43581702974349E-2</v>
      </c>
      <c r="AK67" s="20">
        <f t="shared" si="13"/>
        <v>3.6549378746197898E-3</v>
      </c>
      <c r="AL67" s="20">
        <f t="shared" si="13"/>
        <v>4.6994938634803401E-3</v>
      </c>
      <c r="AM67" s="20">
        <f t="shared" si="13"/>
        <v>4.1872814137588997E-3</v>
      </c>
      <c r="AN67" s="20">
        <f t="shared" si="13"/>
        <v>-3.6745680801697398E-3</v>
      </c>
      <c r="AR67" s="22">
        <f t="shared" si="15"/>
        <v>45107</v>
      </c>
      <c r="AS67" s="20">
        <f t="shared" ref="AS67:AS130" si="17">AF67*4+2</f>
        <v>13.51877676303916</v>
      </c>
      <c r="AT67" s="20">
        <f t="shared" si="16"/>
        <v>2.5744168300528534E-2</v>
      </c>
      <c r="AU67" s="20">
        <f t="shared" ref="AU67:AU130" si="18">SUM(AV67:BA67)</f>
        <v>-5.3086711141893273E-3</v>
      </c>
      <c r="AV67" s="20">
        <f t="shared" si="12"/>
        <v>1.8235411155628317E-4</v>
      </c>
      <c r="AW67" s="20">
        <f t="shared" si="12"/>
        <v>-1.43581702974349E-2</v>
      </c>
      <c r="AX67" s="20">
        <f t="shared" si="12"/>
        <v>3.6549378746197898E-3</v>
      </c>
      <c r="AY67" s="20">
        <f t="shared" si="11"/>
        <v>4.6994938634803401E-3</v>
      </c>
      <c r="AZ67" s="20">
        <f t="shared" si="11"/>
        <v>4.1872814137588997E-3</v>
      </c>
      <c r="BA67" s="20">
        <f t="shared" si="11"/>
        <v>-3.6745680801697398E-3</v>
      </c>
      <c r="BC67" s="22">
        <f t="shared" ref="BC67:BC130" si="19">AR67</f>
        <v>45107</v>
      </c>
      <c r="BD67" s="20">
        <f t="shared" ref="BD67:BE130" si="20">AT67</f>
        <v>2.5744168300528534E-2</v>
      </c>
      <c r="BE67" s="20">
        <f t="shared" si="2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4"/>
        <v>2.0435416370320602E-2</v>
      </c>
      <c r="AI68" s="20">
        <f t="shared" si="10"/>
        <v>1.800510013901386E-4</v>
      </c>
      <c r="AJ68" s="20">
        <f t="shared" si="13"/>
        <v>-1.32916332118426E-2</v>
      </c>
      <c r="AK68" s="20">
        <f t="shared" si="13"/>
        <v>4.1458764800328396E-3</v>
      </c>
      <c r="AL68" s="20">
        <f t="shared" si="13"/>
        <v>5.3638686439372299E-3</v>
      </c>
      <c r="AM68" s="20">
        <f t="shared" si="13"/>
        <v>4.8900830367459803E-3</v>
      </c>
      <c r="AN68" s="20">
        <f t="shared" si="13"/>
        <v>-2.51601475423912E-3</v>
      </c>
      <c r="AR68" s="22">
        <f t="shared" si="15"/>
        <v>45199</v>
      </c>
      <c r="AS68" s="20">
        <f t="shared" si="17"/>
        <v>7.58060851232056</v>
      </c>
      <c r="AT68" s="20">
        <f t="shared" si="16"/>
        <v>2.0435416370320602E-2</v>
      </c>
      <c r="AU68" s="20">
        <f t="shared" si="18"/>
        <v>-1.2277688039755313E-3</v>
      </c>
      <c r="AV68" s="20">
        <f t="shared" si="12"/>
        <v>1.800510013901386E-4</v>
      </c>
      <c r="AW68" s="20">
        <f t="shared" si="12"/>
        <v>-1.32916332118426E-2</v>
      </c>
      <c r="AX68" s="20">
        <f t="shared" si="12"/>
        <v>4.1458764800328396E-3</v>
      </c>
      <c r="AY68" s="20">
        <f t="shared" si="11"/>
        <v>5.3638686439372299E-3</v>
      </c>
      <c r="AZ68" s="20">
        <f t="shared" si="11"/>
        <v>4.8900830367459803E-3</v>
      </c>
      <c r="BA68" s="20">
        <f t="shared" si="11"/>
        <v>-2.51601475423912E-3</v>
      </c>
      <c r="BC68" s="22">
        <f t="shared" si="19"/>
        <v>45199</v>
      </c>
      <c r="BD68" s="20">
        <f t="shared" si="20"/>
        <v>2.0435416370320602E-2</v>
      </c>
      <c r="BE68" s="20">
        <f t="shared" si="2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4"/>
        <v>1.1072723818808954E-2</v>
      </c>
      <c r="AI69" s="20">
        <f t="shared" si="10"/>
        <v>1.7612155507445841E-4</v>
      </c>
      <c r="AJ69" s="20">
        <f t="shared" si="13"/>
        <v>-1.2363427451444999E-2</v>
      </c>
      <c r="AK69" s="20">
        <f t="shared" si="13"/>
        <v>4.6653709010913104E-3</v>
      </c>
      <c r="AL69" s="20">
        <f t="shared" si="13"/>
        <v>5.8659853215958704E-3</v>
      </c>
      <c r="AM69" s="20">
        <f t="shared" si="13"/>
        <v>5.3797783209130704E-3</v>
      </c>
      <c r="AN69" s="20">
        <f t="shared" si="13"/>
        <v>-1.65420583642106E-3</v>
      </c>
      <c r="AR69" s="22">
        <f t="shared" si="15"/>
        <v>45291</v>
      </c>
      <c r="AS69" s="20">
        <f t="shared" si="17"/>
        <v>1.327610080702212</v>
      </c>
      <c r="AT69" s="20">
        <f t="shared" si="16"/>
        <v>1.1072723818808954E-2</v>
      </c>
      <c r="AU69" s="20">
        <f t="shared" si="18"/>
        <v>2.0696228108086504E-3</v>
      </c>
      <c r="AV69" s="20">
        <f t="shared" si="12"/>
        <v>1.7612155507445841E-4</v>
      </c>
      <c r="AW69" s="20">
        <f t="shared" si="12"/>
        <v>-1.2363427451444999E-2</v>
      </c>
      <c r="AX69" s="20">
        <f t="shared" si="12"/>
        <v>4.6653709010913104E-3</v>
      </c>
      <c r="AY69" s="20">
        <f t="shared" si="11"/>
        <v>5.8659853215958704E-3</v>
      </c>
      <c r="AZ69" s="20">
        <f t="shared" si="11"/>
        <v>5.3797783209130704E-3</v>
      </c>
      <c r="BA69" s="20">
        <f t="shared" si="11"/>
        <v>-1.65420583642106E-3</v>
      </c>
      <c r="BC69" s="22">
        <f t="shared" si="19"/>
        <v>45291</v>
      </c>
      <c r="BD69" s="20">
        <f t="shared" si="20"/>
        <v>1.1072723818808954E-2</v>
      </c>
      <c r="BE69" s="20">
        <f t="shared" si="2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4"/>
        <v>1.0914399198346782E-2</v>
      </c>
      <c r="AI70" s="20">
        <f t="shared" si="10"/>
        <v>1.7503246839704949E-4</v>
      </c>
      <c r="AJ70" s="20">
        <f t="shared" si="13"/>
        <v>-1.1155835807319299E-2</v>
      </c>
      <c r="AK70" s="20">
        <f t="shared" si="13"/>
        <v>5.0931270200615898E-3</v>
      </c>
      <c r="AL70" s="20">
        <f t="shared" si="13"/>
        <v>6.2035352906386603E-3</v>
      </c>
      <c r="AM70" s="20">
        <f t="shared" si="13"/>
        <v>5.6863914670079998E-3</v>
      </c>
      <c r="AN70" s="20">
        <f t="shared" si="13"/>
        <v>-1.03811708956902E-3</v>
      </c>
      <c r="AR70" s="22">
        <f t="shared" si="15"/>
        <v>45382</v>
      </c>
      <c r="AS70" s="20">
        <f t="shared" si="17"/>
        <v>6.1749867203360003</v>
      </c>
      <c r="AT70" s="20">
        <f t="shared" si="16"/>
        <v>1.0914399198346782E-2</v>
      </c>
      <c r="AU70" s="20">
        <f t="shared" si="18"/>
        <v>4.964133349216979E-3</v>
      </c>
      <c r="AV70" s="20">
        <f t="shared" si="12"/>
        <v>1.7503246839704949E-4</v>
      </c>
      <c r="AW70" s="20">
        <f t="shared" si="12"/>
        <v>-1.1155835807319299E-2</v>
      </c>
      <c r="AX70" s="20">
        <f t="shared" si="12"/>
        <v>5.0931270200615898E-3</v>
      </c>
      <c r="AY70" s="20">
        <f t="shared" si="11"/>
        <v>6.2035352906386603E-3</v>
      </c>
      <c r="AZ70" s="20">
        <f t="shared" si="11"/>
        <v>5.6863914670079998E-3</v>
      </c>
      <c r="BA70" s="20">
        <f t="shared" si="11"/>
        <v>-1.03811708956902E-3</v>
      </c>
      <c r="BC70" s="22">
        <f t="shared" si="19"/>
        <v>45382</v>
      </c>
      <c r="BD70" s="20">
        <f t="shared" si="20"/>
        <v>1.0914399198346782E-2</v>
      </c>
      <c r="BE70" s="20">
        <f t="shared" si="2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4"/>
        <v>6.2593921731477781E-3</v>
      </c>
      <c r="AI71" s="20">
        <f t="shared" si="10"/>
        <v>1.7365187582378316E-4</v>
      </c>
      <c r="AJ71" s="20">
        <f t="shared" si="13"/>
        <v>-1.0340022343080501E-2</v>
      </c>
      <c r="AK71" s="20">
        <f t="shared" si="13"/>
        <v>5.2652475192704797E-3</v>
      </c>
      <c r="AL71" s="20">
        <f t="shared" si="13"/>
        <v>6.3157783134481999E-3</v>
      </c>
      <c r="AM71" s="20">
        <f t="shared" si="13"/>
        <v>5.7942629652973903E-3</v>
      </c>
      <c r="AN71" s="20">
        <f t="shared" si="13"/>
        <v>-6.5596401986889297E-4</v>
      </c>
      <c r="AR71" s="22">
        <f t="shared" si="15"/>
        <v>45473</v>
      </c>
      <c r="AS71" s="20">
        <f t="shared" si="17"/>
        <v>5.5414696141438959</v>
      </c>
      <c r="AT71" s="20">
        <f t="shared" si="16"/>
        <v>6.2593921731477781E-3</v>
      </c>
      <c r="AU71" s="20">
        <f t="shared" si="18"/>
        <v>6.5529543108904598E-3</v>
      </c>
      <c r="AV71" s="20">
        <f t="shared" si="12"/>
        <v>1.7365187582378316E-4</v>
      </c>
      <c r="AW71" s="20">
        <f t="shared" si="12"/>
        <v>-1.0340022343080501E-2</v>
      </c>
      <c r="AX71" s="20">
        <f t="shared" si="12"/>
        <v>5.2652475192704797E-3</v>
      </c>
      <c r="AY71" s="20">
        <f t="shared" si="11"/>
        <v>6.3157783134481999E-3</v>
      </c>
      <c r="AZ71" s="20">
        <f t="shared" si="11"/>
        <v>5.7942629652973903E-3</v>
      </c>
      <c r="BA71" s="20">
        <f t="shared" si="11"/>
        <v>-6.5596401986889297E-4</v>
      </c>
      <c r="BC71" s="22">
        <f t="shared" si="19"/>
        <v>45473</v>
      </c>
      <c r="BD71" s="20">
        <f t="shared" si="20"/>
        <v>6.2593921731477781E-3</v>
      </c>
      <c r="BE71" s="20">
        <f t="shared" si="2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4"/>
        <v>4.2758498223453081E-3</v>
      </c>
      <c r="AI72" s="20">
        <f t="shared" si="10"/>
        <v>1.7023076489996832E-4</v>
      </c>
      <c r="AJ72" s="20">
        <f t="shared" si="13"/>
        <v>-9.8451278593092405E-3</v>
      </c>
      <c r="AK72" s="20">
        <f t="shared" si="13"/>
        <v>5.2481036899365502E-3</v>
      </c>
      <c r="AL72" s="20">
        <f t="shared" si="13"/>
        <v>6.2609270838898104E-3</v>
      </c>
      <c r="AM72" s="20">
        <f t="shared" si="13"/>
        <v>5.7501412834559604E-3</v>
      </c>
      <c r="AN72" s="20">
        <f t="shared" si="13"/>
        <v>-4.6160782164461601E-4</v>
      </c>
      <c r="AR72" s="22">
        <f t="shared" si="15"/>
        <v>45565</v>
      </c>
      <c r="AS72" s="20">
        <f t="shared" si="17"/>
        <v>5.0545687619842878</v>
      </c>
      <c r="AT72" s="20">
        <f t="shared" si="16"/>
        <v>4.2758498223453081E-3</v>
      </c>
      <c r="AU72" s="20">
        <f t="shared" si="18"/>
        <v>7.1226671412284327E-3</v>
      </c>
      <c r="AV72" s="20">
        <f t="shared" si="12"/>
        <v>1.7023076489996832E-4</v>
      </c>
      <c r="AW72" s="20">
        <f t="shared" si="12"/>
        <v>-9.8451278593092405E-3</v>
      </c>
      <c r="AX72" s="20">
        <f t="shared" si="12"/>
        <v>5.2481036899365502E-3</v>
      </c>
      <c r="AY72" s="20">
        <f t="shared" si="11"/>
        <v>6.2609270838898104E-3</v>
      </c>
      <c r="AZ72" s="20">
        <f t="shared" si="11"/>
        <v>5.7501412834559604E-3</v>
      </c>
      <c r="BA72" s="20">
        <f t="shared" si="11"/>
        <v>-4.6160782164461601E-4</v>
      </c>
      <c r="BC72" s="22">
        <f t="shared" si="19"/>
        <v>45565</v>
      </c>
      <c r="BD72" s="20">
        <f t="shared" si="20"/>
        <v>4.2758498223453081E-3</v>
      </c>
      <c r="BE72" s="20">
        <f t="shared" si="2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4"/>
        <v>3.355208226828727E-3</v>
      </c>
      <c r="AI73" s="20">
        <f t="shared" si="10"/>
        <v>1.6606789246398514E-4</v>
      </c>
      <c r="AJ73" s="20">
        <f t="shared" si="13"/>
        <v>-9.4828572560601201E-3</v>
      </c>
      <c r="AK73" s="20">
        <f t="shared" si="13"/>
        <v>5.1560635575098601E-3</v>
      </c>
      <c r="AL73" s="20">
        <f t="shared" si="13"/>
        <v>6.13935002491405E-3</v>
      </c>
      <c r="AM73" s="20">
        <f t="shared" si="13"/>
        <v>5.6440903990928604E-3</v>
      </c>
      <c r="AN73" s="20">
        <f t="shared" si="13"/>
        <v>-3.49795890286497E-4</v>
      </c>
      <c r="AR73" s="22">
        <f t="shared" si="15"/>
        <v>45657</v>
      </c>
      <c r="AS73" s="20">
        <f t="shared" si="17"/>
        <v>4.5498717488164679</v>
      </c>
      <c r="AT73" s="20">
        <f t="shared" si="16"/>
        <v>3.355208226828727E-3</v>
      </c>
      <c r="AU73" s="20">
        <f t="shared" si="18"/>
        <v>7.2729187276341384E-3</v>
      </c>
      <c r="AV73" s="20">
        <f t="shared" si="12"/>
        <v>1.6606789246398514E-4</v>
      </c>
      <c r="AW73" s="20">
        <f t="shared" si="12"/>
        <v>-9.4828572560601201E-3</v>
      </c>
      <c r="AX73" s="20">
        <f t="shared" si="12"/>
        <v>5.1560635575098601E-3</v>
      </c>
      <c r="AY73" s="20">
        <f t="shared" si="11"/>
        <v>6.13935002491405E-3</v>
      </c>
      <c r="AZ73" s="20">
        <f t="shared" si="11"/>
        <v>5.6440903990928604E-3</v>
      </c>
      <c r="BA73" s="20">
        <f t="shared" si="11"/>
        <v>-3.49795890286497E-4</v>
      </c>
      <c r="BC73" s="22">
        <f t="shared" si="19"/>
        <v>45657</v>
      </c>
      <c r="BD73" s="20">
        <f t="shared" si="20"/>
        <v>3.355208226828727E-3</v>
      </c>
      <c r="BE73" s="20">
        <f t="shared" si="2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4"/>
        <v>2.8697334987516938E-3</v>
      </c>
      <c r="AI74" s="20">
        <f t="shared" ref="AI74:AI132" si="21">Y74/1010</f>
        <v>1.6166968101805049E-4</v>
      </c>
      <c r="AJ74" s="20">
        <f t="shared" si="13"/>
        <v>-9.1789857900148597E-3</v>
      </c>
      <c r="AK74" s="20">
        <f t="shared" si="13"/>
        <v>5.03441352548428E-3</v>
      </c>
      <c r="AL74" s="20">
        <f t="shared" si="13"/>
        <v>5.9910603594559497E-3</v>
      </c>
      <c r="AM74" s="20">
        <f t="shared" si="13"/>
        <v>5.5121683993464201E-3</v>
      </c>
      <c r="AN74" s="20">
        <f t="shared" si="13"/>
        <v>-2.7809486853325101E-4</v>
      </c>
      <c r="AR74" s="22">
        <f t="shared" si="15"/>
        <v>45747</v>
      </c>
      <c r="AS74" s="20">
        <f t="shared" si="17"/>
        <v>4.0990716666889639</v>
      </c>
      <c r="AT74" s="20">
        <f t="shared" si="16"/>
        <v>2.8697334987516938E-3</v>
      </c>
      <c r="AU74" s="20">
        <f t="shared" si="18"/>
        <v>7.2422313067565898E-3</v>
      </c>
      <c r="AV74" s="20">
        <f t="shared" si="12"/>
        <v>1.6166968101805049E-4</v>
      </c>
      <c r="AW74" s="20">
        <f t="shared" si="12"/>
        <v>-9.1789857900148597E-3</v>
      </c>
      <c r="AX74" s="20">
        <f t="shared" si="12"/>
        <v>5.03441352548428E-3</v>
      </c>
      <c r="AY74" s="20">
        <f t="shared" si="11"/>
        <v>5.9910603594559497E-3</v>
      </c>
      <c r="AZ74" s="20">
        <f t="shared" si="11"/>
        <v>5.5121683993464201E-3</v>
      </c>
      <c r="BA74" s="20">
        <f t="shared" si="11"/>
        <v>-2.7809486853325101E-4</v>
      </c>
      <c r="BC74" s="22">
        <f t="shared" si="19"/>
        <v>45747</v>
      </c>
      <c r="BD74" s="20">
        <f t="shared" si="20"/>
        <v>2.8697334987516938E-3</v>
      </c>
      <c r="BE74" s="20">
        <f t="shared" si="2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4"/>
        <v>2.5707507560848442E-3</v>
      </c>
      <c r="AI75" s="20">
        <f t="shared" si="21"/>
        <v>1.5723574704704554E-4</v>
      </c>
      <c r="AJ75" s="20">
        <f t="shared" si="13"/>
        <v>-8.9035076894727894E-3</v>
      </c>
      <c r="AK75" s="20">
        <f t="shared" si="13"/>
        <v>4.9017030363529496E-3</v>
      </c>
      <c r="AL75" s="20">
        <f t="shared" si="13"/>
        <v>5.8326935149510799E-3</v>
      </c>
      <c r="AM75" s="20">
        <f t="shared" si="13"/>
        <v>5.3696097328303997E-3</v>
      </c>
      <c r="AN75" s="20">
        <f t="shared" si="13"/>
        <v>-2.2821539849005E-4</v>
      </c>
      <c r="AR75" s="22">
        <f t="shared" si="15"/>
        <v>45838</v>
      </c>
      <c r="AS75" s="20">
        <f t="shared" si="17"/>
        <v>3.7176587204543718</v>
      </c>
      <c r="AT75" s="20">
        <f t="shared" si="16"/>
        <v>2.5707507560848442E-3</v>
      </c>
      <c r="AU75" s="20">
        <f t="shared" si="18"/>
        <v>7.1295189432186356E-3</v>
      </c>
      <c r="AV75" s="20">
        <f t="shared" si="12"/>
        <v>1.5723574704704554E-4</v>
      </c>
      <c r="AW75" s="20">
        <f t="shared" si="12"/>
        <v>-8.9035076894727894E-3</v>
      </c>
      <c r="AX75" s="20">
        <f t="shared" si="12"/>
        <v>4.9017030363529496E-3</v>
      </c>
      <c r="AY75" s="20">
        <f t="shared" si="11"/>
        <v>5.8326935149510799E-3</v>
      </c>
      <c r="AZ75" s="20">
        <f t="shared" si="11"/>
        <v>5.3696097328303997E-3</v>
      </c>
      <c r="BA75" s="20">
        <f t="shared" si="11"/>
        <v>-2.2821539849005E-4</v>
      </c>
      <c r="BC75" s="22">
        <f t="shared" si="19"/>
        <v>45838</v>
      </c>
      <c r="BD75" s="20">
        <f t="shared" si="20"/>
        <v>2.5707507560848442E-3</v>
      </c>
      <c r="BE75" s="20">
        <f t="shared" si="2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4"/>
        <v>2.357226449770604E-3</v>
      </c>
      <c r="AI76" s="20">
        <f t="shared" si="21"/>
        <v>1.5284585841399999E-4</v>
      </c>
      <c r="AJ76" s="20">
        <f t="shared" si="13"/>
        <v>-8.6438689712031707E-3</v>
      </c>
      <c r="AK76" s="20">
        <f t="shared" si="13"/>
        <v>4.7658504865655199E-3</v>
      </c>
      <c r="AL76" s="20">
        <f t="shared" si="13"/>
        <v>5.6716018018709803E-3</v>
      </c>
      <c r="AM76" s="20">
        <f t="shared" si="13"/>
        <v>5.22337201716016E-3</v>
      </c>
      <c r="AN76" s="20">
        <f t="shared" si="13"/>
        <v>-1.91384795344973E-4</v>
      </c>
      <c r="AR76" s="22">
        <f t="shared" si="15"/>
        <v>45930</v>
      </c>
      <c r="AS76" s="20">
        <f t="shared" si="17"/>
        <v>3.4020822089368483</v>
      </c>
      <c r="AT76" s="20">
        <f t="shared" si="16"/>
        <v>2.357226449770604E-3</v>
      </c>
      <c r="AU76" s="20">
        <f t="shared" si="18"/>
        <v>6.9784163974625163E-3</v>
      </c>
      <c r="AV76" s="20">
        <f t="shared" si="12"/>
        <v>1.5284585841399999E-4</v>
      </c>
      <c r="AW76" s="20">
        <f t="shared" si="12"/>
        <v>-8.6438689712031707E-3</v>
      </c>
      <c r="AX76" s="20">
        <f t="shared" si="12"/>
        <v>4.7658504865655199E-3</v>
      </c>
      <c r="AY76" s="20">
        <f t="shared" si="11"/>
        <v>5.6716018018709803E-3</v>
      </c>
      <c r="AZ76" s="20">
        <f t="shared" si="11"/>
        <v>5.22337201716016E-3</v>
      </c>
      <c r="BA76" s="20">
        <f t="shared" si="11"/>
        <v>-1.91384795344973E-4</v>
      </c>
      <c r="BC76" s="22">
        <f t="shared" si="19"/>
        <v>45930</v>
      </c>
      <c r="BD76" s="20">
        <f t="shared" si="20"/>
        <v>2.357226449770604E-3</v>
      </c>
      <c r="BE76" s="20">
        <f t="shared" si="2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4"/>
        <v>2.1865112440150394E-3</v>
      </c>
      <c r="AI77" s="20">
        <f t="shared" si="21"/>
        <v>1.485323231617782E-4</v>
      </c>
      <c r="AJ77" s="20">
        <f t="shared" si="13"/>
        <v>-8.3945523587480794E-3</v>
      </c>
      <c r="AK77" s="20">
        <f t="shared" si="13"/>
        <v>4.6303826626958797E-3</v>
      </c>
      <c r="AL77" s="20">
        <f t="shared" si="13"/>
        <v>5.5112365405118801E-3</v>
      </c>
      <c r="AM77" s="20">
        <f t="shared" si="13"/>
        <v>5.07693278126719E-3</v>
      </c>
      <c r="AN77" s="20">
        <f t="shared" si="13"/>
        <v>-1.6286450980062999E-4</v>
      </c>
      <c r="AR77" s="22">
        <f t="shared" si="15"/>
        <v>46022</v>
      </c>
      <c r="AS77" s="20">
        <f t="shared" si="17"/>
        <v>3.1434014545096161</v>
      </c>
      <c r="AT77" s="20">
        <f t="shared" si="16"/>
        <v>2.1865112440150394E-3</v>
      </c>
      <c r="AU77" s="20">
        <f t="shared" si="18"/>
        <v>6.8096674390880187E-3</v>
      </c>
      <c r="AV77" s="20">
        <f t="shared" si="12"/>
        <v>1.485323231617782E-4</v>
      </c>
      <c r="AW77" s="20">
        <f t="shared" si="12"/>
        <v>-8.3945523587480794E-3</v>
      </c>
      <c r="AX77" s="20">
        <f t="shared" si="12"/>
        <v>4.6303826626958797E-3</v>
      </c>
      <c r="AY77" s="20">
        <f t="shared" si="11"/>
        <v>5.5112365405118801E-3</v>
      </c>
      <c r="AZ77" s="20">
        <f t="shared" si="11"/>
        <v>5.07693278126719E-3</v>
      </c>
      <c r="BA77" s="20">
        <f t="shared" si="11"/>
        <v>-1.6286450980062999E-4</v>
      </c>
      <c r="BC77" s="22">
        <f t="shared" si="19"/>
        <v>46022</v>
      </c>
      <c r="BD77" s="20">
        <f t="shared" si="20"/>
        <v>2.1865112440150394E-3</v>
      </c>
      <c r="BE77" s="20">
        <f t="shared" si="2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4"/>
        <v>2.0396445948323867E-3</v>
      </c>
      <c r="AI78" s="20">
        <f t="shared" si="21"/>
        <v>1.4430824861689208E-4</v>
      </c>
      <c r="AJ78" s="20">
        <f t="shared" si="13"/>
        <v>-8.1529747804620599E-3</v>
      </c>
      <c r="AK78" s="20">
        <f t="shared" si="13"/>
        <v>4.4969395141203298E-3</v>
      </c>
      <c r="AL78" s="20">
        <f t="shared" si="13"/>
        <v>5.3532856398197303E-3</v>
      </c>
      <c r="AM78" s="20">
        <f t="shared" si="13"/>
        <v>4.9321421407011396E-3</v>
      </c>
      <c r="AN78" s="20">
        <f t="shared" si="13"/>
        <v>-1.39830865553136E-4</v>
      </c>
      <c r="AR78" s="22">
        <f t="shared" si="15"/>
        <v>46112</v>
      </c>
      <c r="AS78" s="20">
        <f t="shared" si="17"/>
        <v>2.9321039909996962</v>
      </c>
      <c r="AT78" s="20">
        <f t="shared" si="16"/>
        <v>2.0396445948323867E-3</v>
      </c>
      <c r="AU78" s="20">
        <f t="shared" si="18"/>
        <v>6.633869897242896E-3</v>
      </c>
      <c r="AV78" s="20">
        <f t="shared" si="12"/>
        <v>1.4430824861689208E-4</v>
      </c>
      <c r="AW78" s="20">
        <f t="shared" si="12"/>
        <v>-8.1529747804620599E-3</v>
      </c>
      <c r="AX78" s="20">
        <f t="shared" si="12"/>
        <v>4.4969395141203298E-3</v>
      </c>
      <c r="AY78" s="20">
        <f t="shared" si="11"/>
        <v>5.3532856398197303E-3</v>
      </c>
      <c r="AZ78" s="20">
        <f t="shared" si="11"/>
        <v>4.9321421407011396E-3</v>
      </c>
      <c r="BA78" s="20">
        <f t="shared" si="11"/>
        <v>-1.39830865553136E-4</v>
      </c>
      <c r="BC78" s="22">
        <f t="shared" si="19"/>
        <v>46112</v>
      </c>
      <c r="BD78" s="20">
        <f t="shared" si="20"/>
        <v>2.0396445948323867E-3</v>
      </c>
      <c r="BE78" s="20">
        <f t="shared" si="2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4"/>
        <v>1.9076670491174688E-3</v>
      </c>
      <c r="AI79" s="20">
        <f t="shared" si="21"/>
        <v>1.4017873012302475E-4</v>
      </c>
      <c r="AJ79" s="20">
        <f t="shared" si="13"/>
        <v>-7.9178410508196004E-3</v>
      </c>
      <c r="AK79" s="20">
        <f t="shared" si="13"/>
        <v>4.3663069762667197E-3</v>
      </c>
      <c r="AL79" s="20">
        <f t="shared" si="13"/>
        <v>5.1985938922083303E-3</v>
      </c>
      <c r="AM79" s="20">
        <f t="shared" si="13"/>
        <v>4.7899992227762303E-3</v>
      </c>
      <c r="AN79" s="20">
        <f t="shared" si="13"/>
        <v>-1.20524938396204E-4</v>
      </c>
      <c r="AR79" s="22">
        <f t="shared" si="15"/>
        <v>46203</v>
      </c>
      <c r="AS79" s="20">
        <f t="shared" si="17"/>
        <v>2.7596453025261241</v>
      </c>
      <c r="AT79" s="20">
        <f t="shared" si="16"/>
        <v>1.9076670491174688E-3</v>
      </c>
      <c r="AU79" s="20">
        <f t="shared" si="18"/>
        <v>6.4567128321585008E-3</v>
      </c>
      <c r="AV79" s="20">
        <f t="shared" si="12"/>
        <v>1.4017873012302475E-4</v>
      </c>
      <c r="AW79" s="20">
        <f t="shared" si="12"/>
        <v>-7.9178410508196004E-3</v>
      </c>
      <c r="AX79" s="20">
        <f t="shared" si="12"/>
        <v>4.3663069762667197E-3</v>
      </c>
      <c r="AY79" s="20">
        <f t="shared" si="11"/>
        <v>5.1985938922083303E-3</v>
      </c>
      <c r="AZ79" s="20">
        <f t="shared" si="11"/>
        <v>4.7899992227762303E-3</v>
      </c>
      <c r="BA79" s="20">
        <f t="shared" si="11"/>
        <v>-1.20524938396204E-4</v>
      </c>
      <c r="BC79" s="22">
        <f t="shared" si="19"/>
        <v>46203</v>
      </c>
      <c r="BD79" s="20">
        <f t="shared" si="20"/>
        <v>1.9076670491174688E-3</v>
      </c>
      <c r="BE79" s="20">
        <f t="shared" si="2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4"/>
        <v>1.7860805982201954E-3</v>
      </c>
      <c r="AI80" s="20">
        <f t="shared" si="21"/>
        <v>1.3614538507790097E-4</v>
      </c>
      <c r="AJ80" s="20">
        <f t="shared" si="13"/>
        <v>-7.6884617488559501E-3</v>
      </c>
      <c r="AK80" s="20">
        <f t="shared" si="13"/>
        <v>4.2388585542285596E-3</v>
      </c>
      <c r="AL80" s="20">
        <f t="shared" si="13"/>
        <v>5.0475783340830898E-3</v>
      </c>
      <c r="AM80" s="20">
        <f t="shared" si="13"/>
        <v>4.6510372519126203E-3</v>
      </c>
      <c r="AN80" s="20">
        <f t="shared" si="13"/>
        <v>-1.0385245762245499E-4</v>
      </c>
      <c r="AR80" s="22">
        <f t="shared" si="15"/>
        <v>46295</v>
      </c>
      <c r="AS80" s="20">
        <f t="shared" si="17"/>
        <v>2.6188021592655519</v>
      </c>
      <c r="AT80" s="20">
        <f t="shared" si="16"/>
        <v>1.7860805982201954E-3</v>
      </c>
      <c r="AU80" s="20">
        <f t="shared" si="18"/>
        <v>6.2813053188237652E-3</v>
      </c>
      <c r="AV80" s="20">
        <f t="shared" si="12"/>
        <v>1.3614538507790097E-4</v>
      </c>
      <c r="AW80" s="20">
        <f t="shared" si="12"/>
        <v>-7.6884617488559501E-3</v>
      </c>
      <c r="AX80" s="20">
        <f t="shared" si="12"/>
        <v>4.2388585542285596E-3</v>
      </c>
      <c r="AY80" s="20">
        <f t="shared" si="11"/>
        <v>5.0475783340830898E-3</v>
      </c>
      <c r="AZ80" s="20">
        <f t="shared" si="11"/>
        <v>4.6510372519126203E-3</v>
      </c>
      <c r="BA80" s="20">
        <f t="shared" si="11"/>
        <v>-1.0385245762245499E-4</v>
      </c>
      <c r="BC80" s="22">
        <f t="shared" si="19"/>
        <v>46295</v>
      </c>
      <c r="BD80" s="20">
        <f t="shared" si="20"/>
        <v>1.7860805982201954E-3</v>
      </c>
      <c r="BE80" s="20">
        <f t="shared" si="2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4"/>
        <v>1.6725133799310801E-3</v>
      </c>
      <c r="AI81" s="20">
        <f t="shared" si="21"/>
        <v>1.3220825545157724E-4</v>
      </c>
      <c r="AJ81" s="20">
        <f t="shared" si="13"/>
        <v>-7.4644556615321902E-3</v>
      </c>
      <c r="AK81" s="20">
        <f t="shared" si="13"/>
        <v>4.1147545303932198E-3</v>
      </c>
      <c r="AL81" s="20">
        <f t="shared" si="13"/>
        <v>4.9004258033003003E-3</v>
      </c>
      <c r="AM81" s="20">
        <f t="shared" si="13"/>
        <v>4.51552460862814E-3</v>
      </c>
      <c r="AN81" s="20">
        <f t="shared" si="13"/>
        <v>-8.91309964168307E-5</v>
      </c>
      <c r="AR81" s="22">
        <f t="shared" si="15"/>
        <v>46387</v>
      </c>
      <c r="AS81" s="20">
        <f t="shared" si="17"/>
        <v>2.5036213374578038</v>
      </c>
      <c r="AT81" s="20">
        <f t="shared" si="16"/>
        <v>1.6725133799310801E-3</v>
      </c>
      <c r="AU81" s="20">
        <f t="shared" si="18"/>
        <v>6.1093265398242166E-3</v>
      </c>
      <c r="AV81" s="20">
        <f t="shared" si="12"/>
        <v>1.3220825545157724E-4</v>
      </c>
      <c r="AW81" s="20">
        <f t="shared" si="12"/>
        <v>-7.4644556615321902E-3</v>
      </c>
      <c r="AX81" s="20">
        <f t="shared" si="12"/>
        <v>4.1147545303932198E-3</v>
      </c>
      <c r="AY81" s="20">
        <f t="shared" si="11"/>
        <v>4.9004258033003003E-3</v>
      </c>
      <c r="AZ81" s="20">
        <f t="shared" si="11"/>
        <v>4.51552460862814E-3</v>
      </c>
      <c r="BA81" s="20">
        <f t="shared" si="11"/>
        <v>-8.91309964168307E-5</v>
      </c>
      <c r="BC81" s="22">
        <f t="shared" si="19"/>
        <v>46387</v>
      </c>
      <c r="BD81" s="20">
        <f t="shared" si="20"/>
        <v>1.6725133799310801E-3</v>
      </c>
      <c r="BE81" s="20">
        <f t="shared" si="2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4"/>
        <v>1.5656754737548937E-3</v>
      </c>
      <c r="AI82" s="20">
        <f t="shared" si="21"/>
        <v>1.2836664404070297E-4</v>
      </c>
      <c r="AJ82" s="20">
        <f t="shared" si="13"/>
        <v>-7.2456100711493204E-3</v>
      </c>
      <c r="AK82" s="20">
        <f t="shared" si="13"/>
        <v>3.9940384501946299E-3</v>
      </c>
      <c r="AL82" s="20">
        <f t="shared" si="13"/>
        <v>4.7571932675571898E-3</v>
      </c>
      <c r="AM82" s="20">
        <f t="shared" si="13"/>
        <v>4.3835742013165202E-3</v>
      </c>
      <c r="AN82" s="20">
        <f t="shared" si="13"/>
        <v>-7.59326436394758E-5</v>
      </c>
      <c r="AR82" s="22">
        <f t="shared" si="15"/>
        <v>46477</v>
      </c>
      <c r="AS82" s="20">
        <f t="shared" si="17"/>
        <v>2.4092510160027079</v>
      </c>
      <c r="AT82" s="20">
        <f t="shared" si="16"/>
        <v>1.5656754737548937E-3</v>
      </c>
      <c r="AU82" s="20">
        <f t="shared" si="18"/>
        <v>5.9416298483202469E-3</v>
      </c>
      <c r="AV82" s="20">
        <f t="shared" si="12"/>
        <v>1.2836664404070297E-4</v>
      </c>
      <c r="AW82" s="20">
        <f t="shared" si="12"/>
        <v>-7.2456100711493204E-3</v>
      </c>
      <c r="AX82" s="20">
        <f t="shared" si="12"/>
        <v>3.9940384501946299E-3</v>
      </c>
      <c r="AY82" s="20">
        <f t="shared" si="11"/>
        <v>4.7571932675571898E-3</v>
      </c>
      <c r="AZ82" s="20">
        <f t="shared" si="11"/>
        <v>4.3835742013165202E-3</v>
      </c>
      <c r="BA82" s="20">
        <f t="shared" si="11"/>
        <v>-7.59326436394758E-5</v>
      </c>
      <c r="BC82" s="22">
        <f t="shared" si="19"/>
        <v>46477</v>
      </c>
      <c r="BD82" s="20">
        <f t="shared" si="20"/>
        <v>1.5656754737548937E-3</v>
      </c>
      <c r="BE82" s="20">
        <f t="shared" si="2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4"/>
        <v>1.4648559735609449E-3</v>
      </c>
      <c r="AI83" s="20">
        <f t="shared" si="21"/>
        <v>1.2461950185465941E-4</v>
      </c>
      <c r="AJ83" s="20">
        <f t="shared" si="13"/>
        <v>-7.0318089942733499E-3</v>
      </c>
      <c r="AK83" s="20">
        <f t="shared" si="13"/>
        <v>3.8766877256346502E-3</v>
      </c>
      <c r="AL83" s="20">
        <f t="shared" si="13"/>
        <v>4.61786252083928E-3</v>
      </c>
      <c r="AM83" s="20">
        <f t="shared" si="13"/>
        <v>4.2552059054789997E-3</v>
      </c>
      <c r="AN83" s="20">
        <f t="shared" si="13"/>
        <v>-6.3987502951778894E-5</v>
      </c>
      <c r="AR83" s="22">
        <f t="shared" si="15"/>
        <v>46568</v>
      </c>
      <c r="AS83" s="20">
        <f t="shared" si="17"/>
        <v>2.3317567282813623</v>
      </c>
      <c r="AT83" s="20">
        <f t="shared" si="16"/>
        <v>1.4648559735609449E-3</v>
      </c>
      <c r="AU83" s="20">
        <f t="shared" si="18"/>
        <v>5.7785791565824612E-3</v>
      </c>
      <c r="AV83" s="20">
        <f t="shared" si="12"/>
        <v>1.2461950185465941E-4</v>
      </c>
      <c r="AW83" s="20">
        <f t="shared" si="12"/>
        <v>-7.0318089942733499E-3</v>
      </c>
      <c r="AX83" s="20">
        <f t="shared" si="12"/>
        <v>3.8766877256346502E-3</v>
      </c>
      <c r="AY83" s="20">
        <f t="shared" si="11"/>
        <v>4.61786252083928E-3</v>
      </c>
      <c r="AZ83" s="20">
        <f t="shared" si="11"/>
        <v>4.2552059054789997E-3</v>
      </c>
      <c r="BA83" s="20">
        <f t="shared" si="11"/>
        <v>-6.3987502951778894E-5</v>
      </c>
      <c r="BC83" s="22">
        <f t="shared" si="19"/>
        <v>46568</v>
      </c>
      <c r="BD83" s="20">
        <f t="shared" si="20"/>
        <v>1.4648559735609449E-3</v>
      </c>
      <c r="BE83" s="20">
        <f t="shared" si="2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4"/>
        <v>1.369660867524931E-3</v>
      </c>
      <c r="AI84" s="20">
        <f t="shared" si="21"/>
        <v>1.2096561611109505E-4</v>
      </c>
      <c r="AJ84" s="20">
        <f t="shared" si="13"/>
        <v>-6.8229928212537498E-3</v>
      </c>
      <c r="AK84" s="20">
        <f t="shared" si="13"/>
        <v>3.7626421985459402E-3</v>
      </c>
      <c r="AL84" s="20">
        <f t="shared" si="13"/>
        <v>4.4823719436370901E-3</v>
      </c>
      <c r="AM84" s="20">
        <f t="shared" si="13"/>
        <v>4.1303839365847096E-3</v>
      </c>
      <c r="AN84" s="20">
        <f t="shared" si="13"/>
        <v>-5.3123940613186697E-5</v>
      </c>
      <c r="AR84" s="22">
        <f t="shared" si="15"/>
        <v>46660</v>
      </c>
      <c r="AS84" s="20">
        <f t="shared" si="17"/>
        <v>2.2679548264779896</v>
      </c>
      <c r="AT84" s="20">
        <f t="shared" si="16"/>
        <v>1.369660867524931E-3</v>
      </c>
      <c r="AU84" s="20">
        <f t="shared" si="18"/>
        <v>5.6202469330118984E-3</v>
      </c>
      <c r="AV84" s="20">
        <f t="shared" si="12"/>
        <v>1.2096561611109505E-4</v>
      </c>
      <c r="AW84" s="20">
        <f t="shared" si="12"/>
        <v>-6.8229928212537498E-3</v>
      </c>
      <c r="AX84" s="20">
        <f t="shared" si="12"/>
        <v>3.7626421985459402E-3</v>
      </c>
      <c r="AY84" s="20">
        <f t="shared" si="11"/>
        <v>4.4823719436370901E-3</v>
      </c>
      <c r="AZ84" s="20">
        <f t="shared" si="11"/>
        <v>4.1303839365847096E-3</v>
      </c>
      <c r="BA84" s="20">
        <f t="shared" si="11"/>
        <v>-5.3123940613186697E-5</v>
      </c>
      <c r="BC84" s="22">
        <f t="shared" si="19"/>
        <v>46660</v>
      </c>
      <c r="BD84" s="20">
        <f t="shared" si="20"/>
        <v>1.369660867524931E-3</v>
      </c>
      <c r="BE84" s="20">
        <f t="shared" si="2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4"/>
        <v>1.2798667592296932E-3</v>
      </c>
      <c r="AI85" s="20">
        <f t="shared" si="21"/>
        <v>1.1740370367735743E-4</v>
      </c>
      <c r="AJ85" s="20">
        <f t="shared" si="13"/>
        <v>-6.6191338470189499E-3</v>
      </c>
      <c r="AK85" s="20">
        <f t="shared" si="13"/>
        <v>3.65182117789686E-3</v>
      </c>
      <c r="AL85" s="20">
        <f t="shared" si="13"/>
        <v>4.3506357980893596E-3</v>
      </c>
      <c r="AM85" s="20">
        <f t="shared" si="13"/>
        <v>4.0090400523773396E-3</v>
      </c>
      <c r="AN85" s="20">
        <f t="shared" si="13"/>
        <v>-4.3230929203108498E-5</v>
      </c>
      <c r="AR85" s="22">
        <f t="shared" si="15"/>
        <v>46752</v>
      </c>
      <c r="AS85" s="20">
        <f t="shared" si="17"/>
        <v>2.2152713876032659</v>
      </c>
      <c r="AT85" s="20">
        <f t="shared" si="16"/>
        <v>1.2798667592296932E-3</v>
      </c>
      <c r="AU85" s="20">
        <f t="shared" si="18"/>
        <v>5.4665359558188579E-3</v>
      </c>
      <c r="AV85" s="20">
        <f t="shared" si="12"/>
        <v>1.1740370367735743E-4</v>
      </c>
      <c r="AW85" s="20">
        <f t="shared" si="12"/>
        <v>-6.6191338470189499E-3</v>
      </c>
      <c r="AX85" s="20">
        <f t="shared" si="12"/>
        <v>3.65182117789686E-3</v>
      </c>
      <c r="AY85" s="20">
        <f t="shared" si="11"/>
        <v>4.3506357980893596E-3</v>
      </c>
      <c r="AZ85" s="20">
        <f t="shared" si="11"/>
        <v>4.0090400523773396E-3</v>
      </c>
      <c r="BA85" s="20">
        <f t="shared" si="11"/>
        <v>-4.3230929203108498E-5</v>
      </c>
      <c r="BC85" s="22">
        <f t="shared" si="19"/>
        <v>46752</v>
      </c>
      <c r="BD85" s="20">
        <f t="shared" si="20"/>
        <v>1.2798667592296932E-3</v>
      </c>
      <c r="BE85" s="20">
        <f t="shared" si="2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4"/>
        <v>1.1953354087424577E-3</v>
      </c>
      <c r="AI86" s="20">
        <f t="shared" si="21"/>
        <v>1.1393245662639011E-4</v>
      </c>
      <c r="AJ86" s="20">
        <f t="shared" si="13"/>
        <v>-6.4202206695784803E-3</v>
      </c>
      <c r="AK86" s="20">
        <f t="shared" si="13"/>
        <v>3.5441339290231901E-3</v>
      </c>
      <c r="AL86" s="20">
        <f t="shared" si="13"/>
        <v>4.2225562352893303E-3</v>
      </c>
      <c r="AM86" s="20">
        <f t="shared" si="13"/>
        <v>3.8910882637965801E-3</v>
      </c>
      <c r="AN86" s="20">
        <f t="shared" si="13"/>
        <v>-3.4233990042764597E-5</v>
      </c>
      <c r="AR86" s="22">
        <f t="shared" si="15"/>
        <v>46843</v>
      </c>
      <c r="AS86" s="20">
        <f t="shared" si="17"/>
        <v>2.1716258959340244</v>
      </c>
      <c r="AT86" s="20">
        <f t="shared" si="16"/>
        <v>1.1953354087424577E-3</v>
      </c>
      <c r="AU86" s="20">
        <f t="shared" si="18"/>
        <v>5.3172562251142461E-3</v>
      </c>
      <c r="AV86" s="20">
        <f t="shared" si="12"/>
        <v>1.1393245662639011E-4</v>
      </c>
      <c r="AW86" s="20">
        <f t="shared" si="12"/>
        <v>-6.4202206695784803E-3</v>
      </c>
      <c r="AX86" s="20">
        <f t="shared" si="12"/>
        <v>3.5441339290231901E-3</v>
      </c>
      <c r="AY86" s="20">
        <f t="shared" si="11"/>
        <v>4.2225562352893303E-3</v>
      </c>
      <c r="AZ86" s="20">
        <f t="shared" si="11"/>
        <v>3.8910882637965801E-3</v>
      </c>
      <c r="BA86" s="20">
        <f t="shared" si="11"/>
        <v>-3.4233990042764597E-5</v>
      </c>
      <c r="BC86" s="22">
        <f t="shared" si="19"/>
        <v>46843</v>
      </c>
      <c r="BD86" s="20">
        <f t="shared" si="20"/>
        <v>1.1953354087424577E-3</v>
      </c>
      <c r="BE86" s="20">
        <f t="shared" si="2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4"/>
        <v>1.1159629023758748E-3</v>
      </c>
      <c r="AI87" s="20">
        <f t="shared" si="21"/>
        <v>1.1055056227654653E-4</v>
      </c>
      <c r="AJ87" s="20">
        <f t="shared" si="13"/>
        <v>-6.2262479864960696E-3</v>
      </c>
      <c r="AK87" s="20">
        <f t="shared" si="13"/>
        <v>3.4394861859077201E-3</v>
      </c>
      <c r="AL87" s="20">
        <f t="shared" si="13"/>
        <v>4.0980307912885598E-3</v>
      </c>
      <c r="AM87" s="20">
        <f t="shared" si="13"/>
        <v>3.77643420848006E-3</v>
      </c>
      <c r="AN87" s="20">
        <f t="shared" si="13"/>
        <v>-2.60797631712605E-5</v>
      </c>
      <c r="AR87" s="22">
        <f t="shared" si="15"/>
        <v>46934</v>
      </c>
      <c r="AS87" s="20">
        <f t="shared" si="17"/>
        <v>2.135336499366367</v>
      </c>
      <c r="AT87" s="20">
        <f t="shared" si="16"/>
        <v>1.1159629023758748E-3</v>
      </c>
      <c r="AU87" s="20">
        <f t="shared" si="18"/>
        <v>5.1721739982855562E-3</v>
      </c>
      <c r="AV87" s="20">
        <f t="shared" si="12"/>
        <v>1.1055056227654653E-4</v>
      </c>
      <c r="AW87" s="20">
        <f t="shared" si="12"/>
        <v>-6.2262479864960696E-3</v>
      </c>
      <c r="AX87" s="20">
        <f t="shared" si="12"/>
        <v>3.4394861859077201E-3</v>
      </c>
      <c r="AY87" s="20">
        <f t="shared" si="11"/>
        <v>4.0980307912885598E-3</v>
      </c>
      <c r="AZ87" s="20">
        <f t="shared" si="11"/>
        <v>3.77643420848006E-3</v>
      </c>
      <c r="BA87" s="20">
        <f t="shared" si="11"/>
        <v>-2.60797631712605E-5</v>
      </c>
      <c r="BC87" s="22">
        <f t="shared" si="19"/>
        <v>46934</v>
      </c>
      <c r="BD87" s="20">
        <f t="shared" si="20"/>
        <v>1.1159629023758748E-3</v>
      </c>
      <c r="BE87" s="20">
        <f t="shared" si="2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4"/>
        <v>1.0416498027738163E-3</v>
      </c>
      <c r="AI88" s="20">
        <f t="shared" si="21"/>
        <v>1.0725670933754257E-4</v>
      </c>
      <c r="AJ88" s="20">
        <f t="shared" si="13"/>
        <v>-6.0372099007444096E-3</v>
      </c>
      <c r="AK88" s="20">
        <f t="shared" si="13"/>
        <v>3.3377841383685999E-3</v>
      </c>
      <c r="AL88" s="20">
        <f t="shared" si="13"/>
        <v>3.9769569865510902E-3</v>
      </c>
      <c r="AM88" s="20">
        <f t="shared" si="13"/>
        <v>3.6649810574162999E-3</v>
      </c>
      <c r="AN88" s="20">
        <f t="shared" si="13"/>
        <v>-1.8726190931239701E-5</v>
      </c>
      <c r="AR88" s="22">
        <f t="shared" si="15"/>
        <v>47026</v>
      </c>
      <c r="AS88" s="20">
        <f t="shared" si="17"/>
        <v>2.1050432544111857</v>
      </c>
      <c r="AT88" s="20">
        <f t="shared" si="16"/>
        <v>1.0416498027738163E-3</v>
      </c>
      <c r="AU88" s="20">
        <f t="shared" si="18"/>
        <v>5.0310427999978834E-3</v>
      </c>
      <c r="AV88" s="20">
        <f t="shared" si="12"/>
        <v>1.0725670933754257E-4</v>
      </c>
      <c r="AW88" s="20">
        <f t="shared" si="12"/>
        <v>-6.0372099007444096E-3</v>
      </c>
      <c r="AX88" s="20">
        <f t="shared" si="12"/>
        <v>3.3377841383685999E-3</v>
      </c>
      <c r="AY88" s="20">
        <f t="shared" si="11"/>
        <v>3.9769569865510902E-3</v>
      </c>
      <c r="AZ88" s="20">
        <f t="shared" si="11"/>
        <v>3.6649810574162999E-3</v>
      </c>
      <c r="BA88" s="20">
        <f t="shared" si="11"/>
        <v>-1.8726190931239701E-5</v>
      </c>
      <c r="BC88" s="22">
        <f t="shared" si="19"/>
        <v>47026</v>
      </c>
      <c r="BD88" s="20">
        <f t="shared" si="20"/>
        <v>1.0416498027738163E-3</v>
      </c>
      <c r="BE88" s="20">
        <f t="shared" si="2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4"/>
        <v>9.7228450093249808E-4</v>
      </c>
      <c r="AI89" s="20">
        <f t="shared" si="21"/>
        <v>1.0404958664420792E-4</v>
      </c>
      <c r="AJ89" s="20">
        <f t="shared" si="13"/>
        <v>-5.8530956068447697E-3</v>
      </c>
      <c r="AK89" s="20">
        <f t="shared" si="13"/>
        <v>3.2389367745633202E-3</v>
      </c>
      <c r="AL89" s="20">
        <f t="shared" si="13"/>
        <v>3.8592350297017501E-3</v>
      </c>
      <c r="AM89" s="20">
        <f t="shared" si="13"/>
        <v>3.5566331296532599E-3</v>
      </c>
      <c r="AN89" s="20">
        <f t="shared" si="13"/>
        <v>-1.2136411720042799E-5</v>
      </c>
      <c r="AR89" s="22">
        <f t="shared" si="15"/>
        <v>47118</v>
      </c>
      <c r="AS89" s="20">
        <f t="shared" si="17"/>
        <v>2.0796460939960215</v>
      </c>
      <c r="AT89" s="20">
        <f t="shared" si="16"/>
        <v>9.7228450093249808E-4</v>
      </c>
      <c r="AU89" s="20">
        <f t="shared" si="18"/>
        <v>4.8936225019977258E-3</v>
      </c>
      <c r="AV89" s="20">
        <f t="shared" si="12"/>
        <v>1.0404958664420792E-4</v>
      </c>
      <c r="AW89" s="20">
        <f t="shared" si="12"/>
        <v>-5.8530956068447697E-3</v>
      </c>
      <c r="AX89" s="20">
        <f t="shared" si="12"/>
        <v>3.2389367745633202E-3</v>
      </c>
      <c r="AY89" s="20">
        <f t="shared" si="11"/>
        <v>3.8592350297017501E-3</v>
      </c>
      <c r="AZ89" s="20">
        <f t="shared" si="11"/>
        <v>3.5566331296532599E-3</v>
      </c>
      <c r="BA89" s="20">
        <f t="shared" si="11"/>
        <v>-1.2136411720042799E-5</v>
      </c>
      <c r="BC89" s="22">
        <f t="shared" si="19"/>
        <v>47118</v>
      </c>
      <c r="BD89" s="20">
        <f t="shared" si="20"/>
        <v>9.7228450093249808E-4</v>
      </c>
      <c r="BE89" s="20">
        <f t="shared" si="2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4"/>
        <v>9.0773501357799898E-4</v>
      </c>
      <c r="AI90" s="20">
        <f t="shared" si="21"/>
        <v>1.0092787828366337E-4</v>
      </c>
      <c r="AJ90" s="20">
        <f t="shared" si="13"/>
        <v>-5.6738867330152704E-3</v>
      </c>
      <c r="AK90" s="20">
        <f t="shared" si="13"/>
        <v>3.14285714508866E-3</v>
      </c>
      <c r="AL90" s="20">
        <f t="shared" si="13"/>
        <v>3.7447692775360798E-3</v>
      </c>
      <c r="AM90" s="20">
        <f t="shared" si="13"/>
        <v>3.4512979841583298E-3</v>
      </c>
      <c r="AN90" s="20">
        <f t="shared" si="13"/>
        <v>-6.2751181917342004E-6</v>
      </c>
      <c r="AR90" s="22">
        <f t="shared" si="15"/>
        <v>47208</v>
      </c>
      <c r="AS90" s="20">
        <f t="shared" si="17"/>
        <v>2.0582547460026279</v>
      </c>
      <c r="AT90" s="20">
        <f t="shared" si="16"/>
        <v>9.0773501357799898E-4</v>
      </c>
      <c r="AU90" s="20">
        <f t="shared" si="18"/>
        <v>4.7596904338597281E-3</v>
      </c>
      <c r="AV90" s="20">
        <f t="shared" si="12"/>
        <v>1.0092787828366337E-4</v>
      </c>
      <c r="AW90" s="20">
        <f t="shared" si="12"/>
        <v>-5.6738867330152704E-3</v>
      </c>
      <c r="AX90" s="20">
        <f t="shared" si="12"/>
        <v>3.14285714508866E-3</v>
      </c>
      <c r="AY90" s="20">
        <f t="shared" si="11"/>
        <v>3.7447692775360798E-3</v>
      </c>
      <c r="AZ90" s="20">
        <f t="shared" si="11"/>
        <v>3.4512979841583298E-3</v>
      </c>
      <c r="BA90" s="20">
        <f t="shared" si="11"/>
        <v>-6.2751181917342004E-6</v>
      </c>
      <c r="BC90" s="22">
        <f t="shared" si="19"/>
        <v>47208</v>
      </c>
      <c r="BD90" s="20">
        <f t="shared" si="20"/>
        <v>9.0773501357799898E-4</v>
      </c>
      <c r="BE90" s="20">
        <f t="shared" si="2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4"/>
        <v>8.4784616088361174E-4</v>
      </c>
      <c r="AI91" s="20">
        <f t="shared" si="21"/>
        <v>9.7890257394582874E-5</v>
      </c>
      <c r="AJ91" s="20">
        <f t="shared" si="13"/>
        <v>-5.4995558482873099E-3</v>
      </c>
      <c r="AK91" s="20">
        <f t="shared" si="13"/>
        <v>3.0494629226884801E-3</v>
      </c>
      <c r="AL91" s="20">
        <f t="shared" si="13"/>
        <v>3.6334688825023702E-3</v>
      </c>
      <c r="AM91" s="20">
        <f t="shared" si="13"/>
        <v>3.3488875036624599E-3</v>
      </c>
      <c r="AN91" s="20">
        <f t="shared" si="13"/>
        <v>-1.10654627683004E-6</v>
      </c>
      <c r="AR91" s="22">
        <f t="shared" si="15"/>
        <v>47299</v>
      </c>
      <c r="AS91" s="20">
        <f t="shared" si="17"/>
        <v>2.0401483168294798</v>
      </c>
      <c r="AT91" s="20">
        <f t="shared" si="16"/>
        <v>8.4784616088361174E-4</v>
      </c>
      <c r="AU91" s="20">
        <f t="shared" si="18"/>
        <v>4.629047171683753E-3</v>
      </c>
      <c r="AV91" s="20">
        <f t="shared" si="12"/>
        <v>9.7890257394582874E-5</v>
      </c>
      <c r="AW91" s="20">
        <f t="shared" si="12"/>
        <v>-5.4995558482873099E-3</v>
      </c>
      <c r="AX91" s="20">
        <f t="shared" si="12"/>
        <v>3.0494629226884801E-3</v>
      </c>
      <c r="AY91" s="20">
        <f t="shared" si="11"/>
        <v>3.6334688825023702E-3</v>
      </c>
      <c r="AZ91" s="20">
        <f t="shared" si="11"/>
        <v>3.3488875036624599E-3</v>
      </c>
      <c r="BA91" s="20">
        <f t="shared" si="11"/>
        <v>-1.10654627683004E-6</v>
      </c>
      <c r="BC91" s="22">
        <f t="shared" si="19"/>
        <v>47299</v>
      </c>
      <c r="BD91" s="20">
        <f t="shared" si="20"/>
        <v>8.4784616088361174E-4</v>
      </c>
      <c r="BE91" s="20">
        <f t="shared" si="2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4"/>
        <v>7.9244009866114072E-4</v>
      </c>
      <c r="AI92" s="20">
        <f t="shared" si="21"/>
        <v>9.4935380001846828E-5</v>
      </c>
      <c r="AJ92" s="20">
        <f t="shared" si="13"/>
        <v>-5.3300657926746899E-3</v>
      </c>
      <c r="AK92" s="20">
        <f t="shared" si="13"/>
        <v>2.9586765126321502E-3</v>
      </c>
      <c r="AL92" s="20">
        <f t="shared" si="13"/>
        <v>3.5252479251734999E-3</v>
      </c>
      <c r="AM92" s="20">
        <f t="shared" si="13"/>
        <v>3.24931832182961E-3</v>
      </c>
      <c r="AN92" s="20">
        <f t="shared" si="13"/>
        <v>3.40647088314938E-6</v>
      </c>
      <c r="AR92" s="22">
        <f t="shared" si="15"/>
        <v>47391</v>
      </c>
      <c r="AS92" s="20">
        <f t="shared" si="17"/>
        <v>2.0247426789826477</v>
      </c>
      <c r="AT92" s="20">
        <f t="shared" si="16"/>
        <v>7.9244009866114072E-4</v>
      </c>
      <c r="AU92" s="20">
        <f t="shared" si="18"/>
        <v>4.5015188178455668E-3</v>
      </c>
      <c r="AV92" s="20">
        <f t="shared" si="12"/>
        <v>9.4935380001846828E-5</v>
      </c>
      <c r="AW92" s="20">
        <f t="shared" si="12"/>
        <v>-5.3300657926746899E-3</v>
      </c>
      <c r="AX92" s="20">
        <f t="shared" si="12"/>
        <v>2.9586765126321502E-3</v>
      </c>
      <c r="AY92" s="20">
        <f t="shared" si="11"/>
        <v>3.5252479251734999E-3</v>
      </c>
      <c r="AZ92" s="20">
        <f t="shared" si="11"/>
        <v>3.24931832182961E-3</v>
      </c>
      <c r="BA92" s="20">
        <f t="shared" si="11"/>
        <v>3.40647088314938E-6</v>
      </c>
      <c r="BC92" s="22">
        <f t="shared" si="19"/>
        <v>47391</v>
      </c>
      <c r="BD92" s="20">
        <f t="shared" si="20"/>
        <v>7.9244009866114072E-4</v>
      </c>
      <c r="BE92" s="20">
        <f t="shared" si="2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4"/>
        <v>7.41318841077227E-4</v>
      </c>
      <c r="AI93" s="20">
        <f t="shared" si="21"/>
        <v>9.2061879661116435E-5</v>
      </c>
      <c r="AJ93" s="20">
        <f t="shared" si="13"/>
        <v>-5.1653695844255899E-3</v>
      </c>
      <c r="AK93" s="20">
        <f t="shared" si="13"/>
        <v>2.8704248834943102E-3</v>
      </c>
      <c r="AL93" s="20">
        <f t="shared" si="13"/>
        <v>3.4200252287064298E-3</v>
      </c>
      <c r="AM93" s="20">
        <f t="shared" si="13"/>
        <v>3.1525118344255501E-3</v>
      </c>
      <c r="AN93" s="20">
        <f t="shared" si="13"/>
        <v>7.3027711211537301E-6</v>
      </c>
      <c r="AR93" s="22">
        <f t="shared" si="15"/>
        <v>47483</v>
      </c>
      <c r="AS93" s="20">
        <f t="shared" si="17"/>
        <v>2.0115641559685464</v>
      </c>
      <c r="AT93" s="20">
        <f t="shared" si="16"/>
        <v>7.41318841077227E-4</v>
      </c>
      <c r="AU93" s="20">
        <f t="shared" si="18"/>
        <v>4.3769570129829705E-3</v>
      </c>
      <c r="AV93" s="20">
        <f t="shared" si="12"/>
        <v>9.2061879661116435E-5</v>
      </c>
      <c r="AW93" s="20">
        <f t="shared" si="12"/>
        <v>-5.1653695844255899E-3</v>
      </c>
      <c r="AX93" s="20">
        <f t="shared" si="12"/>
        <v>2.8704248834943102E-3</v>
      </c>
      <c r="AY93" s="20">
        <f t="shared" si="11"/>
        <v>3.4200252287064298E-3</v>
      </c>
      <c r="AZ93" s="20">
        <f t="shared" si="11"/>
        <v>3.1525118344255501E-3</v>
      </c>
      <c r="BA93" s="20">
        <f t="shared" si="11"/>
        <v>7.3027711211537301E-6</v>
      </c>
      <c r="BC93" s="22">
        <f t="shared" si="19"/>
        <v>47483</v>
      </c>
      <c r="BD93" s="20">
        <f t="shared" si="20"/>
        <v>7.41318841077227E-4</v>
      </c>
      <c r="BE93" s="20">
        <f t="shared" si="2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4"/>
        <v>6.9426786086503099E-4</v>
      </c>
      <c r="AI94" s="20">
        <f t="shared" si="21"/>
        <v>8.9268363318798413E-5</v>
      </c>
      <c r="AJ94" s="20">
        <f t="shared" si="13"/>
        <v>-5.0054107272101602E-3</v>
      </c>
      <c r="AK94" s="20">
        <f t="shared" si="13"/>
        <v>2.7846392378849602E-3</v>
      </c>
      <c r="AL94" s="20">
        <f t="shared" si="13"/>
        <v>3.31772399193575E-3</v>
      </c>
      <c r="AM94" s="20">
        <f t="shared" si="13"/>
        <v>3.05839395702278E-3</v>
      </c>
      <c r="AN94" s="20">
        <f t="shared" si="13"/>
        <v>1.06227174390127E-5</v>
      </c>
      <c r="AR94" s="22">
        <f t="shared" si="15"/>
        <v>47573</v>
      </c>
      <c r="AS94" s="20">
        <f t="shared" si="17"/>
        <v>2.0002282875245285</v>
      </c>
      <c r="AT94" s="20">
        <f t="shared" si="16"/>
        <v>6.9426786086503099E-4</v>
      </c>
      <c r="AU94" s="20">
        <f t="shared" si="18"/>
        <v>4.2552375403911418E-3</v>
      </c>
      <c r="AV94" s="20">
        <f t="shared" si="12"/>
        <v>8.9268363318798413E-5</v>
      </c>
      <c r="AW94" s="20">
        <f t="shared" si="12"/>
        <v>-5.0054107272101602E-3</v>
      </c>
      <c r="AX94" s="20">
        <f t="shared" si="12"/>
        <v>2.7846392378849602E-3</v>
      </c>
      <c r="AY94" s="20">
        <f t="shared" si="11"/>
        <v>3.31772399193575E-3</v>
      </c>
      <c r="AZ94" s="20">
        <f t="shared" si="11"/>
        <v>3.05839395702278E-3</v>
      </c>
      <c r="BA94" s="20">
        <f t="shared" si="11"/>
        <v>1.06227174390127E-5</v>
      </c>
      <c r="BC94" s="22">
        <f t="shared" si="19"/>
        <v>47573</v>
      </c>
      <c r="BD94" s="20">
        <f t="shared" si="20"/>
        <v>6.9426786086503099E-4</v>
      </c>
      <c r="BE94" s="20">
        <f t="shared" si="2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4"/>
        <v>6.510601553611356E-4</v>
      </c>
      <c r="AI95" s="20">
        <f t="shared" si="21"/>
        <v>8.6553408545303961E-5</v>
      </c>
      <c r="AJ95" s="20">
        <f t="shared" si="13"/>
        <v>-4.8501237883580199E-3</v>
      </c>
      <c r="AK95" s="20">
        <f t="shared" si="13"/>
        <v>2.7012545997573399E-3</v>
      </c>
      <c r="AL95" s="20">
        <f t="shared" si="13"/>
        <v>3.2182713312733902E-3</v>
      </c>
      <c r="AM95" s="20">
        <f t="shared" si="13"/>
        <v>2.9668947423733198E-3</v>
      </c>
      <c r="AN95" s="20">
        <f t="shared" si="13"/>
        <v>1.34078157909556E-5</v>
      </c>
      <c r="AR95" s="22">
        <f t="shared" si="15"/>
        <v>47664</v>
      </c>
      <c r="AS95" s="20">
        <f t="shared" si="17"/>
        <v>1.9904226932669005</v>
      </c>
      <c r="AT95" s="20">
        <f t="shared" si="16"/>
        <v>6.510601553611356E-4</v>
      </c>
      <c r="AU95" s="20">
        <f t="shared" si="18"/>
        <v>4.13625810938229E-3</v>
      </c>
      <c r="AV95" s="20">
        <f t="shared" si="12"/>
        <v>8.6553408545303961E-5</v>
      </c>
      <c r="AW95" s="20">
        <f t="shared" si="12"/>
        <v>-4.8501237883580199E-3</v>
      </c>
      <c r="AX95" s="20">
        <f t="shared" si="12"/>
        <v>2.7012545997573399E-3</v>
      </c>
      <c r="AY95" s="20">
        <f t="shared" si="11"/>
        <v>3.2182713312733902E-3</v>
      </c>
      <c r="AZ95" s="20">
        <f t="shared" si="11"/>
        <v>2.9668947423733198E-3</v>
      </c>
      <c r="BA95" s="20">
        <f t="shared" si="11"/>
        <v>1.34078157909556E-5</v>
      </c>
      <c r="BC95" s="22">
        <f t="shared" si="19"/>
        <v>47664</v>
      </c>
      <c r="BD95" s="20">
        <f t="shared" si="20"/>
        <v>6.510601553611356E-4</v>
      </c>
      <c r="BE95" s="20">
        <f t="shared" si="2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4"/>
        <v>6.1146037884959924E-4</v>
      </c>
      <c r="AI96" s="20">
        <f t="shared" si="21"/>
        <v>8.3915562148346927E-5</v>
      </c>
      <c r="AJ96" s="20">
        <f t="shared" si="13"/>
        <v>-4.6994351514450996E-3</v>
      </c>
      <c r="AK96" s="20">
        <f t="shared" si="13"/>
        <v>2.6202093715621501E-3</v>
      </c>
      <c r="AL96" s="20">
        <f t="shared" si="13"/>
        <v>3.1215977924325899E-3</v>
      </c>
      <c r="AM96" s="20">
        <f t="shared" si="13"/>
        <v>2.8779479306573199E-3</v>
      </c>
      <c r="AN96" s="20">
        <f t="shared" si="13"/>
        <v>1.57002181477849E-5</v>
      </c>
      <c r="AR96" s="22">
        <f t="shared" si="15"/>
        <v>47756</v>
      </c>
      <c r="AS96" s="20">
        <f t="shared" si="17"/>
        <v>1.9818932427259277</v>
      </c>
      <c r="AT96" s="20">
        <f t="shared" si="16"/>
        <v>6.1146037884959924E-4</v>
      </c>
      <c r="AU96" s="20">
        <f t="shared" si="18"/>
        <v>4.019935723503093E-3</v>
      </c>
      <c r="AV96" s="20">
        <f t="shared" si="12"/>
        <v>8.3915562148346927E-5</v>
      </c>
      <c r="AW96" s="20">
        <f t="shared" si="12"/>
        <v>-4.6994351514450996E-3</v>
      </c>
      <c r="AX96" s="20">
        <f t="shared" si="12"/>
        <v>2.6202093715621501E-3</v>
      </c>
      <c r="AY96" s="20">
        <f t="shared" si="11"/>
        <v>3.1215977924325899E-3</v>
      </c>
      <c r="AZ96" s="20">
        <f t="shared" si="11"/>
        <v>2.8779479306573199E-3</v>
      </c>
      <c r="BA96" s="20">
        <f t="shared" si="11"/>
        <v>1.57002181477849E-5</v>
      </c>
      <c r="BC96" s="22">
        <f t="shared" si="19"/>
        <v>47756</v>
      </c>
      <c r="BD96" s="20">
        <f t="shared" si="20"/>
        <v>6.1146037884959924E-4</v>
      </c>
      <c r="BE96" s="20">
        <f t="shared" si="2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4"/>
        <v>5.7522878771874906E-4</v>
      </c>
      <c r="AI97" s="20">
        <f t="shared" si="21"/>
        <v>8.1353340077223372E-5</v>
      </c>
      <c r="AJ97" s="20">
        <f t="shared" si="13"/>
        <v>-4.5532638744183399E-3</v>
      </c>
      <c r="AK97" s="20">
        <f t="shared" si="13"/>
        <v>2.5414448956428901E-3</v>
      </c>
      <c r="AL97" s="20">
        <f t="shared" si="13"/>
        <v>3.0276368691017899E-3</v>
      </c>
      <c r="AM97" s="20">
        <f t="shared" si="13"/>
        <v>2.7914904825232499E-3</v>
      </c>
      <c r="AN97" s="20">
        <f t="shared" si="13"/>
        <v>1.7542188324171001E-5</v>
      </c>
      <c r="AR97" s="22">
        <f t="shared" si="15"/>
        <v>47848</v>
      </c>
      <c r="AS97" s="20">
        <f t="shared" si="17"/>
        <v>1.9744328929781823</v>
      </c>
      <c r="AT97" s="20">
        <f t="shared" si="16"/>
        <v>5.7522878771874906E-4</v>
      </c>
      <c r="AU97" s="20">
        <f t="shared" si="18"/>
        <v>3.9062039012509845E-3</v>
      </c>
      <c r="AV97" s="20">
        <f t="shared" si="12"/>
        <v>8.1353340077223372E-5</v>
      </c>
      <c r="AW97" s="20">
        <f t="shared" si="12"/>
        <v>-4.5532638744183399E-3</v>
      </c>
      <c r="AX97" s="20">
        <f t="shared" si="12"/>
        <v>2.5414448956428901E-3</v>
      </c>
      <c r="AY97" s="20">
        <f t="shared" si="11"/>
        <v>3.0276368691017899E-3</v>
      </c>
      <c r="AZ97" s="20">
        <f t="shared" si="11"/>
        <v>2.7914904825232499E-3</v>
      </c>
      <c r="BA97" s="20">
        <f t="shared" si="11"/>
        <v>1.7542188324171001E-5</v>
      </c>
      <c r="BC97" s="22">
        <f t="shared" si="19"/>
        <v>47848</v>
      </c>
      <c r="BD97" s="20">
        <f t="shared" si="20"/>
        <v>5.7522878771874906E-4</v>
      </c>
      <c r="BE97" s="20">
        <f t="shared" si="2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4"/>
        <v>5.4212484523436053E-4</v>
      </c>
      <c r="AI98" s="20">
        <f t="shared" si="21"/>
        <v>7.8865228474598911E-5</v>
      </c>
      <c r="AJ98" s="20">
        <f t="shared" si="13"/>
        <v>-4.4115226008889499E-3</v>
      </c>
      <c r="AK98" s="20">
        <f t="shared" si="13"/>
        <v>2.4649050397451602E-3</v>
      </c>
      <c r="AL98" s="20">
        <f t="shared" si="13"/>
        <v>2.9363245532376598E-3</v>
      </c>
      <c r="AM98" s="20">
        <f t="shared" si="13"/>
        <v>2.7074621257616701E-3</v>
      </c>
      <c r="AN98" s="20">
        <f t="shared" si="13"/>
        <v>1.89755805068969E-5</v>
      </c>
      <c r="AR98" s="22">
        <f t="shared" si="15"/>
        <v>47938</v>
      </c>
      <c r="AS98" s="20">
        <f t="shared" si="17"/>
        <v>1.9678726786343397</v>
      </c>
      <c r="AT98" s="20">
        <f t="shared" si="16"/>
        <v>5.4212484523436053E-4</v>
      </c>
      <c r="AU98" s="20">
        <f t="shared" si="18"/>
        <v>3.7950099268370357E-3</v>
      </c>
      <c r="AV98" s="20">
        <f t="shared" si="12"/>
        <v>7.8865228474598911E-5</v>
      </c>
      <c r="AW98" s="20">
        <f t="shared" si="12"/>
        <v>-4.4115226008889499E-3</v>
      </c>
      <c r="AX98" s="20">
        <f t="shared" si="12"/>
        <v>2.4649050397451602E-3</v>
      </c>
      <c r="AY98" s="20">
        <f t="shared" si="11"/>
        <v>2.9363245532376598E-3</v>
      </c>
      <c r="AZ98" s="20">
        <f t="shared" si="11"/>
        <v>2.7074621257616701E-3</v>
      </c>
      <c r="BA98" s="20">
        <f t="shared" si="11"/>
        <v>1.89755805068969E-5</v>
      </c>
      <c r="BC98" s="22">
        <f t="shared" si="19"/>
        <v>47938</v>
      </c>
      <c r="BD98" s="20">
        <f t="shared" si="20"/>
        <v>5.4212484523436053E-4</v>
      </c>
      <c r="BE98" s="20">
        <f t="shared" si="20"/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4"/>
        <v>5.1191040468916192E-4</v>
      </c>
      <c r="AI99" s="20">
        <f t="shared" si="21"/>
        <v>7.6449685707271887E-5</v>
      </c>
      <c r="AJ99" s="20">
        <f t="shared" si="13"/>
        <v>-4.2741184865802096E-3</v>
      </c>
      <c r="AK99" s="20">
        <f t="shared" si="13"/>
        <v>2.3905358193187999E-3</v>
      </c>
      <c r="AL99" s="20">
        <f t="shared" si="13"/>
        <v>2.8475989296117199E-3</v>
      </c>
      <c r="AM99" s="20">
        <f t="shared" si="13"/>
        <v>2.6258049351524002E-3</v>
      </c>
      <c r="AN99" s="20">
        <f t="shared" si="13"/>
        <v>2.0041362702727299E-5</v>
      </c>
      <c r="AR99" s="22">
        <f t="shared" si="15"/>
        <v>48029</v>
      </c>
      <c r="AS99" s="20">
        <f t="shared" si="17"/>
        <v>1.9620744385709692</v>
      </c>
      <c r="AT99" s="20">
        <f t="shared" si="16"/>
        <v>5.1191040468916192E-4</v>
      </c>
      <c r="AU99" s="20">
        <f t="shared" si="18"/>
        <v>3.6863122459127092E-3</v>
      </c>
      <c r="AV99" s="20">
        <f t="shared" si="12"/>
        <v>7.6449685707271887E-5</v>
      </c>
      <c r="AW99" s="20">
        <f t="shared" si="12"/>
        <v>-4.2741184865802096E-3</v>
      </c>
      <c r="AX99" s="20">
        <f t="shared" si="12"/>
        <v>2.3905358193187999E-3</v>
      </c>
      <c r="AY99" s="20">
        <f t="shared" si="11"/>
        <v>2.8475989296117199E-3</v>
      </c>
      <c r="AZ99" s="20">
        <f t="shared" si="11"/>
        <v>2.6258049351524002E-3</v>
      </c>
      <c r="BA99" s="20">
        <f t="shared" si="11"/>
        <v>2.0041362702727299E-5</v>
      </c>
      <c r="BC99" s="22">
        <f t="shared" si="19"/>
        <v>48029</v>
      </c>
      <c r="BD99" s="20">
        <f t="shared" si="20"/>
        <v>5.1191040468916192E-4</v>
      </c>
      <c r="BE99" s="20">
        <f t="shared" si="2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4"/>
        <v>4.8435243311466291E-4</v>
      </c>
      <c r="AI100" s="20">
        <f t="shared" si="21"/>
        <v>7.4105145195351086E-5</v>
      </c>
      <c r="AJ100" s="20">
        <f t="shared" si="13"/>
        <v>-4.1409541135739502E-3</v>
      </c>
      <c r="AK100" s="20">
        <f t="shared" si="13"/>
        <v>2.3182850630965E-3</v>
      </c>
      <c r="AL100" s="20">
        <f t="shared" si="13"/>
        <v>2.7613998213160602E-3</v>
      </c>
      <c r="AM100" s="20">
        <f t="shared" si="13"/>
        <v>2.5464629555660401E-3</v>
      </c>
      <c r="AN100" s="20">
        <f t="shared" si="13"/>
        <v>2.0779199538800598E-5</v>
      </c>
      <c r="AR100" s="22">
        <f t="shared" si="15"/>
        <v>48121</v>
      </c>
      <c r="AS100" s="20">
        <f t="shared" si="17"/>
        <v>1.9569249441261576</v>
      </c>
      <c r="AT100" s="20">
        <f t="shared" si="16"/>
        <v>4.8435243311466291E-4</v>
      </c>
      <c r="AU100" s="20">
        <f t="shared" si="18"/>
        <v>3.5800780711388019E-3</v>
      </c>
      <c r="AV100" s="20">
        <f t="shared" si="12"/>
        <v>7.4105145195351086E-5</v>
      </c>
      <c r="AW100" s="20">
        <f t="shared" si="12"/>
        <v>-4.1409541135739502E-3</v>
      </c>
      <c r="AX100" s="20">
        <f t="shared" si="12"/>
        <v>2.3182850630965E-3</v>
      </c>
      <c r="AY100" s="20">
        <f t="shared" si="11"/>
        <v>2.7613998213160602E-3</v>
      </c>
      <c r="AZ100" s="20">
        <f t="shared" si="11"/>
        <v>2.5464629555660401E-3</v>
      </c>
      <c r="BA100" s="20">
        <f t="shared" si="11"/>
        <v>2.0779199538800598E-5</v>
      </c>
      <c r="BC100" s="22">
        <f t="shared" si="19"/>
        <v>48121</v>
      </c>
      <c r="BD100" s="20">
        <f t="shared" si="20"/>
        <v>4.8435243311466291E-4</v>
      </c>
      <c r="BE100" s="20">
        <f t="shared" si="2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4"/>
        <v>4.5922527438449533E-4</v>
      </c>
      <c r="AI101" s="20">
        <f t="shared" si="21"/>
        <v>7.1830018865863077E-5</v>
      </c>
      <c r="AJ101" s="20">
        <f t="shared" si="13"/>
        <v>-4.0119283723716297E-3</v>
      </c>
      <c r="AK101" s="20">
        <f t="shared" si="13"/>
        <v>2.2481021239029102E-3</v>
      </c>
      <c r="AL101" s="20">
        <f t="shared" si="13"/>
        <v>2.6776684885154701E-3</v>
      </c>
      <c r="AM101" s="20">
        <f t="shared" si="13"/>
        <v>2.46938187249412E-3</v>
      </c>
      <c r="AN101" s="20">
        <f t="shared" si="13"/>
        <v>2.1227104607390799E-5</v>
      </c>
      <c r="AR101" s="22">
        <f t="shared" si="15"/>
        <v>48213</v>
      </c>
      <c r="AS101" s="20">
        <f t="shared" si="17"/>
        <v>1.9523311582473539</v>
      </c>
      <c r="AT101" s="20">
        <f t="shared" si="16"/>
        <v>4.5922527438449533E-4</v>
      </c>
      <c r="AU101" s="20">
        <f t="shared" si="18"/>
        <v>3.4762812360141244E-3</v>
      </c>
      <c r="AV101" s="20">
        <f t="shared" si="12"/>
        <v>7.1830018865863077E-5</v>
      </c>
      <c r="AW101" s="20">
        <f t="shared" si="12"/>
        <v>-4.0119283723716297E-3</v>
      </c>
      <c r="AX101" s="20">
        <f t="shared" si="12"/>
        <v>2.2481021239029102E-3</v>
      </c>
      <c r="AY101" s="20">
        <f t="shared" si="11"/>
        <v>2.6776684885154701E-3</v>
      </c>
      <c r="AZ101" s="20">
        <f t="shared" si="11"/>
        <v>2.46938187249412E-3</v>
      </c>
      <c r="BA101" s="20">
        <f t="shared" si="11"/>
        <v>2.1227104607390799E-5</v>
      </c>
      <c r="BC101" s="22">
        <f t="shared" si="19"/>
        <v>48213</v>
      </c>
      <c r="BD101" s="20">
        <f t="shared" si="20"/>
        <v>4.5922527438449533E-4</v>
      </c>
      <c r="BE101" s="20">
        <f t="shared" si="2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4"/>
        <v>4.3631246651143539E-4</v>
      </c>
      <c r="AI102" s="20">
        <f t="shared" si="21"/>
        <v>6.9622701064254655E-5</v>
      </c>
      <c r="AJ102" s="20">
        <f t="shared" si="13"/>
        <v>-3.8869372980254698E-3</v>
      </c>
      <c r="AK102" s="20">
        <f t="shared" si="13"/>
        <v>2.17993763425017E-3</v>
      </c>
      <c r="AL102" s="20">
        <f t="shared" si="13"/>
        <v>2.5963473781587202E-3</v>
      </c>
      <c r="AM102" s="20">
        <f t="shared" si="13"/>
        <v>2.39450873276148E-3</v>
      </c>
      <c r="AN102" s="20">
        <f t="shared" si="13"/>
        <v>2.1421162288426299E-5</v>
      </c>
      <c r="AR102" s="22">
        <f t="shared" si="15"/>
        <v>48304</v>
      </c>
      <c r="AS102" s="20">
        <f t="shared" si="17"/>
        <v>1.9482164073532964</v>
      </c>
      <c r="AT102" s="20">
        <f t="shared" si="16"/>
        <v>4.3631246651143539E-4</v>
      </c>
      <c r="AU102" s="20">
        <f t="shared" si="18"/>
        <v>3.3749003104975813E-3</v>
      </c>
      <c r="AV102" s="20">
        <f t="shared" si="12"/>
        <v>6.9622701064254655E-5</v>
      </c>
      <c r="AW102" s="20">
        <f t="shared" si="12"/>
        <v>-3.8869372980254698E-3</v>
      </c>
      <c r="AX102" s="20">
        <f t="shared" si="12"/>
        <v>2.17993763425017E-3</v>
      </c>
      <c r="AY102" s="20">
        <f t="shared" si="11"/>
        <v>2.5963473781587202E-3</v>
      </c>
      <c r="AZ102" s="20">
        <f t="shared" si="11"/>
        <v>2.39450873276148E-3</v>
      </c>
      <c r="BA102" s="20">
        <f t="shared" si="11"/>
        <v>2.1421162288426299E-5</v>
      </c>
      <c r="BC102" s="22">
        <f t="shared" si="19"/>
        <v>48304</v>
      </c>
      <c r="BD102" s="20">
        <f t="shared" si="20"/>
        <v>4.3631246651143539E-4</v>
      </c>
      <c r="BE102" s="20">
        <f t="shared" si="2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4"/>
        <v>4.1540814486756839E-4</v>
      </c>
      <c r="AI103" s="20">
        <f t="shared" si="21"/>
        <v>6.7481572774537516E-5</v>
      </c>
      <c r="AJ103" s="20">
        <f t="shared" si="13"/>
        <v>-3.7658748508029301E-3</v>
      </c>
      <c r="AK103" s="20">
        <f t="shared" si="13"/>
        <v>2.1137433031892501E-3</v>
      </c>
      <c r="AL103" s="20">
        <f t="shared" si="13"/>
        <v>2.51737992253975E-3</v>
      </c>
      <c r="AM103" s="20">
        <f t="shared" si="13"/>
        <v>2.3217917116680198E-3</v>
      </c>
      <c r="AN103" s="20">
        <f t="shared" si="13"/>
        <v>2.1395317362227201E-5</v>
      </c>
      <c r="AR103" s="22">
        <f t="shared" si="15"/>
        <v>48395</v>
      </c>
      <c r="AS103" s="20">
        <f t="shared" si="17"/>
        <v>1.9445172897852177</v>
      </c>
      <c r="AT103" s="20">
        <f t="shared" si="16"/>
        <v>4.1540814486756839E-4</v>
      </c>
      <c r="AU103" s="20">
        <f t="shared" si="18"/>
        <v>3.2759169767308544E-3</v>
      </c>
      <c r="AV103" s="20">
        <f t="shared" si="12"/>
        <v>6.7481572774537516E-5</v>
      </c>
      <c r="AW103" s="20">
        <f t="shared" si="12"/>
        <v>-3.7658748508029301E-3</v>
      </c>
      <c r="AX103" s="20">
        <f t="shared" si="12"/>
        <v>2.1137433031892501E-3</v>
      </c>
      <c r="AY103" s="20">
        <f t="shared" si="11"/>
        <v>2.51737992253975E-3</v>
      </c>
      <c r="AZ103" s="20">
        <f t="shared" si="11"/>
        <v>2.3217917116680198E-3</v>
      </c>
      <c r="BA103" s="20">
        <f t="shared" si="11"/>
        <v>2.1395317362227201E-5</v>
      </c>
      <c r="BC103" s="22">
        <f t="shared" si="19"/>
        <v>48395</v>
      </c>
      <c r="BD103" s="20">
        <f t="shared" si="20"/>
        <v>4.1540814486756839E-4</v>
      </c>
      <c r="BE103" s="20">
        <f t="shared" si="2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4"/>
        <v>3.9631806840302608E-4</v>
      </c>
      <c r="AI104" s="20">
        <f t="shared" si="21"/>
        <v>6.5405006014452081E-5</v>
      </c>
      <c r="AJ104" s="20">
        <f t="shared" si="13"/>
        <v>-3.6486336354446501E-3</v>
      </c>
      <c r="AK104" s="20">
        <f t="shared" si="13"/>
        <v>2.0494717535734998E-3</v>
      </c>
      <c r="AL104" s="20">
        <f t="shared" si="13"/>
        <v>2.4407103813794901E-3</v>
      </c>
      <c r="AM104" s="20">
        <f t="shared" si="13"/>
        <v>2.2511799247393301E-3</v>
      </c>
      <c r="AN104" s="20">
        <f t="shared" si="13"/>
        <v>2.1181227705113699E-5</v>
      </c>
      <c r="AR104" s="22">
        <f t="shared" si="15"/>
        <v>48487</v>
      </c>
      <c r="AS104" s="20">
        <f t="shared" si="17"/>
        <v>1.9411811787492612</v>
      </c>
      <c r="AT104" s="20">
        <f t="shared" si="16"/>
        <v>3.9631806840302608E-4</v>
      </c>
      <c r="AU104" s="20">
        <f t="shared" si="18"/>
        <v>3.1793146579672357E-3</v>
      </c>
      <c r="AV104" s="20">
        <f t="shared" si="12"/>
        <v>6.5405006014452081E-5</v>
      </c>
      <c r="AW104" s="20">
        <f t="shared" si="12"/>
        <v>-3.6486336354446501E-3</v>
      </c>
      <c r="AX104" s="20">
        <f t="shared" si="12"/>
        <v>2.0494717535734998E-3</v>
      </c>
      <c r="AY104" s="20">
        <f t="shared" si="11"/>
        <v>2.4407103813794901E-3</v>
      </c>
      <c r="AZ104" s="20">
        <f t="shared" si="11"/>
        <v>2.2511799247393301E-3</v>
      </c>
      <c r="BA104" s="20">
        <f t="shared" si="11"/>
        <v>2.1181227705113699E-5</v>
      </c>
      <c r="BC104" s="22">
        <f t="shared" si="19"/>
        <v>48487</v>
      </c>
      <c r="BD104" s="20">
        <f t="shared" si="20"/>
        <v>3.9631806840302608E-4</v>
      </c>
      <c r="BE104" s="20">
        <f t="shared" si="2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4"/>
        <v>3.7886030924487544E-4</v>
      </c>
      <c r="AI105" s="20">
        <f t="shared" si="21"/>
        <v>6.3391368290100297E-5</v>
      </c>
      <c r="AJ105" s="20">
        <f t="shared" si="13"/>
        <v>-3.5351055565846501E-3</v>
      </c>
      <c r="AK105" s="20">
        <f t="shared" si="13"/>
        <v>1.9870763931617501E-3</v>
      </c>
      <c r="AL105" s="20">
        <f t="shared" si="13"/>
        <v>2.3662837237203799E-3</v>
      </c>
      <c r="AM105" s="20">
        <f t="shared" si="13"/>
        <v>2.1826232800670098E-3</v>
      </c>
      <c r="AN105" s="20">
        <f t="shared" si="13"/>
        <v>2.0808173961661599E-5</v>
      </c>
      <c r="AR105" s="22">
        <f t="shared" si="15"/>
        <v>48579</v>
      </c>
      <c r="AS105" s="20">
        <f t="shared" si="17"/>
        <v>1.9381642050614083</v>
      </c>
      <c r="AT105" s="20">
        <f t="shared" si="16"/>
        <v>3.7886030924487544E-4</v>
      </c>
      <c r="AU105" s="20">
        <f t="shared" si="18"/>
        <v>3.0850773826162515E-3</v>
      </c>
      <c r="AV105" s="20">
        <f t="shared" si="12"/>
        <v>6.3391368290100297E-5</v>
      </c>
      <c r="AW105" s="20">
        <f t="shared" si="12"/>
        <v>-3.5351055565846501E-3</v>
      </c>
      <c r="AX105" s="20">
        <f t="shared" si="12"/>
        <v>1.9870763931617501E-3</v>
      </c>
      <c r="AY105" s="20">
        <f t="shared" si="11"/>
        <v>2.3662837237203799E-3</v>
      </c>
      <c r="AZ105" s="20">
        <f t="shared" si="11"/>
        <v>2.1826232800670098E-3</v>
      </c>
      <c r="BA105" s="20">
        <f t="shared" si="11"/>
        <v>2.0808173961661599E-5</v>
      </c>
      <c r="BC105" s="22">
        <f t="shared" si="19"/>
        <v>48579</v>
      </c>
      <c r="BD105" s="20">
        <f t="shared" si="20"/>
        <v>3.7886030924487544E-4</v>
      </c>
      <c r="BE105" s="20">
        <f t="shared" si="2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4"/>
        <v>3.6286564841511747E-4</v>
      </c>
      <c r="AI106" s="20">
        <f t="shared" si="21"/>
        <v>6.1439027012522867E-5</v>
      </c>
      <c r="AJ106" s="20">
        <f t="shared" si="13"/>
        <v>-3.4251824082565099E-3</v>
      </c>
      <c r="AK106" s="20">
        <f t="shared" si="13"/>
        <v>1.9265113174071701E-3</v>
      </c>
      <c r="AL106" s="20">
        <f t="shared" si="13"/>
        <v>2.2940455441489102E-3</v>
      </c>
      <c r="AM106" s="20">
        <f t="shared" si="13"/>
        <v>2.1160723661539601E-3</v>
      </c>
      <c r="AN106" s="20">
        <f t="shared" si="13"/>
        <v>2.0303019399037198E-5</v>
      </c>
      <c r="AR106" s="22">
        <f t="shared" si="15"/>
        <v>48669</v>
      </c>
      <c r="AS106" s="20">
        <f t="shared" si="17"/>
        <v>1.9354296271556033</v>
      </c>
      <c r="AT106" s="20">
        <f t="shared" si="16"/>
        <v>3.6286564841511747E-4</v>
      </c>
      <c r="AU106" s="20">
        <f t="shared" si="18"/>
        <v>2.9931888658650905E-3</v>
      </c>
      <c r="AV106" s="20">
        <f t="shared" si="12"/>
        <v>6.1439027012522867E-5</v>
      </c>
      <c r="AW106" s="20">
        <f t="shared" si="12"/>
        <v>-3.4251824082565099E-3</v>
      </c>
      <c r="AX106" s="20">
        <f t="shared" si="12"/>
        <v>1.9265113174071701E-3</v>
      </c>
      <c r="AY106" s="20">
        <f t="shared" si="11"/>
        <v>2.2940455441489102E-3</v>
      </c>
      <c r="AZ106" s="20">
        <f t="shared" si="11"/>
        <v>2.1160723661539601E-3</v>
      </c>
      <c r="BA106" s="20">
        <f t="shared" si="11"/>
        <v>2.0303019399037198E-5</v>
      </c>
      <c r="BC106" s="22">
        <f t="shared" si="19"/>
        <v>48669</v>
      </c>
      <c r="BD106" s="20">
        <f t="shared" si="20"/>
        <v>3.6286564841511747E-4</v>
      </c>
      <c r="BE106" s="20">
        <f t="shared" si="2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4"/>
        <v>3.4817771987239636E-4</v>
      </c>
      <c r="AI107" s="20">
        <f t="shared" si="21"/>
        <v>5.9546353796614058E-5</v>
      </c>
      <c r="AJ107" s="20">
        <f t="shared" si="13"/>
        <v>-3.31875639890677E-3</v>
      </c>
      <c r="AK107" s="20">
        <f t="shared" si="13"/>
        <v>1.86773123880268E-3</v>
      </c>
      <c r="AL107" s="20">
        <f t="shared" si="13"/>
        <v>2.2239420077951799E-3</v>
      </c>
      <c r="AM107" s="20">
        <f t="shared" si="13"/>
        <v>2.0514783708902502E-3</v>
      </c>
      <c r="AN107" s="20">
        <f t="shared" si="13"/>
        <v>1.9690212060829901E-5</v>
      </c>
      <c r="AR107" s="22">
        <f t="shared" si="15"/>
        <v>48760</v>
      </c>
      <c r="AS107" s="20">
        <f t="shared" si="17"/>
        <v>1.9329465136595376</v>
      </c>
      <c r="AT107" s="20">
        <f t="shared" si="16"/>
        <v>3.4817771987239636E-4</v>
      </c>
      <c r="AU107" s="20">
        <f t="shared" si="18"/>
        <v>2.9036317844387842E-3</v>
      </c>
      <c r="AV107" s="20">
        <f t="shared" si="12"/>
        <v>5.9546353796614058E-5</v>
      </c>
      <c r="AW107" s="20">
        <f t="shared" si="12"/>
        <v>-3.31875639890677E-3</v>
      </c>
      <c r="AX107" s="20">
        <f t="shared" si="12"/>
        <v>1.86773123880268E-3</v>
      </c>
      <c r="AY107" s="20">
        <f t="shared" si="11"/>
        <v>2.2239420077951799E-3</v>
      </c>
      <c r="AZ107" s="20">
        <f t="shared" si="11"/>
        <v>2.0514783708902502E-3</v>
      </c>
      <c r="BA107" s="20">
        <f t="shared" si="11"/>
        <v>1.9690212060829901E-5</v>
      </c>
      <c r="BC107" s="22">
        <f t="shared" si="19"/>
        <v>48760</v>
      </c>
      <c r="BD107" s="20">
        <f t="shared" si="20"/>
        <v>3.4817771987239636E-4</v>
      </c>
      <c r="BE107" s="20">
        <f t="shared" si="2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4"/>
        <v>3.3465294005118116E-4</v>
      </c>
      <c r="AI108" s="20">
        <f t="shared" si="21"/>
        <v>5.7711728575081285E-5</v>
      </c>
      <c r="AJ108" s="20">
        <f t="shared" ref="AJ108:AN123" si="22">Z108</f>
        <v>-3.2157206131144798E-3</v>
      </c>
      <c r="AK108" s="20">
        <f t="shared" si="22"/>
        <v>1.81069143929679E-3</v>
      </c>
      <c r="AL108" s="20">
        <f t="shared" si="22"/>
        <v>2.1559198204012999E-3</v>
      </c>
      <c r="AM108" s="20">
        <f t="shared" si="22"/>
        <v>1.98879302748533E-3</v>
      </c>
      <c r="AN108" s="20">
        <f t="shared" si="22"/>
        <v>1.8991823869107801E-5</v>
      </c>
      <c r="AR108" s="22">
        <f t="shared" si="15"/>
        <v>48852</v>
      </c>
      <c r="AS108" s="20">
        <f t="shared" si="17"/>
        <v>1.9306886782630244</v>
      </c>
      <c r="AT108" s="20">
        <f t="shared" si="16"/>
        <v>3.3465294005118116E-4</v>
      </c>
      <c r="AU108" s="20">
        <f t="shared" si="18"/>
        <v>2.8163872265131291E-3</v>
      </c>
      <c r="AV108" s="20">
        <f t="shared" si="12"/>
        <v>5.7711728575081285E-5</v>
      </c>
      <c r="AW108" s="20">
        <f t="shared" si="12"/>
        <v>-3.2157206131144798E-3</v>
      </c>
      <c r="AX108" s="20">
        <f t="shared" si="12"/>
        <v>1.81069143929679E-3</v>
      </c>
      <c r="AY108" s="20">
        <f t="shared" si="12"/>
        <v>2.1559198204012999E-3</v>
      </c>
      <c r="AZ108" s="20">
        <f t="shared" si="12"/>
        <v>1.98879302748533E-3</v>
      </c>
      <c r="BA108" s="20">
        <f t="shared" si="12"/>
        <v>1.8991823869107801E-5</v>
      </c>
      <c r="BC108" s="22">
        <f t="shared" si="19"/>
        <v>48852</v>
      </c>
      <c r="BD108" s="20">
        <f t="shared" si="20"/>
        <v>3.3465294005118116E-4</v>
      </c>
      <c r="BE108" s="20">
        <f t="shared" si="2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4"/>
        <v>3.2216026302100281E-4</v>
      </c>
      <c r="AI109" s="20">
        <f t="shared" si="21"/>
        <v>5.5933543480158319E-5</v>
      </c>
      <c r="AJ109" s="20">
        <f t="shared" si="22"/>
        <v>-3.1159694126481302E-3</v>
      </c>
      <c r="AK109" s="20">
        <f t="shared" si="22"/>
        <v>1.7553477415388401E-3</v>
      </c>
      <c r="AL109" s="20">
        <f t="shared" si="22"/>
        <v>2.08992621868464E-3</v>
      </c>
      <c r="AM109" s="20">
        <f t="shared" si="22"/>
        <v>1.92796858329291E-3</v>
      </c>
      <c r="AN109" s="20">
        <f t="shared" si="22"/>
        <v>1.8227619325017401E-5</v>
      </c>
      <c r="AR109" s="22">
        <f t="shared" si="15"/>
        <v>48944</v>
      </c>
      <c r="AS109" s="20">
        <f t="shared" si="17"/>
        <v>1.9286338182310276</v>
      </c>
      <c r="AT109" s="20">
        <f t="shared" si="16"/>
        <v>3.2216026302100281E-4</v>
      </c>
      <c r="AU109" s="20">
        <f t="shared" si="18"/>
        <v>2.7314342936734359E-3</v>
      </c>
      <c r="AV109" s="20">
        <f t="shared" ref="AV109:BA132" si="23">AI109</f>
        <v>5.5933543480158319E-5</v>
      </c>
      <c r="AW109" s="20">
        <f t="shared" si="23"/>
        <v>-3.1159694126481302E-3</v>
      </c>
      <c r="AX109" s="20">
        <f t="shared" si="23"/>
        <v>1.7553477415388401E-3</v>
      </c>
      <c r="AY109" s="20">
        <f t="shared" si="23"/>
        <v>2.08992621868464E-3</v>
      </c>
      <c r="AZ109" s="20">
        <f t="shared" si="23"/>
        <v>1.92796858329291E-3</v>
      </c>
      <c r="BA109" s="20">
        <f t="shared" si="23"/>
        <v>1.8227619325017401E-5</v>
      </c>
      <c r="BC109" s="22">
        <f t="shared" si="19"/>
        <v>48944</v>
      </c>
      <c r="BD109" s="20">
        <f t="shared" si="20"/>
        <v>3.2216026302100281E-4</v>
      </c>
      <c r="BE109" s="20">
        <f t="shared" si="2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4"/>
        <v>3.1058079087522476E-4</v>
      </c>
      <c r="AI110" s="20">
        <f t="shared" si="21"/>
        <v>5.421020645132416E-5</v>
      </c>
      <c r="AJ110" s="20">
        <f t="shared" si="22"/>
        <v>-3.0193987803683801E-3</v>
      </c>
      <c r="AK110" s="20">
        <f t="shared" si="22"/>
        <v>1.7016564963334699E-3</v>
      </c>
      <c r="AL110" s="20">
        <f t="shared" si="22"/>
        <v>2.0259089767549199E-3</v>
      </c>
      <c r="AM110" s="20">
        <f t="shared" si="22"/>
        <v>1.8689577860664299E-3</v>
      </c>
      <c r="AN110" s="20">
        <f t="shared" si="22"/>
        <v>1.7415147435251299E-5</v>
      </c>
      <c r="AR110" s="22">
        <f t="shared" si="15"/>
        <v>49034</v>
      </c>
      <c r="AS110" s="20">
        <f t="shared" si="17"/>
        <v>1.9267628173007516</v>
      </c>
      <c r="AT110" s="20">
        <f t="shared" si="16"/>
        <v>3.1058079087522476E-4</v>
      </c>
      <c r="AU110" s="20">
        <f t="shared" si="18"/>
        <v>2.6487498326730153E-3</v>
      </c>
      <c r="AV110" s="20">
        <f t="shared" si="23"/>
        <v>5.421020645132416E-5</v>
      </c>
      <c r="AW110" s="20">
        <f t="shared" si="23"/>
        <v>-3.0193987803683801E-3</v>
      </c>
      <c r="AX110" s="20">
        <f t="shared" si="23"/>
        <v>1.7016564963334699E-3</v>
      </c>
      <c r="AY110" s="20">
        <f t="shared" si="23"/>
        <v>2.0259089767549199E-3</v>
      </c>
      <c r="AZ110" s="20">
        <f t="shared" si="23"/>
        <v>1.8689577860664299E-3</v>
      </c>
      <c r="BA110" s="20">
        <f t="shared" si="23"/>
        <v>1.7415147435251299E-5</v>
      </c>
      <c r="BC110" s="22">
        <f t="shared" si="19"/>
        <v>49034</v>
      </c>
      <c r="BD110" s="20">
        <f t="shared" si="20"/>
        <v>3.1058079087522476E-4</v>
      </c>
      <c r="BE110" s="20">
        <f t="shared" si="2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4"/>
        <v>2.9980727453041145E-4</v>
      </c>
      <c r="AI111" s="20">
        <f t="shared" si="21"/>
        <v>5.2540144547285845E-5</v>
      </c>
      <c r="AJ111" s="20">
        <f t="shared" si="22"/>
        <v>-2.92590661052916E-3</v>
      </c>
      <c r="AK111" s="20">
        <f t="shared" si="22"/>
        <v>1.64957458244074E-3</v>
      </c>
      <c r="AL111" s="20">
        <f t="shared" si="22"/>
        <v>1.9638164248991698E-3</v>
      </c>
      <c r="AM111" s="20">
        <f t="shared" si="22"/>
        <v>1.81171388671241E-3</v>
      </c>
      <c r="AN111" s="20">
        <f t="shared" si="22"/>
        <v>1.65698524678958E-5</v>
      </c>
      <c r="AR111" s="22">
        <f t="shared" si="15"/>
        <v>49125</v>
      </c>
      <c r="AS111" s="20">
        <f t="shared" si="17"/>
        <v>1.925059181270548</v>
      </c>
      <c r="AT111" s="20">
        <f t="shared" si="16"/>
        <v>2.9980727453041145E-4</v>
      </c>
      <c r="AU111" s="20">
        <f t="shared" si="18"/>
        <v>2.5683082805383417E-3</v>
      </c>
      <c r="AV111" s="20">
        <f t="shared" si="23"/>
        <v>5.2540144547285845E-5</v>
      </c>
      <c r="AW111" s="20">
        <f t="shared" si="23"/>
        <v>-2.92590661052916E-3</v>
      </c>
      <c r="AX111" s="20">
        <f t="shared" si="23"/>
        <v>1.64957458244074E-3</v>
      </c>
      <c r="AY111" s="20">
        <f t="shared" si="23"/>
        <v>1.9638164248991698E-3</v>
      </c>
      <c r="AZ111" s="20">
        <f t="shared" si="23"/>
        <v>1.81171388671241E-3</v>
      </c>
      <c r="BA111" s="20">
        <f t="shared" si="23"/>
        <v>1.65698524678958E-5</v>
      </c>
      <c r="BC111" s="22">
        <f t="shared" si="19"/>
        <v>49125</v>
      </c>
      <c r="BD111" s="20">
        <f t="shared" si="20"/>
        <v>2.9980727453041145E-4</v>
      </c>
      <c r="BE111" s="20">
        <f t="shared" si="2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4"/>
        <v>2.897435269711081E-4</v>
      </c>
      <c r="AI112" s="20">
        <f t="shared" si="21"/>
        <v>5.0921806940523959E-5</v>
      </c>
      <c r="AJ112" s="20">
        <f t="shared" si="22"/>
        <v>-2.8353929488855699E-3</v>
      </c>
      <c r="AK112" s="20">
        <f t="shared" si="22"/>
        <v>1.5990594161019399E-3</v>
      </c>
      <c r="AL112" s="20">
        <f t="shared" si="22"/>
        <v>1.90359747873625E-3</v>
      </c>
      <c r="AM112" s="20">
        <f t="shared" si="22"/>
        <v>1.7561906519913901E-3</v>
      </c>
      <c r="AN112" s="20">
        <f t="shared" si="22"/>
        <v>1.57051978089128E-5</v>
      </c>
      <c r="AR112" s="22">
        <f t="shared" si="15"/>
        <v>49217</v>
      </c>
      <c r="AS112" s="20">
        <f t="shared" si="17"/>
        <v>1.9235085807123724</v>
      </c>
      <c r="AT112" s="20">
        <f t="shared" si="16"/>
        <v>2.897435269711081E-4</v>
      </c>
      <c r="AU112" s="20">
        <f t="shared" si="18"/>
        <v>2.4900816026934471E-3</v>
      </c>
      <c r="AV112" s="20">
        <f t="shared" si="23"/>
        <v>5.0921806940523959E-5</v>
      </c>
      <c r="AW112" s="20">
        <f t="shared" si="23"/>
        <v>-2.8353929488855699E-3</v>
      </c>
      <c r="AX112" s="20">
        <f t="shared" si="23"/>
        <v>1.5990594161019399E-3</v>
      </c>
      <c r="AY112" s="20">
        <f t="shared" si="23"/>
        <v>1.90359747873625E-3</v>
      </c>
      <c r="AZ112" s="20">
        <f t="shared" si="23"/>
        <v>1.7561906519913901E-3</v>
      </c>
      <c r="BA112" s="20">
        <f t="shared" si="23"/>
        <v>1.57051978089128E-5</v>
      </c>
      <c r="BC112" s="22">
        <f t="shared" si="19"/>
        <v>49217</v>
      </c>
      <c r="BD112" s="20">
        <f t="shared" si="20"/>
        <v>2.897435269711081E-4</v>
      </c>
      <c r="BE112" s="20">
        <f t="shared" si="2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4"/>
        <v>2.8030377727827969E-4</v>
      </c>
      <c r="AI113" s="20">
        <f t="shared" si="21"/>
        <v>4.9353667590556539E-5</v>
      </c>
      <c r="AJ113" s="20">
        <f t="shared" si="22"/>
        <v>-2.74776018792666E-3</v>
      </c>
      <c r="AK113" s="20">
        <f t="shared" si="22"/>
        <v>1.5500689685365901E-3</v>
      </c>
      <c r="AL113" s="20">
        <f t="shared" si="22"/>
        <v>1.84520167367807E-3</v>
      </c>
      <c r="AM113" s="20">
        <f t="shared" si="22"/>
        <v>1.7023423875661601E-3</v>
      </c>
      <c r="AN113" s="20">
        <f t="shared" si="22"/>
        <v>1.48327989224483E-5</v>
      </c>
      <c r="AR113" s="22">
        <f t="shared" si="15"/>
        <v>49309</v>
      </c>
      <c r="AS113" s="20">
        <f t="shared" si="17"/>
        <v>1.9220984801657333</v>
      </c>
      <c r="AT113" s="20">
        <f t="shared" si="16"/>
        <v>2.8030377727827969E-4</v>
      </c>
      <c r="AU113" s="20">
        <f t="shared" si="18"/>
        <v>2.4140393083671649E-3</v>
      </c>
      <c r="AV113" s="20">
        <f t="shared" si="23"/>
        <v>4.9353667590556539E-5</v>
      </c>
      <c r="AW113" s="20">
        <f t="shared" si="23"/>
        <v>-2.74776018792666E-3</v>
      </c>
      <c r="AX113" s="20">
        <f t="shared" si="23"/>
        <v>1.5500689685365901E-3</v>
      </c>
      <c r="AY113" s="20">
        <f t="shared" si="23"/>
        <v>1.84520167367807E-3</v>
      </c>
      <c r="AZ113" s="20">
        <f t="shared" si="23"/>
        <v>1.7023423875661601E-3</v>
      </c>
      <c r="BA113" s="20">
        <f t="shared" si="23"/>
        <v>1.48327989224483E-5</v>
      </c>
      <c r="BC113" s="22">
        <f t="shared" si="19"/>
        <v>49309</v>
      </c>
      <c r="BD113" s="20">
        <f t="shared" si="20"/>
        <v>2.8030377727827969E-4</v>
      </c>
      <c r="BE113" s="20">
        <f t="shared" si="2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4"/>
        <v>2.7141198336573573E-4</v>
      </c>
      <c r="AI114" s="20">
        <f t="shared" si="21"/>
        <v>4.7834227592115248E-5</v>
      </c>
      <c r="AJ114" s="20">
        <f t="shared" si="22"/>
        <v>-2.6629132198863199E-3</v>
      </c>
      <c r="AK114" s="20">
        <f t="shared" si="22"/>
        <v>1.5025617881247999E-3</v>
      </c>
      <c r="AL114" s="20">
        <f t="shared" si="22"/>
        <v>1.78857920518638E-3</v>
      </c>
      <c r="AM114" s="20">
        <f t="shared" si="22"/>
        <v>1.65012396649011E-3</v>
      </c>
      <c r="AN114" s="20">
        <f t="shared" si="22"/>
        <v>1.39625621509154E-5</v>
      </c>
      <c r="AR114" s="22">
        <f t="shared" si="15"/>
        <v>49399</v>
      </c>
      <c r="AS114" s="20">
        <f t="shared" si="17"/>
        <v>1.920817837154452</v>
      </c>
      <c r="AT114" s="20">
        <f t="shared" si="16"/>
        <v>2.7141198336573573E-4</v>
      </c>
      <c r="AU114" s="20">
        <f t="shared" si="18"/>
        <v>2.3401485296580008E-3</v>
      </c>
      <c r="AV114" s="20">
        <f t="shared" si="23"/>
        <v>4.7834227592115248E-5</v>
      </c>
      <c r="AW114" s="20">
        <f t="shared" si="23"/>
        <v>-2.6629132198863199E-3</v>
      </c>
      <c r="AX114" s="20">
        <f t="shared" si="23"/>
        <v>1.5025617881247999E-3</v>
      </c>
      <c r="AY114" s="20">
        <f t="shared" si="23"/>
        <v>1.78857920518638E-3</v>
      </c>
      <c r="AZ114" s="20">
        <f t="shared" si="23"/>
        <v>1.65012396649011E-3</v>
      </c>
      <c r="BA114" s="20">
        <f t="shared" si="23"/>
        <v>1.39625621509154E-5</v>
      </c>
      <c r="BC114" s="22">
        <f t="shared" si="19"/>
        <v>49399</v>
      </c>
      <c r="BD114" s="20">
        <f t="shared" si="20"/>
        <v>2.7141198336573573E-4</v>
      </c>
      <c r="BE114" s="20">
        <f t="shared" si="2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4"/>
        <v>2.6300112093236765E-4</v>
      </c>
      <c r="AI115" s="20">
        <f t="shared" si="21"/>
        <v>4.6362017202676533E-5</v>
      </c>
      <c r="AJ115" s="20">
        <f t="shared" si="22"/>
        <v>-2.5807595527948999E-3</v>
      </c>
      <c r="AK115" s="20">
        <f t="shared" si="22"/>
        <v>1.45649702651962E-3</v>
      </c>
      <c r="AL115" s="20">
        <f t="shared" si="22"/>
        <v>1.7336809703394299E-3</v>
      </c>
      <c r="AM115" s="20">
        <f t="shared" si="22"/>
        <v>1.59949086193655E-3</v>
      </c>
      <c r="AN115" s="20">
        <f t="shared" si="22"/>
        <v>1.3102825513477899E-5</v>
      </c>
      <c r="AR115" s="22">
        <f t="shared" si="15"/>
        <v>49490</v>
      </c>
      <c r="AS115" s="20">
        <f t="shared" si="17"/>
        <v>1.919656857588546</v>
      </c>
      <c r="AT115" s="20">
        <f t="shared" si="16"/>
        <v>2.6300112093236765E-4</v>
      </c>
      <c r="AU115" s="20">
        <f t="shared" si="18"/>
        <v>2.2683741487168549E-3</v>
      </c>
      <c r="AV115" s="20">
        <f t="shared" si="23"/>
        <v>4.6362017202676533E-5</v>
      </c>
      <c r="AW115" s="20">
        <f t="shared" si="23"/>
        <v>-2.5807595527948999E-3</v>
      </c>
      <c r="AX115" s="20">
        <f t="shared" si="23"/>
        <v>1.45649702651962E-3</v>
      </c>
      <c r="AY115" s="20">
        <f t="shared" si="23"/>
        <v>1.7336809703394299E-3</v>
      </c>
      <c r="AZ115" s="20">
        <f t="shared" si="23"/>
        <v>1.59949086193655E-3</v>
      </c>
      <c r="BA115" s="20">
        <f t="shared" si="23"/>
        <v>1.3102825513477899E-5</v>
      </c>
      <c r="BC115" s="22">
        <f t="shared" si="19"/>
        <v>49490</v>
      </c>
      <c r="BD115" s="20">
        <f t="shared" si="20"/>
        <v>2.6300112093236765E-4</v>
      </c>
      <c r="BE115" s="20">
        <f t="shared" si="2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4"/>
        <v>2.5501246626418589E-4</v>
      </c>
      <c r="AI116" s="20">
        <f t="shared" si="21"/>
        <v>4.4935597561021087E-5</v>
      </c>
      <c r="AJ116" s="20">
        <f t="shared" si="22"/>
        <v>-2.50120939293552E-3</v>
      </c>
      <c r="AK116" s="20">
        <f t="shared" si="22"/>
        <v>1.41183446640269E-3</v>
      </c>
      <c r="AL116" s="20">
        <f t="shared" si="22"/>
        <v>1.6804586104202099E-3</v>
      </c>
      <c r="AM116" s="20">
        <f t="shared" si="22"/>
        <v>1.55039918308119E-3</v>
      </c>
      <c r="AN116" s="20">
        <f t="shared" si="22"/>
        <v>1.2260499482330501E-5</v>
      </c>
      <c r="AR116" s="22">
        <f t="shared" si="15"/>
        <v>49582</v>
      </c>
      <c r="AS116" s="20">
        <f t="shared" si="17"/>
        <v>1.9186067966975069</v>
      </c>
      <c r="AT116" s="20">
        <f t="shared" si="16"/>
        <v>2.5501246626418589E-4</v>
      </c>
      <c r="AU116" s="20">
        <f t="shared" si="18"/>
        <v>2.1986789640119214E-3</v>
      </c>
      <c r="AV116" s="20">
        <f t="shared" si="23"/>
        <v>4.4935597561021087E-5</v>
      </c>
      <c r="AW116" s="20">
        <f t="shared" si="23"/>
        <v>-2.50120939293552E-3</v>
      </c>
      <c r="AX116" s="20">
        <f t="shared" si="23"/>
        <v>1.41183446640269E-3</v>
      </c>
      <c r="AY116" s="20">
        <f t="shared" si="23"/>
        <v>1.6804586104202099E-3</v>
      </c>
      <c r="AZ116" s="20">
        <f t="shared" si="23"/>
        <v>1.55039918308119E-3</v>
      </c>
      <c r="BA116" s="20">
        <f t="shared" si="23"/>
        <v>1.2260499482330501E-5</v>
      </c>
      <c r="BC116" s="22">
        <f t="shared" si="19"/>
        <v>49582</v>
      </c>
      <c r="BD116" s="20">
        <f t="shared" si="20"/>
        <v>2.5501246626418589E-4</v>
      </c>
      <c r="BE116" s="20">
        <f t="shared" si="2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4"/>
        <v>2.4739488226759802E-4</v>
      </c>
      <c r="AI117" s="20">
        <f t="shared" si="21"/>
        <v>4.3553562106801976E-5</v>
      </c>
      <c r="AJ117" s="20">
        <f t="shared" si="22"/>
        <v>-2.4241756977350002E-3</v>
      </c>
      <c r="AK117" s="20">
        <f t="shared" si="22"/>
        <v>1.3685345499503301E-3</v>
      </c>
      <c r="AL117" s="20">
        <f t="shared" si="22"/>
        <v>1.62886455277178E-3</v>
      </c>
      <c r="AM117" s="20">
        <f t="shared" si="22"/>
        <v>1.5028057104293699E-3</v>
      </c>
      <c r="AN117" s="20">
        <f t="shared" si="22"/>
        <v>1.1441205005624501E-5</v>
      </c>
      <c r="AR117" s="22">
        <f t="shared" si="15"/>
        <v>49674</v>
      </c>
      <c r="AS117" s="20">
        <f t="shared" si="17"/>
        <v>1.9176597967450069</v>
      </c>
      <c r="AT117" s="20">
        <f t="shared" si="16"/>
        <v>2.4739488226759802E-4</v>
      </c>
      <c r="AU117" s="20">
        <f t="shared" si="18"/>
        <v>2.1310238825289064E-3</v>
      </c>
      <c r="AV117" s="20">
        <f t="shared" si="23"/>
        <v>4.3553562106801976E-5</v>
      </c>
      <c r="AW117" s="20">
        <f t="shared" si="23"/>
        <v>-2.4241756977350002E-3</v>
      </c>
      <c r="AX117" s="20">
        <f t="shared" si="23"/>
        <v>1.3685345499503301E-3</v>
      </c>
      <c r="AY117" s="20">
        <f t="shared" si="23"/>
        <v>1.62886455277178E-3</v>
      </c>
      <c r="AZ117" s="20">
        <f t="shared" si="23"/>
        <v>1.5028057104293699E-3</v>
      </c>
      <c r="BA117" s="20">
        <f t="shared" si="23"/>
        <v>1.1441205005624501E-5</v>
      </c>
      <c r="BC117" s="22">
        <f t="shared" si="19"/>
        <v>49674</v>
      </c>
      <c r="BD117" s="20">
        <f t="shared" si="20"/>
        <v>2.4739488226759802E-4</v>
      </c>
      <c r="BE117" s="20">
        <f t="shared" si="2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4"/>
        <v>2.4010411950811037E-4</v>
      </c>
      <c r="AI118" s="20">
        <f t="shared" si="21"/>
        <v>4.2214537719216436E-5</v>
      </c>
      <c r="AJ118" s="20">
        <f t="shared" si="22"/>
        <v>-2.3495742027090901E-3</v>
      </c>
      <c r="AK118" s="20">
        <f t="shared" si="22"/>
        <v>1.3265584071664399E-3</v>
      </c>
      <c r="AL118" s="20">
        <f t="shared" si="22"/>
        <v>1.5788520505211001E-3</v>
      </c>
      <c r="AM118" s="20">
        <f t="shared" si="22"/>
        <v>1.45666793229803E-3</v>
      </c>
      <c r="AN118" s="20">
        <f t="shared" si="22"/>
        <v>1.06494077334318E-5</v>
      </c>
      <c r="AR118" s="22">
        <f t="shared" si="15"/>
        <v>49765</v>
      </c>
      <c r="AS118" s="20">
        <f t="shared" si="17"/>
        <v>1.9168087544630268</v>
      </c>
      <c r="AT118" s="20">
        <f t="shared" si="16"/>
        <v>2.4010411950811037E-4</v>
      </c>
      <c r="AU118" s="20">
        <f t="shared" si="18"/>
        <v>2.0653681327291282E-3</v>
      </c>
      <c r="AV118" s="20">
        <f t="shared" si="23"/>
        <v>4.2214537719216436E-5</v>
      </c>
      <c r="AW118" s="20">
        <f t="shared" si="23"/>
        <v>-2.3495742027090901E-3</v>
      </c>
      <c r="AX118" s="20">
        <f t="shared" si="23"/>
        <v>1.3265584071664399E-3</v>
      </c>
      <c r="AY118" s="20">
        <f t="shared" si="23"/>
        <v>1.5788520505211001E-3</v>
      </c>
      <c r="AZ118" s="20">
        <f t="shared" si="23"/>
        <v>1.45666793229803E-3</v>
      </c>
      <c r="BA118" s="20">
        <f t="shared" si="23"/>
        <v>1.06494077334318E-5</v>
      </c>
      <c r="BC118" s="22">
        <f t="shared" si="19"/>
        <v>49765</v>
      </c>
      <c r="BD118" s="20">
        <f t="shared" si="20"/>
        <v>2.4010411950811037E-4</v>
      </c>
      <c r="BE118" s="20">
        <f t="shared" si="2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4"/>
        <v>2.3310214036615512E-4</v>
      </c>
      <c r="AI119" s="20">
        <f t="shared" si="21"/>
        <v>4.091718559150921E-5</v>
      </c>
      <c r="AJ119" s="20">
        <f t="shared" si="22"/>
        <v>-2.2773234257589198E-3</v>
      </c>
      <c r="AK119" s="20">
        <f t="shared" si="22"/>
        <v>1.28586788297191E-3</v>
      </c>
      <c r="AL119" s="20">
        <f t="shared" si="22"/>
        <v>1.53037522026E-3</v>
      </c>
      <c r="AM119" s="20">
        <f t="shared" si="22"/>
        <v>1.4119440785442801E-3</v>
      </c>
      <c r="AN119" s="20">
        <f t="shared" si="22"/>
        <v>9.8885463595266203E-6</v>
      </c>
      <c r="AR119" s="22">
        <f t="shared" si="15"/>
        <v>49856</v>
      </c>
      <c r="AS119" s="20">
        <f t="shared" si="17"/>
        <v>1.9160472124965615</v>
      </c>
      <c r="AT119" s="20">
        <f t="shared" si="16"/>
        <v>2.3310214036615512E-4</v>
      </c>
      <c r="AU119" s="20">
        <f t="shared" si="18"/>
        <v>2.0016694879683061E-3</v>
      </c>
      <c r="AV119" s="20">
        <f t="shared" si="23"/>
        <v>4.091718559150921E-5</v>
      </c>
      <c r="AW119" s="20">
        <f t="shared" si="23"/>
        <v>-2.2773234257589198E-3</v>
      </c>
      <c r="AX119" s="20">
        <f t="shared" si="23"/>
        <v>1.28586788297191E-3</v>
      </c>
      <c r="AY119" s="20">
        <f t="shared" si="23"/>
        <v>1.53037522026E-3</v>
      </c>
      <c r="AZ119" s="20">
        <f t="shared" si="23"/>
        <v>1.4119440785442801E-3</v>
      </c>
      <c r="BA119" s="20">
        <f t="shared" si="23"/>
        <v>9.8885463595266203E-6</v>
      </c>
      <c r="BC119" s="22">
        <f t="shared" si="19"/>
        <v>49856</v>
      </c>
      <c r="BD119" s="20">
        <f t="shared" si="20"/>
        <v>2.3310214036615512E-4</v>
      </c>
      <c r="BE119" s="20">
        <f t="shared" si="2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4"/>
        <v>2.2635647185521873E-4</v>
      </c>
      <c r="AI120" s="20">
        <f t="shared" si="21"/>
        <v>3.9660201860809897E-5</v>
      </c>
      <c r="AJ120" s="20">
        <f t="shared" si="22"/>
        <v>-2.20734465241623E-3</v>
      </c>
      <c r="AK120" s="20">
        <f t="shared" si="22"/>
        <v>1.24642556174059E-3</v>
      </c>
      <c r="AL120" s="20">
        <f t="shared" si="22"/>
        <v>1.4833890756404901E-3</v>
      </c>
      <c r="AM120" s="20">
        <f t="shared" si="22"/>
        <v>1.3685931532725301E-3</v>
      </c>
      <c r="AN120" s="20">
        <f t="shared" si="22"/>
        <v>9.1611546348957501E-6</v>
      </c>
      <c r="AR120" s="22">
        <f t="shared" si="15"/>
        <v>49948</v>
      </c>
      <c r="AS120" s="20">
        <f t="shared" si="17"/>
        <v>1.915369270276422</v>
      </c>
      <c r="AT120" s="20">
        <f t="shared" si="16"/>
        <v>2.2635647185521873E-4</v>
      </c>
      <c r="AU120" s="20">
        <f t="shared" si="18"/>
        <v>1.9398844947330857E-3</v>
      </c>
      <c r="AV120" s="20">
        <f t="shared" si="23"/>
        <v>3.9660201860809897E-5</v>
      </c>
      <c r="AW120" s="20">
        <f t="shared" si="23"/>
        <v>-2.20734465241623E-3</v>
      </c>
      <c r="AX120" s="20">
        <f t="shared" si="23"/>
        <v>1.24642556174059E-3</v>
      </c>
      <c r="AY120" s="20">
        <f t="shared" si="23"/>
        <v>1.4833890756404901E-3</v>
      </c>
      <c r="AZ120" s="20">
        <f t="shared" si="23"/>
        <v>1.3685931532725301E-3</v>
      </c>
      <c r="BA120" s="20">
        <f t="shared" si="23"/>
        <v>9.1611546348957501E-6</v>
      </c>
      <c r="BC120" s="22">
        <f t="shared" si="19"/>
        <v>49948</v>
      </c>
      <c r="BD120" s="20">
        <f t="shared" si="20"/>
        <v>2.2635647185521873E-4</v>
      </c>
      <c r="BE120" s="20">
        <f t="shared" si="2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4"/>
        <v>2.1983959333876743E-4</v>
      </c>
      <c r="AI121" s="20">
        <f t="shared" si="21"/>
        <v>3.844231801440891E-5</v>
      </c>
      <c r="AJ121" s="20">
        <f t="shared" si="22"/>
        <v>-2.1395619043462701E-3</v>
      </c>
      <c r="AK121" s="20">
        <f t="shared" si="22"/>
        <v>1.20819479039191E-3</v>
      </c>
      <c r="AL121" s="20">
        <f t="shared" si="22"/>
        <v>1.4378495574618401E-3</v>
      </c>
      <c r="AM121" s="20">
        <f t="shared" si="22"/>
        <v>1.32657496343391E-3</v>
      </c>
      <c r="AN121" s="20">
        <f t="shared" si="22"/>
        <v>8.4689756540967597E-6</v>
      </c>
      <c r="AR121" s="22">
        <f t="shared" si="15"/>
        <v>50040</v>
      </c>
      <c r="AS121" s="20">
        <f t="shared" si="17"/>
        <v>1.9147695105922833</v>
      </c>
      <c r="AT121" s="20">
        <f t="shared" si="16"/>
        <v>2.1983959333876743E-4</v>
      </c>
      <c r="AU121" s="20">
        <f t="shared" si="18"/>
        <v>1.8799687006098955E-3</v>
      </c>
      <c r="AV121" s="20">
        <f t="shared" si="23"/>
        <v>3.844231801440891E-5</v>
      </c>
      <c r="AW121" s="20">
        <f t="shared" si="23"/>
        <v>-2.1395619043462701E-3</v>
      </c>
      <c r="AX121" s="20">
        <f t="shared" si="23"/>
        <v>1.20819479039191E-3</v>
      </c>
      <c r="AY121" s="20">
        <f t="shared" si="23"/>
        <v>1.4378495574618401E-3</v>
      </c>
      <c r="AZ121" s="20">
        <f t="shared" si="23"/>
        <v>1.32657496343391E-3</v>
      </c>
      <c r="BA121" s="20">
        <f t="shared" si="23"/>
        <v>8.4689756540967597E-6</v>
      </c>
      <c r="BC121" s="22">
        <f t="shared" si="19"/>
        <v>50040</v>
      </c>
      <c r="BD121" s="20">
        <f t="shared" si="20"/>
        <v>2.1983959333876743E-4</v>
      </c>
      <c r="BE121" s="20">
        <f t="shared" si="2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4"/>
        <v>2.135283598279708E-4</v>
      </c>
      <c r="AI122" s="20">
        <f t="shared" si="21"/>
        <v>3.7262301090586928E-5</v>
      </c>
      <c r="AJ122" s="20">
        <f t="shared" si="22"/>
        <v>-2.0739018942395001E-3</v>
      </c>
      <c r="AK122" s="20">
        <f t="shared" si="22"/>
        <v>1.17113969801962E-3</v>
      </c>
      <c r="AL122" s="20">
        <f t="shared" si="22"/>
        <v>1.39371355989403E-3</v>
      </c>
      <c r="AM122" s="20">
        <f t="shared" si="22"/>
        <v>1.28585014560478E-3</v>
      </c>
      <c r="AN122" s="20">
        <f t="shared" si="22"/>
        <v>7.8130689917799095E-6</v>
      </c>
      <c r="AR122" s="22">
        <f t="shared" si="15"/>
        <v>50130</v>
      </c>
      <c r="AS122" s="20">
        <f t="shared" si="17"/>
        <v>1.9142429388874656</v>
      </c>
      <c r="AT122" s="20">
        <f t="shared" si="16"/>
        <v>2.135283598279708E-4</v>
      </c>
      <c r="AU122" s="20">
        <f t="shared" si="18"/>
        <v>1.8218768793612969E-3</v>
      </c>
      <c r="AV122" s="20">
        <f t="shared" si="23"/>
        <v>3.7262301090586928E-5</v>
      </c>
      <c r="AW122" s="20">
        <f t="shared" si="23"/>
        <v>-2.0739018942395001E-3</v>
      </c>
      <c r="AX122" s="20">
        <f t="shared" si="23"/>
        <v>1.17113969801962E-3</v>
      </c>
      <c r="AY122" s="20">
        <f t="shared" si="23"/>
        <v>1.39371355989403E-3</v>
      </c>
      <c r="AZ122" s="20">
        <f t="shared" si="23"/>
        <v>1.28585014560478E-3</v>
      </c>
      <c r="BA122" s="20">
        <f t="shared" si="23"/>
        <v>7.8130689917799095E-6</v>
      </c>
      <c r="BC122" s="22">
        <f t="shared" si="19"/>
        <v>50130</v>
      </c>
      <c r="BD122" s="20">
        <f t="shared" si="20"/>
        <v>2.135283598279708E-4</v>
      </c>
      <c r="BE122" s="20">
        <f t="shared" si="2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4"/>
        <v>2.0740346654998169E-4</v>
      </c>
      <c r="AI123" s="20">
        <f t="shared" si="21"/>
        <v>3.6118953697674952E-5</v>
      </c>
      <c r="AJ123" s="20">
        <f t="shared" si="22"/>
        <v>-2.01029396991181E-3</v>
      </c>
      <c r="AK123" s="20">
        <f t="shared" si="22"/>
        <v>1.13522521327791E-3</v>
      </c>
      <c r="AL123" s="20">
        <f t="shared" si="22"/>
        <v>1.35093895223814E-3</v>
      </c>
      <c r="AM123" s="20">
        <f t="shared" si="22"/>
        <v>1.24638018819123E-3</v>
      </c>
      <c r="AN123" s="20">
        <f t="shared" si="22"/>
        <v>7.1939088686079302E-6</v>
      </c>
      <c r="AR123" s="22">
        <f t="shared" si="15"/>
        <v>50221</v>
      </c>
      <c r="AS123" s="20">
        <f t="shared" si="17"/>
        <v>1.9137849328537444</v>
      </c>
      <c r="AT123" s="20">
        <f t="shared" si="16"/>
        <v>2.0740346654998169E-4</v>
      </c>
      <c r="AU123" s="20">
        <f t="shared" si="18"/>
        <v>1.765563246361753E-3</v>
      </c>
      <c r="AV123" s="20">
        <f t="shared" si="23"/>
        <v>3.6118953697674952E-5</v>
      </c>
      <c r="AW123" s="20">
        <f t="shared" si="23"/>
        <v>-2.01029396991181E-3</v>
      </c>
      <c r="AX123" s="20">
        <f t="shared" si="23"/>
        <v>1.13522521327791E-3</v>
      </c>
      <c r="AY123" s="20">
        <f t="shared" si="23"/>
        <v>1.35093895223814E-3</v>
      </c>
      <c r="AZ123" s="20">
        <f t="shared" si="23"/>
        <v>1.24638018819123E-3</v>
      </c>
      <c r="BA123" s="20">
        <f t="shared" si="23"/>
        <v>7.1939088686079302E-6</v>
      </c>
      <c r="BC123" s="22">
        <f t="shared" si="19"/>
        <v>50221</v>
      </c>
      <c r="BD123" s="20">
        <f t="shared" si="20"/>
        <v>2.0740346654998169E-4</v>
      </c>
      <c r="BE123" s="20">
        <f t="shared" si="2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4"/>
        <v>2.014489531825675E-4</v>
      </c>
      <c r="AI124" s="20">
        <f t="shared" si="21"/>
        <v>3.5011113868626931E-5</v>
      </c>
      <c r="AJ124" s="20">
        <f t="shared" ref="AJ124:AN132" si="24">Z124</f>
        <v>-1.94867004854604E-3</v>
      </c>
      <c r="AK124" s="20">
        <f t="shared" si="24"/>
        <v>1.1004170775708001E-3</v>
      </c>
      <c r="AL124" s="20">
        <f t="shared" si="24"/>
        <v>1.30948459606816E-3</v>
      </c>
      <c r="AM124" s="20">
        <f t="shared" si="24"/>
        <v>1.20812745039167E-3</v>
      </c>
      <c r="AN124" s="20">
        <f t="shared" si="24"/>
        <v>6.6114746344325596E-6</v>
      </c>
      <c r="AR124" s="22">
        <f t="shared" si="15"/>
        <v>50313</v>
      </c>
      <c r="AS124" s="20">
        <f t="shared" si="17"/>
        <v>1.9133912003810745</v>
      </c>
      <c r="AT124" s="20">
        <f t="shared" si="16"/>
        <v>2.014489531825675E-4</v>
      </c>
      <c r="AU124" s="20">
        <f t="shared" si="18"/>
        <v>1.7109816639876495E-3</v>
      </c>
      <c r="AV124" s="20">
        <f t="shared" si="23"/>
        <v>3.5011113868626931E-5</v>
      </c>
      <c r="AW124" s="20">
        <f t="shared" si="23"/>
        <v>-1.94867004854604E-3</v>
      </c>
      <c r="AX124" s="20">
        <f t="shared" si="23"/>
        <v>1.1004170775708001E-3</v>
      </c>
      <c r="AY124" s="20">
        <f t="shared" si="23"/>
        <v>1.30948459606816E-3</v>
      </c>
      <c r="AZ124" s="20">
        <f t="shared" si="23"/>
        <v>1.20812745039167E-3</v>
      </c>
      <c r="BA124" s="20">
        <f t="shared" si="23"/>
        <v>6.6114746344325596E-6</v>
      </c>
      <c r="BC124" s="22">
        <f t="shared" si="19"/>
        <v>50313</v>
      </c>
      <c r="BD124" s="20">
        <f t="shared" si="20"/>
        <v>2.014489531825675E-4</v>
      </c>
      <c r="BE124" s="20">
        <f t="shared" si="2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4"/>
        <v>1.9565174883125278E-4</v>
      </c>
      <c r="AI125" s="20">
        <f t="shared" si="21"/>
        <v>3.3937654771569508E-5</v>
      </c>
      <c r="AJ125" s="20">
        <f t="shared" si="24"/>
        <v>-1.8889645445607701E-3</v>
      </c>
      <c r="AK125" s="20">
        <f t="shared" si="24"/>
        <v>1.0666818563098699E-3</v>
      </c>
      <c r="AL125" s="20">
        <f t="shared" si="24"/>
        <v>1.2693103587091399E-3</v>
      </c>
      <c r="AM125" s="20">
        <f t="shared" si="24"/>
        <v>1.17105517749571E-3</v>
      </c>
      <c r="AN125" s="20">
        <f t="shared" si="24"/>
        <v>6.0653331690474403E-6</v>
      </c>
      <c r="AR125" s="22">
        <f t="shared" si="15"/>
        <v>50405</v>
      </c>
      <c r="AS125" s="20">
        <f t="shared" si="17"/>
        <v>1.9130577442885583</v>
      </c>
      <c r="AT125" s="20">
        <f t="shared" si="16"/>
        <v>1.9565174883125278E-4</v>
      </c>
      <c r="AU125" s="20">
        <f t="shared" si="18"/>
        <v>1.6580858358945668E-3</v>
      </c>
      <c r="AV125" s="20">
        <f t="shared" si="23"/>
        <v>3.3937654771569508E-5</v>
      </c>
      <c r="AW125" s="20">
        <f t="shared" si="23"/>
        <v>-1.8889645445607701E-3</v>
      </c>
      <c r="AX125" s="20">
        <f t="shared" si="23"/>
        <v>1.0666818563098699E-3</v>
      </c>
      <c r="AY125" s="20">
        <f t="shared" si="23"/>
        <v>1.2693103587091399E-3</v>
      </c>
      <c r="AZ125" s="20">
        <f t="shared" si="23"/>
        <v>1.17105517749571E-3</v>
      </c>
      <c r="BA125" s="20">
        <f t="shared" si="23"/>
        <v>6.0653331690474403E-6</v>
      </c>
      <c r="BC125" s="22">
        <f t="shared" si="19"/>
        <v>50405</v>
      </c>
      <c r="BD125" s="20">
        <f t="shared" si="20"/>
        <v>1.9565174883125278E-4</v>
      </c>
      <c r="BE125" s="20">
        <f t="shared" si="2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4"/>
        <v>1.9000125813841556E-4</v>
      </c>
      <c r="AI126" s="20">
        <f t="shared" si="21"/>
        <v>3.2897484295502871E-5</v>
      </c>
      <c r="AJ126" s="20">
        <f t="shared" si="24"/>
        <v>-1.8311142920168699E-3</v>
      </c>
      <c r="AK126" s="20">
        <f t="shared" si="24"/>
        <v>1.0339869460862499E-3</v>
      </c>
      <c r="AL126" s="20">
        <f t="shared" si="24"/>
        <v>1.2303771220745199E-3</v>
      </c>
      <c r="AM126" s="20">
        <f t="shared" si="24"/>
        <v>1.1351275120086101E-3</v>
      </c>
      <c r="AN126" s="20">
        <f t="shared" si="24"/>
        <v>5.5547125343835504E-6</v>
      </c>
      <c r="AR126" s="22">
        <f t="shared" si="15"/>
        <v>50495</v>
      </c>
      <c r="AS126" s="20">
        <f t="shared" si="17"/>
        <v>1.9127808325767757</v>
      </c>
      <c r="AT126" s="20">
        <f t="shared" si="16"/>
        <v>1.9000125813841556E-4</v>
      </c>
      <c r="AU126" s="20">
        <f t="shared" si="18"/>
        <v>1.6068294849823964E-3</v>
      </c>
      <c r="AV126" s="20">
        <f t="shared" si="23"/>
        <v>3.2897484295502871E-5</v>
      </c>
      <c r="AW126" s="20">
        <f t="shared" si="23"/>
        <v>-1.8311142920168699E-3</v>
      </c>
      <c r="AX126" s="20">
        <f t="shared" si="23"/>
        <v>1.0339869460862499E-3</v>
      </c>
      <c r="AY126" s="20">
        <f t="shared" si="23"/>
        <v>1.2303771220745199E-3</v>
      </c>
      <c r="AZ126" s="20">
        <f t="shared" si="23"/>
        <v>1.1351275120086101E-3</v>
      </c>
      <c r="BA126" s="20">
        <f t="shared" si="23"/>
        <v>5.5547125343835504E-6</v>
      </c>
      <c r="BC126" s="22">
        <f t="shared" si="19"/>
        <v>50495</v>
      </c>
      <c r="BD126" s="20">
        <f t="shared" si="20"/>
        <v>1.9000125813841556E-4</v>
      </c>
      <c r="BE126" s="20">
        <f t="shared" si="2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4"/>
        <v>1.8448898686555186E-4</v>
      </c>
      <c r="AI127" s="20">
        <f t="shared" si="21"/>
        <v>3.1889544527549501E-5</v>
      </c>
      <c r="AJ127" s="20">
        <f t="shared" si="24"/>
        <v>-1.7750584628384301E-3</v>
      </c>
      <c r="AK127" s="20">
        <f t="shared" si="24"/>
        <v>1.002300579378E-3</v>
      </c>
      <c r="AL127" s="20">
        <f t="shared" si="24"/>
        <v>1.19264678757335E-3</v>
      </c>
      <c r="AM127" s="20">
        <f t="shared" si="24"/>
        <v>1.10030950202233E-3</v>
      </c>
      <c r="AN127" s="20">
        <f t="shared" si="24"/>
        <v>5.07856876552637E-6</v>
      </c>
      <c r="AR127" s="22">
        <f t="shared" si="15"/>
        <v>50586</v>
      </c>
      <c r="AS127" s="20">
        <f t="shared" si="17"/>
        <v>1.9125569731683427</v>
      </c>
      <c r="AT127" s="20">
        <f t="shared" si="16"/>
        <v>1.8448898686555186E-4</v>
      </c>
      <c r="AU127" s="20">
        <f t="shared" si="18"/>
        <v>1.5571665194283259E-3</v>
      </c>
      <c r="AV127" s="20">
        <f t="shared" si="23"/>
        <v>3.1889544527549501E-5</v>
      </c>
      <c r="AW127" s="20">
        <f t="shared" si="23"/>
        <v>-1.7750584628384301E-3</v>
      </c>
      <c r="AX127" s="20">
        <f t="shared" si="23"/>
        <v>1.002300579378E-3</v>
      </c>
      <c r="AY127" s="20">
        <f t="shared" si="23"/>
        <v>1.19264678757335E-3</v>
      </c>
      <c r="AZ127" s="20">
        <f t="shared" si="23"/>
        <v>1.10030950202233E-3</v>
      </c>
      <c r="BA127" s="20">
        <f t="shared" si="23"/>
        <v>5.07856876552637E-6</v>
      </c>
      <c r="BC127" s="22">
        <f t="shared" si="19"/>
        <v>50586</v>
      </c>
      <c r="BD127" s="20">
        <f t="shared" si="20"/>
        <v>1.8448898686555186E-4</v>
      </c>
      <c r="BE127" s="20">
        <f t="shared" si="2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4"/>
        <v>1.7910820521429145E-4</v>
      </c>
      <c r="AI128" s="20">
        <f t="shared" si="21"/>
        <v>3.0912811138990988E-5</v>
      </c>
      <c r="AJ128" s="20">
        <f t="shared" si="24"/>
        <v>-1.7207384834017E-3</v>
      </c>
      <c r="AK128" s="20">
        <f t="shared" si="24"/>
        <v>9.7159182603778695E-4</v>
      </c>
      <c r="AL128" s="20">
        <f t="shared" si="24"/>
        <v>1.1560822776868201E-3</v>
      </c>
      <c r="AM128" s="20">
        <f t="shared" si="24"/>
        <v>1.06656710479047E-3</v>
      </c>
      <c r="AN128" s="20">
        <f t="shared" si="24"/>
        <v>4.6356448457629498E-6</v>
      </c>
      <c r="AR128" s="22">
        <f t="shared" si="15"/>
        <v>50678</v>
      </c>
      <c r="AS128" s="20">
        <f t="shared" si="17"/>
        <v>1.9123828923245585</v>
      </c>
      <c r="AT128" s="20">
        <f t="shared" si="16"/>
        <v>1.7910820521429145E-4</v>
      </c>
      <c r="AU128" s="20">
        <f t="shared" si="18"/>
        <v>1.5090511810981308E-3</v>
      </c>
      <c r="AV128" s="20">
        <f t="shared" si="23"/>
        <v>3.0912811138990988E-5</v>
      </c>
      <c r="AW128" s="20">
        <f t="shared" si="23"/>
        <v>-1.7207384834017E-3</v>
      </c>
      <c r="AX128" s="20">
        <f t="shared" si="23"/>
        <v>9.7159182603778695E-4</v>
      </c>
      <c r="AY128" s="20">
        <f t="shared" si="23"/>
        <v>1.1560822776868201E-3</v>
      </c>
      <c r="AZ128" s="20">
        <f t="shared" si="23"/>
        <v>1.06656710479047E-3</v>
      </c>
      <c r="BA128" s="20">
        <f t="shared" si="23"/>
        <v>4.6356448457629498E-6</v>
      </c>
      <c r="BC128" s="22">
        <f t="shared" si="19"/>
        <v>50678</v>
      </c>
      <c r="BD128" s="20">
        <f t="shared" si="20"/>
        <v>1.7910820521429145E-4</v>
      </c>
      <c r="BE128" s="20">
        <f t="shared" si="2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4"/>
        <v>1.7385364850535263E-4</v>
      </c>
      <c r="AI129" s="20">
        <f t="shared" si="21"/>
        <v>2.9966292695301983E-5</v>
      </c>
      <c r="AJ129" s="20">
        <f t="shared" si="24"/>
        <v>-1.6680979489813699E-3</v>
      </c>
      <c r="AK129" s="20">
        <f t="shared" si="24"/>
        <v>9.4183059209385002E-4</v>
      </c>
      <c r="AL129" s="20">
        <f t="shared" si="24"/>
        <v>1.12064753310381E-3</v>
      </c>
      <c r="AM129" s="20">
        <f t="shared" si="24"/>
        <v>1.03386718832698E-3</v>
      </c>
      <c r="AN129" s="20">
        <f t="shared" si="24"/>
        <v>4.2245224873837998E-6</v>
      </c>
      <c r="AR129" s="22">
        <f t="shared" si="15"/>
        <v>50770</v>
      </c>
      <c r="AS129" s="20">
        <f t="shared" si="17"/>
        <v>1.912255516062132</v>
      </c>
      <c r="AT129" s="20">
        <f t="shared" si="16"/>
        <v>1.7385364850535263E-4</v>
      </c>
      <c r="AU129" s="20">
        <f t="shared" si="18"/>
        <v>1.4624381797259558E-3</v>
      </c>
      <c r="AV129" s="20">
        <f t="shared" si="23"/>
        <v>2.9966292695301983E-5</v>
      </c>
      <c r="AW129" s="20">
        <f t="shared" si="23"/>
        <v>-1.6680979489813699E-3</v>
      </c>
      <c r="AX129" s="20">
        <f t="shared" si="23"/>
        <v>9.4183059209385002E-4</v>
      </c>
      <c r="AY129" s="20">
        <f t="shared" si="23"/>
        <v>1.12064753310381E-3</v>
      </c>
      <c r="AZ129" s="20">
        <f t="shared" si="23"/>
        <v>1.03386718832698E-3</v>
      </c>
      <c r="BA129" s="20">
        <f t="shared" si="23"/>
        <v>4.2245224873837998E-6</v>
      </c>
      <c r="BC129" s="22">
        <f t="shared" si="19"/>
        <v>50770</v>
      </c>
      <c r="BD129" s="20">
        <f t="shared" si="20"/>
        <v>1.7385364850535263E-4</v>
      </c>
      <c r="BE129" s="20">
        <f t="shared" si="2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5">K130+Y130-Y130/100</f>
        <v>1.6872125115518382E-4</v>
      </c>
      <c r="AI130" s="20">
        <f t="shared" si="21"/>
        <v>2.9049029903595444E-5</v>
      </c>
      <c r="AJ130" s="20">
        <f t="shared" si="24"/>
        <v>-1.6170825385186599E-3</v>
      </c>
      <c r="AK130" s="20">
        <f t="shared" si="24"/>
        <v>9.1298761610847303E-4</v>
      </c>
      <c r="AL130" s="20">
        <f t="shared" si="24"/>
        <v>1.08630750763616E-3</v>
      </c>
      <c r="AM130" s="20">
        <f t="shared" si="24"/>
        <v>1.0021775292301501E-3</v>
      </c>
      <c r="AN130" s="20">
        <f t="shared" si="24"/>
        <v>3.8436673843733598E-6</v>
      </c>
      <c r="AR130" s="22">
        <f t="shared" ref="AR130:AR132" si="26">A130</f>
        <v>50860</v>
      </c>
      <c r="AS130" s="20">
        <f t="shared" si="17"/>
        <v>1.9121719540398523</v>
      </c>
      <c r="AT130" s="20">
        <f t="shared" ref="AT130:AT132" si="27">AH130</f>
        <v>1.6872125115518382E-4</v>
      </c>
      <c r="AU130" s="20">
        <f t="shared" si="18"/>
        <v>1.4172828117440918E-3</v>
      </c>
      <c r="AV130" s="20">
        <f t="shared" si="23"/>
        <v>2.9049029903595444E-5</v>
      </c>
      <c r="AW130" s="20">
        <f t="shared" si="23"/>
        <v>-1.6170825385186599E-3</v>
      </c>
      <c r="AX130" s="20">
        <f t="shared" si="23"/>
        <v>9.1298761610847303E-4</v>
      </c>
      <c r="AY130" s="20">
        <f t="shared" si="23"/>
        <v>1.08630750763616E-3</v>
      </c>
      <c r="AZ130" s="20">
        <f t="shared" si="23"/>
        <v>1.0021775292301501E-3</v>
      </c>
      <c r="BA130" s="20">
        <f t="shared" si="23"/>
        <v>3.8436673843733598E-6</v>
      </c>
      <c r="BC130" s="22">
        <f t="shared" si="19"/>
        <v>50860</v>
      </c>
      <c r="BD130" s="20">
        <f t="shared" si="20"/>
        <v>1.6872125115518382E-4</v>
      </c>
      <c r="BE130" s="20">
        <f t="shared" si="2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5"/>
        <v>1.6370791423533308E-4</v>
      </c>
      <c r="AI131" s="20">
        <f t="shared" si="21"/>
        <v>2.8160094811590692E-5</v>
      </c>
      <c r="AJ131" s="20">
        <f t="shared" si="24"/>
        <v>-1.5676399297337401E-3</v>
      </c>
      <c r="AK131" s="20">
        <f t="shared" si="24"/>
        <v>8.8503446280529998E-4</v>
      </c>
      <c r="AL131" s="20">
        <f t="shared" si="24"/>
        <v>1.0530281596476899E-3</v>
      </c>
      <c r="AM131" s="20">
        <f t="shared" si="24"/>
        <v>9.7146680735349302E-4</v>
      </c>
      <c r="AN131" s="20">
        <f t="shared" si="24"/>
        <v>3.4914689361897899E-6</v>
      </c>
      <c r="AR131" s="22">
        <f t="shared" si="26"/>
        <v>50951</v>
      </c>
      <c r="AS131" s="20">
        <f t="shared" ref="AS131:AS132" si="28">AF131*4+2</f>
        <v>1.9121294854792732</v>
      </c>
      <c r="AT131" s="20">
        <f t="shared" si="27"/>
        <v>1.6370791423533308E-4</v>
      </c>
      <c r="AU131" s="20">
        <f t="shared" ref="AU131:AU132" si="29">SUM(AV131:BA131)</f>
        <v>1.3735410638205233E-3</v>
      </c>
      <c r="AV131" s="20">
        <f t="shared" si="23"/>
        <v>2.8160094811590692E-5</v>
      </c>
      <c r="AW131" s="20">
        <f t="shared" si="23"/>
        <v>-1.5676399297337401E-3</v>
      </c>
      <c r="AX131" s="20">
        <f t="shared" si="23"/>
        <v>8.8503446280529998E-4</v>
      </c>
      <c r="AY131" s="20">
        <f t="shared" si="23"/>
        <v>1.0530281596476899E-3</v>
      </c>
      <c r="AZ131" s="20">
        <f t="shared" si="23"/>
        <v>9.7146680735349302E-4</v>
      </c>
      <c r="BA131" s="20">
        <f t="shared" si="23"/>
        <v>3.4914689361897899E-6</v>
      </c>
      <c r="BC131" s="22">
        <f t="shared" ref="BC131:BC132" si="30">AR131</f>
        <v>50951</v>
      </c>
      <c r="BD131" s="20">
        <f t="shared" ref="BD131:BE132" si="31">AT131</f>
        <v>1.6370791423533308E-4</v>
      </c>
      <c r="BE131" s="20">
        <f t="shared" si="31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8"/>
        <v>3.6726840082341683</v>
      </c>
      <c r="AT132" s="20">
        <f t="shared" si="27"/>
        <v>3.8199787393950217E-5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3.8199787393950217E-5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01C5-B95F-4148-A4E4-911F9C1FA9C1}">
  <dimension ref="A1:AK132"/>
  <sheetViews>
    <sheetView topLeftCell="AC1" zoomScaleNormal="100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-1.10163594027729E-3</v>
      </c>
      <c r="C2" s="24">
        <v>3.1087255555739199E-2</v>
      </c>
      <c r="D2" s="24">
        <v>0.22705199618917499</v>
      </c>
      <c r="E2" s="24">
        <v>1.9844940666808499E-4</v>
      </c>
      <c r="F2" s="24">
        <v>-0.30157610588853301</v>
      </c>
      <c r="G2" s="24">
        <v>1.7578953686940301E-2</v>
      </c>
      <c r="H2" s="24">
        <v>1.8943839893806301E-3</v>
      </c>
      <c r="I2" s="24">
        <v>1.6766691200367299E-2</v>
      </c>
      <c r="J2" s="24">
        <v>-6.5934477039056999E-3</v>
      </c>
      <c r="K2" s="24">
        <v>-0.25608491108269099</v>
      </c>
      <c r="L2" s="24">
        <v>-2.6195535951360101E-2</v>
      </c>
      <c r="M2" s="24">
        <v>0</v>
      </c>
      <c r="N2" s="24">
        <v>0</v>
      </c>
      <c r="O2" s="24">
        <v>1.18759032076902E-2</v>
      </c>
      <c r="P2" s="24">
        <v>0</v>
      </c>
      <c r="Q2" s="24">
        <v>1.38723596651045E-2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-6.2235410942722599E-2</v>
      </c>
      <c r="AF2" s="24">
        <v>-0.333461054608436</v>
      </c>
      <c r="AG2" s="24">
        <v>0</v>
      </c>
      <c r="AH2">
        <f t="shared" ref="AH2:AH33" si="0">AF2+$AG$2</f>
        <v>-0.333461054608436</v>
      </c>
      <c r="AI2">
        <v>0.92500000000000004</v>
      </c>
      <c r="AJ2">
        <f t="shared" ref="AJ2:AJ33" si="1">+AH2</f>
        <v>-0.333461054608436</v>
      </c>
      <c r="AK2">
        <f t="shared" ref="AK2:AK33" si="2">AH2-SUM(Y2:AD2,K2)</f>
        <v>-7.7376143525745011E-2</v>
      </c>
    </row>
    <row r="3" spans="1:37">
      <c r="A3" s="26">
        <v>39263</v>
      </c>
      <c r="B3" s="24">
        <v>4.9018900811985595E-4</v>
      </c>
      <c r="C3" s="24">
        <v>1.51692411749057E-3</v>
      </c>
      <c r="D3" s="24">
        <v>0.24737247766763701</v>
      </c>
      <c r="E3" s="24">
        <v>-2.6124306021102001E-4</v>
      </c>
      <c r="F3" s="24">
        <v>-0.35093142632762397</v>
      </c>
      <c r="G3" s="24">
        <v>1.27901317803325E-2</v>
      </c>
      <c r="H3" s="24">
        <v>2.9873893888999999E-3</v>
      </c>
      <c r="I3" s="24">
        <v>2.4060103368828498E-2</v>
      </c>
      <c r="J3" s="24">
        <v>-7.80201829939126E-3</v>
      </c>
      <c r="K3" s="24">
        <v>-0.30850075500066898</v>
      </c>
      <c r="L3" s="24">
        <v>-1.09862823521243E-2</v>
      </c>
      <c r="M3" s="24">
        <v>0</v>
      </c>
      <c r="N3" s="24">
        <v>0</v>
      </c>
      <c r="O3" s="24">
        <v>1.4948354975991E-2</v>
      </c>
      <c r="P3" s="24">
        <v>0</v>
      </c>
      <c r="Q3" s="24">
        <v>2.6347968741077601E-2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-6.1565682788189198E-2</v>
      </c>
      <c r="AF3" s="24">
        <v>-0.409533868779835</v>
      </c>
      <c r="AH3">
        <f t="shared" si="0"/>
        <v>-0.409533868779835</v>
      </c>
      <c r="AI3">
        <v>0.99</v>
      </c>
      <c r="AJ3">
        <f t="shared" si="1"/>
        <v>-0.409533868779835</v>
      </c>
      <c r="AK3">
        <f t="shared" si="2"/>
        <v>-0.10103311377916602</v>
      </c>
    </row>
    <row r="4" spans="1:37">
      <c r="A4" s="26">
        <v>39355</v>
      </c>
      <c r="B4" s="24">
        <v>6.4512692799110604E-4</v>
      </c>
      <c r="C4" s="24">
        <v>4.5145553866438398E-2</v>
      </c>
      <c r="D4" s="24">
        <v>0.25711874778391502</v>
      </c>
      <c r="E4" s="24">
        <v>1.51836618155043E-4</v>
      </c>
      <c r="F4" s="24">
        <v>-0.35810494019219702</v>
      </c>
      <c r="G4" s="24">
        <v>-1.6074841473099899E-2</v>
      </c>
      <c r="H4" s="24">
        <v>1.1417797977254301E-3</v>
      </c>
      <c r="I4" s="24">
        <v>-2.13661740190987E-2</v>
      </c>
      <c r="J4" s="24">
        <v>-9.5064009672163694E-3</v>
      </c>
      <c r="K4" s="24">
        <v>-0.27106104739846598</v>
      </c>
      <c r="L4" s="24">
        <v>2.98474311651505E-3</v>
      </c>
      <c r="M4" s="24">
        <v>0</v>
      </c>
      <c r="N4" s="24">
        <v>0</v>
      </c>
      <c r="O4" s="24">
        <v>2.02024855120813E-2</v>
      </c>
      <c r="P4" s="24">
        <v>0</v>
      </c>
      <c r="Q4" s="24">
        <v>4.6341945394623101E-2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-6.0904522195453503E-2</v>
      </c>
      <c r="AF4" s="24">
        <v>-0.36328570722808001</v>
      </c>
      <c r="AH4">
        <f t="shared" si="0"/>
        <v>-0.36328570722808001</v>
      </c>
      <c r="AI4">
        <v>1.07</v>
      </c>
      <c r="AJ4">
        <f t="shared" si="1"/>
        <v>-0.36328570722808001</v>
      </c>
      <c r="AK4">
        <f t="shared" si="2"/>
        <v>-9.2224659829614031E-2</v>
      </c>
    </row>
    <row r="5" spans="1:37">
      <c r="A5" s="26">
        <v>39447</v>
      </c>
      <c r="B5" s="24">
        <v>2.19926045034113E-3</v>
      </c>
      <c r="C5" s="24">
        <v>-1.3145905834024099E-2</v>
      </c>
      <c r="D5" s="24">
        <v>0.26330976210584101</v>
      </c>
      <c r="E5" s="24">
        <v>-3.1494527124344601E-4</v>
      </c>
      <c r="F5" s="24">
        <v>-0.36187782487536202</v>
      </c>
      <c r="G5" s="24">
        <v>-3.8147156049375998E-2</v>
      </c>
      <c r="H5" s="24">
        <v>-3.08524513790503E-4</v>
      </c>
      <c r="I5" s="24">
        <v>2.9970179741553599E-2</v>
      </c>
      <c r="J5" s="24">
        <v>-1.0337147674196001E-2</v>
      </c>
      <c r="K5" s="24">
        <v>-0.31089195145283199</v>
      </c>
      <c r="L5" s="24">
        <v>-2.46748343734345E-3</v>
      </c>
      <c r="M5" s="24">
        <v>0</v>
      </c>
      <c r="N5" s="24">
        <v>0</v>
      </c>
      <c r="O5" s="24">
        <v>1.8329446057584901E-2</v>
      </c>
      <c r="P5" s="24">
        <v>0</v>
      </c>
      <c r="Q5" s="24">
        <v>5.3629689118120299E-2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-6.0251764154358803E-2</v>
      </c>
      <c r="AF5" s="24">
        <v>-0.430304365789069</v>
      </c>
      <c r="AH5">
        <f t="shared" si="0"/>
        <v>-0.430304365789069</v>
      </c>
      <c r="AI5">
        <v>1.0974999999999999</v>
      </c>
      <c r="AJ5">
        <f t="shared" si="1"/>
        <v>-0.430304365789069</v>
      </c>
      <c r="AK5">
        <f t="shared" si="2"/>
        <v>-0.119412414336237</v>
      </c>
    </row>
    <row r="6" spans="1:37">
      <c r="A6" s="26">
        <v>39538</v>
      </c>
      <c r="B6" s="24">
        <v>2.4284149769783201E-3</v>
      </c>
      <c r="C6" s="24">
        <v>4.8375714118429301E-2</v>
      </c>
      <c r="D6" s="24">
        <v>0.259044570470504</v>
      </c>
      <c r="E6" s="24">
        <v>1.20406889472618E-4</v>
      </c>
      <c r="F6" s="24">
        <v>-0.34835922863727398</v>
      </c>
      <c r="G6" s="24">
        <v>-7.7703216054831006E-2</v>
      </c>
      <c r="H6" s="24">
        <v>6.0169266728595404E-3</v>
      </c>
      <c r="I6" s="24">
        <v>-1.6144344848130501E-2</v>
      </c>
      <c r="J6" s="24">
        <v>-1.17349406869193E-2</v>
      </c>
      <c r="K6" s="24">
        <v>-0.36677212807468401</v>
      </c>
      <c r="L6" s="24">
        <v>4.8412759088111601E-2</v>
      </c>
      <c r="M6" s="24">
        <v>0</v>
      </c>
      <c r="N6" s="24">
        <v>0</v>
      </c>
      <c r="O6" s="24">
        <v>2.28197137109507E-2</v>
      </c>
      <c r="P6" s="24">
        <v>0</v>
      </c>
      <c r="Q6" s="24">
        <v>6.41944877121602E-2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-5.9607248686551297E-2</v>
      </c>
      <c r="AF6" s="24">
        <v>-0.428908113348898</v>
      </c>
      <c r="AH6">
        <f t="shared" si="0"/>
        <v>-0.428908113348898</v>
      </c>
      <c r="AI6">
        <v>1.0575000000000001</v>
      </c>
      <c r="AJ6">
        <f t="shared" si="1"/>
        <v>-0.428908113348898</v>
      </c>
      <c r="AK6">
        <f t="shared" si="2"/>
        <v>-6.213598527421399E-2</v>
      </c>
    </row>
    <row r="7" spans="1:37">
      <c r="A7" s="26">
        <v>39629</v>
      </c>
      <c r="B7" s="24">
        <v>3.0872485835178498E-3</v>
      </c>
      <c r="C7" s="24">
        <v>6.6473911451364401E-2</v>
      </c>
      <c r="D7" s="24">
        <v>0.26565886117054099</v>
      </c>
      <c r="E7" s="24">
        <v>-2.2232931300246301E-4</v>
      </c>
      <c r="F7" s="24">
        <v>-0.36934232810179002</v>
      </c>
      <c r="G7" s="24">
        <v>-7.4413139910423698E-2</v>
      </c>
      <c r="H7" s="24">
        <v>4.5944059328408204E-3</v>
      </c>
      <c r="I7" s="24">
        <v>3.2067539476568603E-2</v>
      </c>
      <c r="J7" s="24">
        <v>-1.1018352131353E-2</v>
      </c>
      <c r="K7" s="24">
        <v>-0.29071914373286201</v>
      </c>
      <c r="L7" s="24">
        <v>4.1185779282035498E-2</v>
      </c>
      <c r="M7" s="24">
        <v>0</v>
      </c>
      <c r="N7" s="24">
        <v>0</v>
      </c>
      <c r="O7" s="24">
        <v>2.1527700959041499E-2</v>
      </c>
      <c r="P7" s="24">
        <v>0</v>
      </c>
      <c r="Q7" s="24">
        <v>9.6493181087461605E-2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-5.8970820648993498E-2</v>
      </c>
      <c r="AF7" s="24">
        <v>-0.27359748589503702</v>
      </c>
      <c r="AH7">
        <f t="shared" si="0"/>
        <v>-0.27359748589503702</v>
      </c>
      <c r="AI7">
        <v>1.1025</v>
      </c>
      <c r="AJ7">
        <f t="shared" si="1"/>
        <v>-0.27359748589503702</v>
      </c>
      <c r="AK7">
        <f t="shared" si="2"/>
        <v>1.7121657837824988E-2</v>
      </c>
    </row>
    <row r="8" spans="1:37">
      <c r="A8" s="26">
        <v>39721</v>
      </c>
      <c r="B8" s="24">
        <v>4.6694191203808504E-3</v>
      </c>
      <c r="C8" s="24">
        <v>0.136284533877468</v>
      </c>
      <c r="D8" s="24">
        <v>0.2657386105856</v>
      </c>
      <c r="E8" s="24">
        <v>-1.18542726493203E-4</v>
      </c>
      <c r="F8" s="24">
        <v>-0.37487112269316403</v>
      </c>
      <c r="G8" s="24">
        <v>-0.120213520469955</v>
      </c>
      <c r="H8" s="24">
        <v>1.3665020617668101E-3</v>
      </c>
      <c r="I8" s="24">
        <v>-8.1932607300898297E-3</v>
      </c>
      <c r="J8" s="24">
        <v>-1.27604504898209E-2</v>
      </c>
      <c r="K8" s="24">
        <v>-0.27598417771165901</v>
      </c>
      <c r="L8" s="24">
        <v>5.88120359167396E-2</v>
      </c>
      <c r="M8" s="24">
        <v>0</v>
      </c>
      <c r="N8" s="24">
        <v>0</v>
      </c>
      <c r="O8" s="24">
        <v>2.7105746233279E-2</v>
      </c>
      <c r="P8" s="24">
        <v>0</v>
      </c>
      <c r="Q8" s="24">
        <v>0.108276176870301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-5.8342329545709802E-2</v>
      </c>
      <c r="AF8" s="24">
        <v>-0.24823037970134901</v>
      </c>
      <c r="AH8">
        <f t="shared" si="0"/>
        <v>-0.24823037970134901</v>
      </c>
      <c r="AI8">
        <v>1.135</v>
      </c>
      <c r="AJ8">
        <f t="shared" si="1"/>
        <v>-0.24823037970134901</v>
      </c>
      <c r="AK8">
        <f t="shared" si="2"/>
        <v>2.7753798010309999E-2</v>
      </c>
    </row>
    <row r="9" spans="1:37">
      <c r="A9" s="26">
        <v>39813</v>
      </c>
      <c r="B9" s="24">
        <v>2.3053271071045299E-3</v>
      </c>
      <c r="C9" s="24">
        <v>0.30279423463475003</v>
      </c>
      <c r="D9" s="24">
        <v>0.28624964477384002</v>
      </c>
      <c r="E9" s="24">
        <v>1.8810146483967099E-4</v>
      </c>
      <c r="F9" s="24">
        <v>-0.31481802395834102</v>
      </c>
      <c r="G9" s="24">
        <v>-0.293830149619001</v>
      </c>
      <c r="H9" s="24">
        <v>-1.00984820356448E-2</v>
      </c>
      <c r="I9" s="24">
        <v>-2.4262440221047499E-2</v>
      </c>
      <c r="J9" s="24">
        <v>-1.1767841011490801E-2</v>
      </c>
      <c r="K9" s="24">
        <v>-0.23932285205836801</v>
      </c>
      <c r="L9" s="24">
        <v>0.12780675181750201</v>
      </c>
      <c r="M9" s="24">
        <v>0</v>
      </c>
      <c r="N9" s="24">
        <v>0</v>
      </c>
      <c r="O9" s="24">
        <v>2.99667715555989E-2</v>
      </c>
      <c r="P9" s="24">
        <v>0</v>
      </c>
      <c r="Q9" s="24">
        <v>0.103467978667369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-1.13437510662318E-2</v>
      </c>
      <c r="Z9" s="24">
        <v>1.4337898823153899E-2</v>
      </c>
      <c r="AA9" s="24">
        <v>-4.8565414396510896E-3</v>
      </c>
      <c r="AB9" s="25">
        <v>-8.4605619536090405E-5</v>
      </c>
      <c r="AC9" s="24">
        <v>-1.31594896310883E-3</v>
      </c>
      <c r="AD9" s="24">
        <v>-5.1467510827583798E-3</v>
      </c>
      <c r="AE9" s="24">
        <v>-5.7721629347438297E-2</v>
      </c>
      <c r="AF9" s="24">
        <v>-0.10745230757846</v>
      </c>
      <c r="AH9">
        <f t="shared" si="0"/>
        <v>-0.10745230757846</v>
      </c>
      <c r="AI9">
        <v>0.97250000000000003</v>
      </c>
      <c r="AJ9">
        <f t="shared" si="1"/>
        <v>-0.10745230757846</v>
      </c>
      <c r="AK9">
        <f t="shared" si="2"/>
        <v>0.1402802438280403</v>
      </c>
    </row>
    <row r="10" spans="1:37">
      <c r="A10" s="26">
        <v>39903</v>
      </c>
      <c r="B10" s="24">
        <v>1.53985289194859E-3</v>
      </c>
      <c r="C10" s="24">
        <v>0.335157613126987</v>
      </c>
      <c r="D10" s="24">
        <v>0.258775574538535</v>
      </c>
      <c r="E10" s="25">
        <v>3.5484530414835603E-5</v>
      </c>
      <c r="F10" s="24">
        <v>-0.30885080571109502</v>
      </c>
      <c r="G10" s="24">
        <v>-0.29400483716775999</v>
      </c>
      <c r="H10" s="24">
        <v>-1.2226854437741901E-2</v>
      </c>
      <c r="I10" s="24">
        <v>1.9331779763876501E-2</v>
      </c>
      <c r="J10" s="24">
        <v>-1.04260554290647E-2</v>
      </c>
      <c r="K10" s="24">
        <v>-0.36084541804854398</v>
      </c>
      <c r="L10" s="24">
        <v>0.13794294744695801</v>
      </c>
      <c r="M10" s="24">
        <v>0</v>
      </c>
      <c r="N10" s="24">
        <v>0</v>
      </c>
      <c r="O10" s="24">
        <v>2.8427611844827901E-2</v>
      </c>
      <c r="P10" s="24">
        <v>0</v>
      </c>
      <c r="Q10" s="24">
        <v>4.8377007705696799E-2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0.27824602473860499</v>
      </c>
      <c r="Z10" s="24">
        <v>-1.3693943610444501E-3</v>
      </c>
      <c r="AA10" s="24">
        <v>-9.0801488588631105E-3</v>
      </c>
      <c r="AB10" s="25">
        <v>5.1818665973044802E-5</v>
      </c>
      <c r="AC10" s="24">
        <v>-3.0713861935193001E-3</v>
      </c>
      <c r="AD10" s="24">
        <v>-2.0253914792625699E-2</v>
      </c>
      <c r="AE10" s="24">
        <v>-5.7108578318873102E-2</v>
      </c>
      <c r="AF10" s="24">
        <v>3.0648321934691601E-2</v>
      </c>
      <c r="AH10">
        <f t="shared" si="0"/>
        <v>3.0648321934691601E-2</v>
      </c>
      <c r="AI10">
        <v>0.42</v>
      </c>
      <c r="AJ10">
        <f t="shared" si="1"/>
        <v>3.0648321934691601E-2</v>
      </c>
      <c r="AK10">
        <f t="shared" si="2"/>
        <v>0.14697074078471012</v>
      </c>
    </row>
    <row r="11" spans="1:37">
      <c r="A11" s="26">
        <v>39994</v>
      </c>
      <c r="B11" s="24">
        <v>1.5817527453659099E-3</v>
      </c>
      <c r="C11" s="24">
        <v>0.441679073402581</v>
      </c>
      <c r="D11" s="24">
        <v>0.228726628865073</v>
      </c>
      <c r="E11" s="24">
        <v>1.8366177853486399E-4</v>
      </c>
      <c r="F11" s="24">
        <v>-0.27292720460041098</v>
      </c>
      <c r="G11" s="24">
        <v>-0.24207139197811101</v>
      </c>
      <c r="H11" s="24">
        <v>1.56029823058516E-3</v>
      </c>
      <c r="I11" s="24">
        <v>2.0331628396158902E-2</v>
      </c>
      <c r="J11" s="24">
        <v>-1.00218515345045E-2</v>
      </c>
      <c r="K11" s="24">
        <v>-0.83275381451496999</v>
      </c>
      <c r="L11" s="24">
        <v>8.90394132325798E-2</v>
      </c>
      <c r="M11" s="24">
        <v>0</v>
      </c>
      <c r="N11" s="24">
        <v>0</v>
      </c>
      <c r="O11" s="24">
        <v>2.77908877787383E-2</v>
      </c>
      <c r="P11" s="24">
        <v>0</v>
      </c>
      <c r="Q11" s="24">
        <v>7.5821599700636702E-4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0.65755565130864901</v>
      </c>
      <c r="Z11" s="24">
        <v>-2.2823400726947499E-2</v>
      </c>
      <c r="AA11" s="24">
        <v>-1.4221214451552101E-2</v>
      </c>
      <c r="AB11" s="24">
        <v>1.17859357798392E-3</v>
      </c>
      <c r="AC11" s="24">
        <v>-2.0005115203548999E-4</v>
      </c>
      <c r="AD11" s="24">
        <v>-3.3627022986807399E-2</v>
      </c>
      <c r="AE11" s="24">
        <v>-5.6503038853209099E-2</v>
      </c>
      <c r="AF11" s="24">
        <v>-1.4763185485294201E-2</v>
      </c>
      <c r="AH11">
        <f t="shared" si="0"/>
        <v>-1.4763185485294201E-2</v>
      </c>
      <c r="AI11">
        <v>0.23250000000000001</v>
      </c>
      <c r="AJ11">
        <f t="shared" si="1"/>
        <v>-1.4763185485294201E-2</v>
      </c>
      <c r="AK11">
        <f t="shared" si="2"/>
        <v>0.23012807346038544</v>
      </c>
    </row>
    <row r="12" spans="1:37">
      <c r="A12" s="26">
        <v>40086</v>
      </c>
      <c r="B12" s="24">
        <v>1.8856497098919799E-3</v>
      </c>
      <c r="C12" s="24">
        <v>0.52500924855006703</v>
      </c>
      <c r="D12" s="24">
        <v>0.18386299707530801</v>
      </c>
      <c r="E12" s="24">
        <v>4.6620978800894698E-4</v>
      </c>
      <c r="F12" s="24">
        <v>-0.23784950931733501</v>
      </c>
      <c r="G12" s="24">
        <v>-0.14953660613099501</v>
      </c>
      <c r="H12" s="24">
        <v>4.2454014832786499E-3</v>
      </c>
      <c r="I12" s="24">
        <v>-2.1476323041825601E-2</v>
      </c>
      <c r="J12" s="24">
        <v>-8.8550639791819697E-3</v>
      </c>
      <c r="K12" s="24">
        <v>-1.13021155317629</v>
      </c>
      <c r="L12" s="24">
        <v>4.0629399007679798E-2</v>
      </c>
      <c r="M12" s="24">
        <v>0</v>
      </c>
      <c r="N12" s="24">
        <v>0</v>
      </c>
      <c r="O12" s="24">
        <v>2.8988835371728201E-2</v>
      </c>
      <c r="P12" s="24">
        <v>0</v>
      </c>
      <c r="Q12" s="24">
        <v>1.5908802071191601E-2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0.89439645319454897</v>
      </c>
      <c r="Z12" s="24">
        <v>-5.0831247603217201E-2</v>
      </c>
      <c r="AA12" s="24">
        <v>-1.82393558843356E-2</v>
      </c>
      <c r="AB12" s="24">
        <v>4.3986441267084902E-3</v>
      </c>
      <c r="AC12" s="24">
        <v>-1.6390782157698299E-4</v>
      </c>
      <c r="AD12" s="24">
        <v>-4.63769798448323E-2</v>
      </c>
      <c r="AE12" s="24">
        <v>-5.5904877313682197E-2</v>
      </c>
      <c r="AF12" s="24">
        <v>-1.96537837348616E-2</v>
      </c>
      <c r="AH12">
        <f t="shared" si="0"/>
        <v>-1.96537837348616E-2</v>
      </c>
      <c r="AI12">
        <v>0.13250000000000001</v>
      </c>
      <c r="AJ12">
        <f t="shared" si="1"/>
        <v>-1.96537837348616E-2</v>
      </c>
      <c r="AK12">
        <f t="shared" si="2"/>
        <v>0.32737416327413293</v>
      </c>
    </row>
    <row r="13" spans="1:37">
      <c r="A13" s="26">
        <v>40178</v>
      </c>
      <c r="B13" s="24">
        <v>3.4792183359128701E-3</v>
      </c>
      <c r="C13" s="24">
        <v>0.44607484746243298</v>
      </c>
      <c r="D13" s="24">
        <v>0.17132355711158001</v>
      </c>
      <c r="E13" s="24">
        <v>1.4240661058428E-4</v>
      </c>
      <c r="F13" s="24">
        <v>-0.248601718787234</v>
      </c>
      <c r="G13" s="24">
        <v>-9.7366727540901296E-2</v>
      </c>
      <c r="H13" s="24">
        <v>4.6502222228766798E-4</v>
      </c>
      <c r="I13" s="24">
        <v>3.2240821946565801E-2</v>
      </c>
      <c r="J13" s="24">
        <v>-5.6829489766802499E-3</v>
      </c>
      <c r="K13" s="24">
        <v>-1.2575256391820999</v>
      </c>
      <c r="L13" s="24">
        <v>1.63227159998291E-2</v>
      </c>
      <c r="M13" s="24">
        <v>0</v>
      </c>
      <c r="N13" s="24">
        <v>0</v>
      </c>
      <c r="O13" s="24">
        <v>2.55933880297355E-2</v>
      </c>
      <c r="P13" s="24">
        <v>0</v>
      </c>
      <c r="Q13" s="24">
        <v>2.3624030284407401E-2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1.0395718973769399</v>
      </c>
      <c r="Z13" s="24">
        <v>-7.8861603739441496E-2</v>
      </c>
      <c r="AA13" s="24">
        <v>-1.30832567149285E-2</v>
      </c>
      <c r="AB13" s="24">
        <v>1.23136578853856E-2</v>
      </c>
      <c r="AC13" s="24">
        <v>6.6674031028124301E-3</v>
      </c>
      <c r="AD13" s="24">
        <v>-4.3938163780859699E-2</v>
      </c>
      <c r="AE13" s="24">
        <v>-5.5313963881814601E-2</v>
      </c>
      <c r="AF13" s="24">
        <v>-2.2555056235489701E-2</v>
      </c>
      <c r="AH13">
        <f t="shared" si="0"/>
        <v>-2.2555056235489701E-2</v>
      </c>
      <c r="AI13">
        <v>0.1125</v>
      </c>
      <c r="AJ13">
        <f t="shared" si="1"/>
        <v>-2.2555056235489701E-2</v>
      </c>
      <c r="AK13">
        <f t="shared" si="2"/>
        <v>0.31230064881670194</v>
      </c>
    </row>
    <row r="14" spans="1:37">
      <c r="A14" s="26">
        <v>40268</v>
      </c>
      <c r="B14" s="24">
        <v>4.2595524730988299E-3</v>
      </c>
      <c r="C14" s="24">
        <v>0.42841487878510298</v>
      </c>
      <c r="D14" s="24">
        <v>0.17349180056393099</v>
      </c>
      <c r="E14" s="25">
        <v>-9.0599374258632404E-5</v>
      </c>
      <c r="F14" s="24">
        <v>-0.22813673751709501</v>
      </c>
      <c r="G14" s="24">
        <v>-6.5713185503601806E-2</v>
      </c>
      <c r="H14" s="24">
        <v>1.6720227971760201E-3</v>
      </c>
      <c r="I14" s="24">
        <v>2.6011099604881401E-2</v>
      </c>
      <c r="J14" s="24">
        <v>-2.2986991459684001E-3</v>
      </c>
      <c r="K14" s="24">
        <v>-1.4468433091500501</v>
      </c>
      <c r="L14" s="24">
        <v>8.4790850170255901E-3</v>
      </c>
      <c r="M14" s="24">
        <v>0</v>
      </c>
      <c r="N14" s="24">
        <v>0</v>
      </c>
      <c r="O14" s="24">
        <v>2.5046564895904899E-2</v>
      </c>
      <c r="P14" s="24">
        <v>0</v>
      </c>
      <c r="Q14" s="24">
        <v>1.7761888220455099E-2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1.1213242694304399</v>
      </c>
      <c r="Z14" s="24">
        <v>-0.10714339591252001</v>
      </c>
      <c r="AA14" s="24">
        <v>-1.16856629068857E-2</v>
      </c>
      <c r="AB14" s="24">
        <v>2.3687480266995201E-2</v>
      </c>
      <c r="AC14" s="24">
        <v>1.6786145400709301E-2</v>
      </c>
      <c r="AD14" s="24">
        <v>-1.9897682780476902E-2</v>
      </c>
      <c r="AE14" s="24">
        <v>-5.4730172412094102E-2</v>
      </c>
      <c r="AF14" s="24">
        <v>-8.9604657247233599E-2</v>
      </c>
      <c r="AH14">
        <f t="shared" si="0"/>
        <v>-8.9604657247233599E-2</v>
      </c>
      <c r="AI14">
        <v>0.105</v>
      </c>
      <c r="AJ14">
        <f t="shared" si="1"/>
        <v>-8.9604657247233599E-2</v>
      </c>
      <c r="AK14">
        <f t="shared" si="2"/>
        <v>0.33416749840455479</v>
      </c>
    </row>
    <row r="15" spans="1:37">
      <c r="A15" s="26">
        <v>40359</v>
      </c>
      <c r="B15" s="24">
        <v>5.1156620446696603E-3</v>
      </c>
      <c r="C15" s="24">
        <v>0.38173459248959901</v>
      </c>
      <c r="D15" s="24">
        <v>0.17549995198214899</v>
      </c>
      <c r="E15" s="24">
        <v>1.0808974267029201E-4</v>
      </c>
      <c r="F15" s="24">
        <v>-0.19325051020841</v>
      </c>
      <c r="G15" s="24">
        <v>-5.9459883429205003E-2</v>
      </c>
      <c r="H15" s="24">
        <v>-2.6294572418562299E-3</v>
      </c>
      <c r="I15" s="24">
        <v>2.0092412486768099E-2</v>
      </c>
      <c r="J15" s="24">
        <v>-7.3266317405097203E-4</v>
      </c>
      <c r="K15" s="24">
        <v>-1.5378722118560599</v>
      </c>
      <c r="L15" s="24">
        <v>-1.8013714455480299E-2</v>
      </c>
      <c r="M15" s="24">
        <v>0</v>
      </c>
      <c r="N15" s="24">
        <v>0</v>
      </c>
      <c r="O15" s="24">
        <v>2.4306338779669801E-2</v>
      </c>
      <c r="P15" s="24">
        <v>0</v>
      </c>
      <c r="Q15" s="24">
        <v>1.55960102167222E-2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1.2053621857028001</v>
      </c>
      <c r="Z15" s="24">
        <v>-0.143320032446516</v>
      </c>
      <c r="AA15" s="24">
        <v>-1.8831792244048799E-2</v>
      </c>
      <c r="AB15" s="24">
        <v>3.3992633499804498E-2</v>
      </c>
      <c r="AC15" s="24">
        <v>2.7121943300072601E-2</v>
      </c>
      <c r="AD15" s="24">
        <v>3.0501045618914101E-2</v>
      </c>
      <c r="AE15" s="24">
        <v>-5.4153380292817299E-2</v>
      </c>
      <c r="AF15" s="24">
        <v>-0.10883277948461199</v>
      </c>
      <c r="AH15">
        <f t="shared" si="0"/>
        <v>-0.10883277948461199</v>
      </c>
      <c r="AI15">
        <v>0.105</v>
      </c>
      <c r="AJ15">
        <f t="shared" si="1"/>
        <v>-0.10883277948461199</v>
      </c>
      <c r="AK15">
        <f t="shared" si="2"/>
        <v>0.29421344894042156</v>
      </c>
    </row>
    <row r="16" spans="1:37">
      <c r="A16" s="26">
        <v>40451</v>
      </c>
      <c r="B16" s="24">
        <v>5.1733720876054896E-3</v>
      </c>
      <c r="C16" s="24">
        <v>0.347580595782992</v>
      </c>
      <c r="D16" s="24">
        <v>0.17549423702409001</v>
      </c>
      <c r="E16" s="24">
        <v>1.24885431556917E-4</v>
      </c>
      <c r="F16" s="24">
        <v>-0.21747002850634001</v>
      </c>
      <c r="G16" s="24">
        <v>-4.3602850254478201E-2</v>
      </c>
      <c r="H16" s="24">
        <v>-1.9878498797226002E-3</v>
      </c>
      <c r="I16" s="24">
        <v>-2.88653638516181E-2</v>
      </c>
      <c r="J16" s="24">
        <v>1.3707364832579901E-3</v>
      </c>
      <c r="K16" s="24">
        <v>-1.6129551023558799</v>
      </c>
      <c r="L16" s="24">
        <v>6.55341570715733E-3</v>
      </c>
      <c r="M16" s="24">
        <v>0</v>
      </c>
      <c r="N16" s="24">
        <v>0</v>
      </c>
      <c r="O16" s="24">
        <v>2.6786705572771401E-2</v>
      </c>
      <c r="P16" s="24">
        <v>0</v>
      </c>
      <c r="Q16" s="24">
        <v>1.3004831500631499E-3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1.3408977280527901</v>
      </c>
      <c r="Z16" s="24">
        <v>-0.17165704354875799</v>
      </c>
      <c r="AA16" s="24">
        <v>-3.08667843345167E-2</v>
      </c>
      <c r="AB16" s="24">
        <v>3.40666983273391E-2</v>
      </c>
      <c r="AC16" s="24">
        <v>2.37678056097675E-2</v>
      </c>
      <c r="AD16" s="24">
        <v>9.1978723354493405E-2</v>
      </c>
      <c r="AE16" s="24">
        <v>-5.3583468312830701E-2</v>
      </c>
      <c r="AF16" s="24">
        <v>-0.105893104460261</v>
      </c>
      <c r="AH16">
        <f t="shared" si="0"/>
        <v>-0.105893104460261</v>
      </c>
      <c r="AI16">
        <v>0.1525</v>
      </c>
      <c r="AJ16">
        <f t="shared" si="1"/>
        <v>-0.105893104460261</v>
      </c>
      <c r="AK16">
        <f t="shared" si="2"/>
        <v>0.21887487043450393</v>
      </c>
    </row>
    <row r="17" spans="1:37">
      <c r="A17" s="26">
        <v>40543</v>
      </c>
      <c r="B17" s="24">
        <v>5.98526924714684E-3</v>
      </c>
      <c r="C17" s="24">
        <v>0.286130290311569</v>
      </c>
      <c r="D17" s="24">
        <v>0.19096625721105701</v>
      </c>
      <c r="E17" s="25">
        <v>-2.4097889757676401E-5</v>
      </c>
      <c r="F17" s="24">
        <v>-0.28557216214966302</v>
      </c>
      <c r="G17" s="24">
        <v>-3.4800043848296602E-2</v>
      </c>
      <c r="H17" s="24">
        <v>2.4593731439997699E-3</v>
      </c>
      <c r="I17" s="24">
        <v>2.8644005744039001E-2</v>
      </c>
      <c r="J17" s="24">
        <v>2.44903747622063E-3</v>
      </c>
      <c r="K17" s="24">
        <v>-1.7794578186980901</v>
      </c>
      <c r="L17" s="24">
        <v>-1.0642226413149099E-2</v>
      </c>
      <c r="M17" s="24">
        <v>0</v>
      </c>
      <c r="N17" s="24">
        <v>0</v>
      </c>
      <c r="O17" s="24">
        <v>2.49843424231368E-2</v>
      </c>
      <c r="P17" s="24">
        <v>0</v>
      </c>
      <c r="Q17" s="24">
        <v>-1.02491540835203E-2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1.55418460017489</v>
      </c>
      <c r="Z17" s="24">
        <v>-0.19298402343038501</v>
      </c>
      <c r="AA17" s="24">
        <v>-4.7367466060417203E-2</v>
      </c>
      <c r="AB17" s="24">
        <v>2.4220497513772699E-2</v>
      </c>
      <c r="AC17" s="24">
        <v>1.35983717530189E-2</v>
      </c>
      <c r="AD17" s="24">
        <v>0.146464152282439</v>
      </c>
      <c r="AE17" s="24">
        <v>-5.3020320533917899E-2</v>
      </c>
      <c r="AF17" s="24">
        <v>-0.134031115825923</v>
      </c>
      <c r="AH17">
        <f t="shared" si="0"/>
        <v>-0.134031115825923</v>
      </c>
      <c r="AI17">
        <v>0.20250000000000001</v>
      </c>
      <c r="AJ17">
        <f t="shared" si="1"/>
        <v>-0.134031115825923</v>
      </c>
      <c r="AK17">
        <f t="shared" si="2"/>
        <v>0.14731057063884875</v>
      </c>
    </row>
    <row r="18" spans="1:37">
      <c r="A18" s="26">
        <v>40633</v>
      </c>
      <c r="B18" s="24">
        <v>3.7288828237406601E-3</v>
      </c>
      <c r="C18" s="24">
        <v>0.33747615857575702</v>
      </c>
      <c r="D18" s="24">
        <v>0.203633573077805</v>
      </c>
      <c r="E18" s="24">
        <v>4.7544227085250098E-4</v>
      </c>
      <c r="F18" s="24">
        <v>-0.36868529864184502</v>
      </c>
      <c r="G18" s="24">
        <v>-3.9310715965839502E-2</v>
      </c>
      <c r="H18" s="24">
        <v>5.1738783887953603E-3</v>
      </c>
      <c r="I18" s="24">
        <v>-6.46484756769212E-3</v>
      </c>
      <c r="J18" s="24">
        <v>1.7681870693273499E-3</v>
      </c>
      <c r="K18" s="24">
        <v>-2.0002283280114899</v>
      </c>
      <c r="L18" s="24">
        <v>-2.5237821821701499E-2</v>
      </c>
      <c r="M18" s="24">
        <v>0</v>
      </c>
      <c r="N18" s="24">
        <v>0</v>
      </c>
      <c r="O18" s="24">
        <v>2.7688826968290999E-2</v>
      </c>
      <c r="P18" s="24">
        <v>0</v>
      </c>
      <c r="Q18" s="24">
        <v>8.6146536156542805E-4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1.84135093905811</v>
      </c>
      <c r="Z18" s="24">
        <v>-0.187789149805524</v>
      </c>
      <c r="AA18" s="24">
        <v>-4.9222597966696299E-2</v>
      </c>
      <c r="AB18" s="24">
        <v>8.7559054278984402E-3</v>
      </c>
      <c r="AC18" s="24">
        <v>-7.4113050141847098E-3</v>
      </c>
      <c r="AD18" s="24">
        <v>0.18195042508370499</v>
      </c>
      <c r="AE18" s="24">
        <v>-5.2463824168601902E-2</v>
      </c>
      <c r="AF18" s="24">
        <v>-0.123950204857737</v>
      </c>
      <c r="AH18">
        <f t="shared" si="0"/>
        <v>-0.123950204857737</v>
      </c>
      <c r="AI18">
        <v>0.215</v>
      </c>
      <c r="AJ18">
        <f t="shared" si="1"/>
        <v>-0.123950204857737</v>
      </c>
      <c r="AK18">
        <f t="shared" si="2"/>
        <v>8.8643906370444281E-2</v>
      </c>
    </row>
    <row r="19" spans="1:37">
      <c r="A19" s="26">
        <v>40724</v>
      </c>
      <c r="B19" s="24">
        <v>4.8835896634343498E-3</v>
      </c>
      <c r="C19" s="24">
        <v>0.197854395217296</v>
      </c>
      <c r="D19" s="24">
        <v>0.18921990109935999</v>
      </c>
      <c r="E19" s="24">
        <v>2.1564528549802901E-4</v>
      </c>
      <c r="F19" s="24">
        <v>-0.38648480287247899</v>
      </c>
      <c r="G19" s="24">
        <v>-4.3703820262532E-2</v>
      </c>
      <c r="H19" s="24">
        <v>-4.30995875746314E-3</v>
      </c>
      <c r="I19" s="24">
        <v>4.0507770905565503E-3</v>
      </c>
      <c r="J19" s="24">
        <v>2.2499841668526298E-3</v>
      </c>
      <c r="K19" s="24">
        <v>-2.2489968086884602</v>
      </c>
      <c r="L19" s="24">
        <v>-3.29478660856643E-3</v>
      </c>
      <c r="M19" s="24">
        <v>0</v>
      </c>
      <c r="N19" s="24">
        <v>0</v>
      </c>
      <c r="O19" s="24">
        <v>2.87841332905234E-2</v>
      </c>
      <c r="P19" s="24">
        <v>0</v>
      </c>
      <c r="Q19" s="24">
        <v>9.8270813937507001E-3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2.2272688454210599</v>
      </c>
      <c r="Z19" s="24">
        <v>-0.19585712720046899</v>
      </c>
      <c r="AA19" s="24">
        <v>-3.5290811455208099E-2</v>
      </c>
      <c r="AB19" s="24">
        <v>3.4465714438964498E-3</v>
      </c>
      <c r="AC19" s="24">
        <v>-1.5613099565856801E-2</v>
      </c>
      <c r="AD19" s="24">
        <v>0.20972285924378201</v>
      </c>
      <c r="AE19" s="24">
        <v>-5.1913869463106999E-2</v>
      </c>
      <c r="AF19" s="24">
        <v>-0.107941301558133</v>
      </c>
      <c r="AH19">
        <f t="shared" si="0"/>
        <v>-0.107941301558133</v>
      </c>
      <c r="AI19">
        <v>0.30499999999999999</v>
      </c>
      <c r="AJ19">
        <f t="shared" si="1"/>
        <v>-0.107941301558133</v>
      </c>
      <c r="AK19">
        <f t="shared" si="2"/>
        <v>-5.2621730756877066E-2</v>
      </c>
    </row>
    <row r="20" spans="1:37">
      <c r="A20" s="26">
        <v>40816</v>
      </c>
      <c r="B20" s="24">
        <v>3.3403878568153901E-3</v>
      </c>
      <c r="C20" s="24">
        <v>0.20218276676920099</v>
      </c>
      <c r="D20" s="24">
        <v>0.184917692610721</v>
      </c>
      <c r="E20" s="25">
        <v>-7.9317034676527098E-5</v>
      </c>
      <c r="F20" s="24">
        <v>-0.20073462952996499</v>
      </c>
      <c r="G20" s="24">
        <v>-5.4226542468072701E-2</v>
      </c>
      <c r="H20" s="24">
        <v>3.0146681772747299E-3</v>
      </c>
      <c r="I20" s="24">
        <v>-2.4211499665265E-2</v>
      </c>
      <c r="J20" s="24">
        <v>3.4751791927488101E-3</v>
      </c>
      <c r="K20" s="24">
        <v>-2.6451265246046902</v>
      </c>
      <c r="L20" s="24">
        <v>1.2616430299732099E-3</v>
      </c>
      <c r="M20" s="24">
        <v>0</v>
      </c>
      <c r="N20" s="24">
        <v>0</v>
      </c>
      <c r="O20" s="24">
        <v>2.6396528490742699E-2</v>
      </c>
      <c r="P20" s="24">
        <v>0</v>
      </c>
      <c r="Q20" s="24">
        <v>-1.0165656650476401E-2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2.5204066809569001</v>
      </c>
      <c r="Z20" s="24">
        <v>-0.24873037812395701</v>
      </c>
      <c r="AA20" s="24">
        <v>-3.0241550103361801E-2</v>
      </c>
      <c r="AB20" s="24">
        <v>1.51619682293873E-2</v>
      </c>
      <c r="AC20" s="24">
        <v>-6.8534194443287703E-3</v>
      </c>
      <c r="AD20" s="24">
        <v>0.24597447766797001</v>
      </c>
      <c r="AE20" s="24">
        <v>-5.1370349585270099E-2</v>
      </c>
      <c r="AF20" s="24">
        <v>-6.5607874228328394E-2</v>
      </c>
      <c r="AH20">
        <f t="shared" si="0"/>
        <v>-6.5607874228328394E-2</v>
      </c>
      <c r="AI20">
        <v>0.34499999999999997</v>
      </c>
      <c r="AJ20">
        <f t="shared" si="1"/>
        <v>-6.5607874228328394E-2</v>
      </c>
      <c r="AK20">
        <f t="shared" si="2"/>
        <v>8.3800871193751875E-2</v>
      </c>
    </row>
    <row r="21" spans="1:37">
      <c r="A21" s="26">
        <v>40908</v>
      </c>
      <c r="B21" s="24">
        <v>3.42545602142574E-3</v>
      </c>
      <c r="C21" s="24">
        <v>0.25604991618222001</v>
      </c>
      <c r="D21" s="24">
        <v>0.17800612509059999</v>
      </c>
      <c r="E21" s="25">
        <v>8.8261705397749802E-5</v>
      </c>
      <c r="F21" s="24">
        <v>-0.12931633931411499</v>
      </c>
      <c r="G21" s="24">
        <v>-5.99467061203003E-2</v>
      </c>
      <c r="H21" s="24">
        <v>-2.4160306068005798E-3</v>
      </c>
      <c r="I21" s="24">
        <v>-3.6326551680074398E-2</v>
      </c>
      <c r="J21" s="24">
        <v>3.1935259382488502E-3</v>
      </c>
      <c r="K21" s="24">
        <v>-2.9159785738458002</v>
      </c>
      <c r="L21" s="24">
        <v>6.9092092231362199E-3</v>
      </c>
      <c r="M21" s="24">
        <v>0</v>
      </c>
      <c r="N21" s="24">
        <v>0</v>
      </c>
      <c r="O21" s="24">
        <v>2.4385415922358499E-2</v>
      </c>
      <c r="P21" s="24">
        <v>0</v>
      </c>
      <c r="Q21" s="24">
        <v>6.2142290118427602E-3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2.6771542061625899</v>
      </c>
      <c r="Z21" s="24">
        <v>-0.306446119209766</v>
      </c>
      <c r="AA21" s="24">
        <v>-2.74486859528702E-2</v>
      </c>
      <c r="AB21" s="24">
        <v>2.0617466776479399E-2</v>
      </c>
      <c r="AC21" s="24">
        <v>-1.6459967336930599E-3</v>
      </c>
      <c r="AD21" s="24">
        <v>0.27395829763872198</v>
      </c>
      <c r="AE21" s="24">
        <v>-5.0833160517183798E-2</v>
      </c>
      <c r="AF21" s="24">
        <v>-8.0356054307573699E-2</v>
      </c>
      <c r="AH21">
        <f t="shared" si="0"/>
        <v>-8.0356054307573699E-2</v>
      </c>
      <c r="AI21">
        <v>0.31</v>
      </c>
      <c r="AJ21">
        <f t="shared" si="1"/>
        <v>-8.0356054307573699E-2</v>
      </c>
      <c r="AK21">
        <f t="shared" si="2"/>
        <v>0.19943335085676445</v>
      </c>
    </row>
    <row r="22" spans="1:37">
      <c r="A22" s="26">
        <v>40999</v>
      </c>
      <c r="B22" s="24">
        <v>3.0111552644723001E-3</v>
      </c>
      <c r="C22" s="24">
        <v>0.22691606292265401</v>
      </c>
      <c r="D22" s="24">
        <v>0.154385679232691</v>
      </c>
      <c r="E22" s="25">
        <v>-3.4128896418516899E-5</v>
      </c>
      <c r="F22" s="24">
        <v>-9.4987954369625094E-2</v>
      </c>
      <c r="G22" s="24">
        <v>-3.1475549913987197E-2</v>
      </c>
      <c r="H22" s="24">
        <v>5.2143178054528199E-4</v>
      </c>
      <c r="I22" s="24">
        <v>-4.3511642396165298E-2</v>
      </c>
      <c r="J22" s="24">
        <v>3.33036996602726E-3</v>
      </c>
      <c r="K22" s="24">
        <v>-3.0090128690839699</v>
      </c>
      <c r="L22" s="24">
        <v>3.6199222783730202E-3</v>
      </c>
      <c r="M22" s="24">
        <v>0</v>
      </c>
      <c r="N22" s="24">
        <v>0</v>
      </c>
      <c r="O22" s="24">
        <v>2.16827962826763E-2</v>
      </c>
      <c r="P22" s="24">
        <v>0</v>
      </c>
      <c r="Q22" s="24">
        <v>-3.1086759022604599E-3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2.7633382847889401</v>
      </c>
      <c r="Z22" s="24">
        <v>-0.35792582559210501</v>
      </c>
      <c r="AA22" s="24">
        <v>-4.4096132148814297E-2</v>
      </c>
      <c r="AB22" s="24">
        <v>1.8556780136223899E-2</v>
      </c>
      <c r="AC22" s="24">
        <v>2.40959688031451E-3</v>
      </c>
      <c r="AD22" s="24">
        <v>0.29962879905587397</v>
      </c>
      <c r="AE22" s="24">
        <v>-5.0302200952356303E-2</v>
      </c>
      <c r="AF22" s="24">
        <v>-0.13705410066689599</v>
      </c>
      <c r="AH22">
        <f t="shared" si="0"/>
        <v>-0.13705410066689599</v>
      </c>
      <c r="AI22">
        <v>0.16250000000000001</v>
      </c>
      <c r="AJ22">
        <f t="shared" si="1"/>
        <v>-0.13705410066689599</v>
      </c>
      <c r="AK22">
        <f t="shared" si="2"/>
        <v>0.19004726529664068</v>
      </c>
    </row>
    <row r="23" spans="1:37">
      <c r="A23" s="26">
        <v>41090</v>
      </c>
      <c r="B23" s="24">
        <v>3.01679414828891E-3</v>
      </c>
      <c r="C23" s="24">
        <v>0.18625772417994799</v>
      </c>
      <c r="D23" s="24">
        <v>0.12667149870081801</v>
      </c>
      <c r="E23" s="25">
        <v>9.2849977469268996E-5</v>
      </c>
      <c r="F23" s="24">
        <v>-6.3008681393230001E-2</v>
      </c>
      <c r="G23" s="24">
        <v>-2.5511172582826099E-2</v>
      </c>
      <c r="H23" s="24">
        <v>7.4042904873351703E-4</v>
      </c>
      <c r="I23" s="24">
        <v>-4.6352038673157597E-2</v>
      </c>
      <c r="J23" s="24">
        <v>2.69889439489114E-3</v>
      </c>
      <c r="K23" s="24">
        <v>-2.9555970489301799</v>
      </c>
      <c r="L23" s="24">
        <v>-1.9660635158402301E-2</v>
      </c>
      <c r="M23" s="24">
        <v>0</v>
      </c>
      <c r="N23" s="24">
        <v>0</v>
      </c>
      <c r="O23" s="24">
        <v>1.9629703460817501E-2</v>
      </c>
      <c r="P23" s="24">
        <v>0</v>
      </c>
      <c r="Q23" s="24">
        <v>1.87185622180979E-4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2.81769860395455</v>
      </c>
      <c r="Z23" s="24">
        <v>-0.37866817132807101</v>
      </c>
      <c r="AA23" s="24">
        <v>-7.0199090911521406E-2</v>
      </c>
      <c r="AB23" s="24">
        <v>-4.5937889959698298E-4</v>
      </c>
      <c r="AC23" s="24">
        <v>1.3580568462444301E-3</v>
      </c>
      <c r="AD23" s="24">
        <v>0.325533314735718</v>
      </c>
      <c r="AE23" s="24">
        <v>-4.9777372197193602E-2</v>
      </c>
      <c r="AF23" s="24">
        <v>-0.125348535004522</v>
      </c>
      <c r="AH23">
        <f t="shared" si="0"/>
        <v>-0.125348535004522</v>
      </c>
      <c r="AI23">
        <v>9.7500000000000003E-2</v>
      </c>
      <c r="AJ23">
        <f t="shared" si="1"/>
        <v>-0.125348535004522</v>
      </c>
      <c r="AK23">
        <f t="shared" si="2"/>
        <v>0.13498517952833503</v>
      </c>
    </row>
    <row r="24" spans="1:37">
      <c r="A24" s="26">
        <v>41182</v>
      </c>
      <c r="B24" s="24">
        <v>2.2641417244281402E-3</v>
      </c>
      <c r="C24" s="24">
        <v>0.178053604342784</v>
      </c>
      <c r="D24" s="24">
        <v>0.117930059532669</v>
      </c>
      <c r="E24" s="25">
        <v>-9.6223785275075702E-6</v>
      </c>
      <c r="F24" s="24">
        <v>-2.5161329794329501E-2</v>
      </c>
      <c r="G24" s="24">
        <v>-3.9096087751005499E-3</v>
      </c>
      <c r="H24" s="24">
        <v>-1.4153055266367101E-3</v>
      </c>
      <c r="I24" s="24">
        <v>-5.3132457154088597E-2</v>
      </c>
      <c r="J24" s="24">
        <v>2.8702649928180699E-3</v>
      </c>
      <c r="K24" s="24">
        <v>-2.9387608689123499</v>
      </c>
      <c r="L24" s="24">
        <v>-1.6810672855228598E-2</v>
      </c>
      <c r="M24" s="24">
        <v>0</v>
      </c>
      <c r="N24" s="24">
        <v>0</v>
      </c>
      <c r="O24" s="24">
        <v>1.7044583364893499E-2</v>
      </c>
      <c r="P24" s="24">
        <v>0</v>
      </c>
      <c r="Q24" s="24">
        <v>2.5075761809830901E-3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2.7978928058430599</v>
      </c>
      <c r="Z24" s="24">
        <v>-0.37818328267819101</v>
      </c>
      <c r="AA24" s="24">
        <v>-7.5993324263193704E-2</v>
      </c>
      <c r="AB24" s="24">
        <v>-2.6105865170277701E-2</v>
      </c>
      <c r="AC24" s="24">
        <v>-1.40776083331224E-2</v>
      </c>
      <c r="AD24" s="24">
        <v>0.34821595209960599</v>
      </c>
      <c r="AE24" s="24">
        <v>-4.9258578076608397E-2</v>
      </c>
      <c r="AF24" s="24">
        <v>-0.116039535836428</v>
      </c>
      <c r="AH24">
        <f t="shared" si="0"/>
        <v>-0.116039535836428</v>
      </c>
      <c r="AI24">
        <v>0.04</v>
      </c>
      <c r="AJ24">
        <f t="shared" si="1"/>
        <v>-0.116039535836428</v>
      </c>
      <c r="AK24">
        <f t="shared" si="2"/>
        <v>0.17097265557804098</v>
      </c>
    </row>
    <row r="25" spans="1:37">
      <c r="A25" s="26">
        <v>41274</v>
      </c>
      <c r="B25" s="24">
        <v>2.9374210679618601E-3</v>
      </c>
      <c r="C25" s="24">
        <v>0.13350551258724899</v>
      </c>
      <c r="D25" s="24">
        <v>0.118013171494004</v>
      </c>
      <c r="E25" s="25">
        <v>-6.0508111430579598E-5</v>
      </c>
      <c r="F25" s="24">
        <v>-3.8189347580705101E-2</v>
      </c>
      <c r="G25" s="24">
        <v>2.0558546199941199E-2</v>
      </c>
      <c r="H25" s="24">
        <v>-1.2356965006447801E-3</v>
      </c>
      <c r="I25" s="24">
        <v>-5.18677425240332E-2</v>
      </c>
      <c r="J25" s="24">
        <v>2.8211543220890301E-3</v>
      </c>
      <c r="K25" s="24">
        <v>-2.8283601930512599</v>
      </c>
      <c r="L25" s="24">
        <v>-3.4119410117692602E-2</v>
      </c>
      <c r="M25" s="24">
        <v>0</v>
      </c>
      <c r="N25" s="24">
        <v>0</v>
      </c>
      <c r="O25" s="24">
        <v>1.51907590127103E-2</v>
      </c>
      <c r="P25" s="24">
        <v>0</v>
      </c>
      <c r="Q25" s="24">
        <v>-7.6723800374890504E-3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2.7477489945807099</v>
      </c>
      <c r="Z25" s="24">
        <v>-0.37416148149521999</v>
      </c>
      <c r="AA25" s="24">
        <v>-7.39709631145158E-2</v>
      </c>
      <c r="AB25" s="24">
        <v>-3.6096097640489599E-2</v>
      </c>
      <c r="AC25" s="24">
        <v>-3.5485947448114202E-2</v>
      </c>
      <c r="AD25" s="24">
        <v>0.354686352338762</v>
      </c>
      <c r="AE25" s="24">
        <v>-4.8745724843580002E-2</v>
      </c>
      <c r="AF25" s="24">
        <v>-0.134503580861766</v>
      </c>
      <c r="AH25">
        <f t="shared" si="0"/>
        <v>-0.134503580861766</v>
      </c>
      <c r="AI25">
        <v>2.75E-2</v>
      </c>
      <c r="AJ25">
        <f t="shared" si="1"/>
        <v>-0.134503580861766</v>
      </c>
      <c r="AK25">
        <f t="shared" si="2"/>
        <v>0.11113575496836142</v>
      </c>
    </row>
    <row r="26" spans="1:37">
      <c r="A26" s="26">
        <v>41364</v>
      </c>
      <c r="B26" s="24">
        <v>1.8587782441370599E-3</v>
      </c>
      <c r="C26" s="24">
        <v>0.14857475049094401</v>
      </c>
      <c r="D26" s="24">
        <v>0.11843666867842401</v>
      </c>
      <c r="E26" s="25">
        <v>5.1001776705279698E-5</v>
      </c>
      <c r="F26" s="24">
        <v>-6.80069780147564E-2</v>
      </c>
      <c r="G26" s="24">
        <v>3.59154379057866E-2</v>
      </c>
      <c r="H26" s="24">
        <v>-6.9246082680074397E-4</v>
      </c>
      <c r="I26" s="24">
        <v>-4.73384153979996E-2</v>
      </c>
      <c r="J26" s="24">
        <v>2.6709991415299898E-3</v>
      </c>
      <c r="K26" s="24">
        <v>-2.6623034560849899</v>
      </c>
      <c r="L26" s="24">
        <v>-3.3725243012077702E-2</v>
      </c>
      <c r="M26" s="24">
        <v>0</v>
      </c>
      <c r="N26" s="24">
        <v>0</v>
      </c>
      <c r="O26" s="24">
        <v>1.2581668345939399E-2</v>
      </c>
      <c r="P26" s="24">
        <v>0</v>
      </c>
      <c r="Q26" s="24">
        <v>-1.3119914495662599E-2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2.71498294694692</v>
      </c>
      <c r="Z26" s="24">
        <v>-0.35880330575438601</v>
      </c>
      <c r="AA26" s="24">
        <v>-7.0294112642297693E-2</v>
      </c>
      <c r="AB26" s="24">
        <v>-3.9858770339543499E-2</v>
      </c>
      <c r="AC26" s="24">
        <v>-4.6417317132936398E-2</v>
      </c>
      <c r="AD26" s="24">
        <v>0.34207101530199402</v>
      </c>
      <c r="AE26" s="24">
        <v>-4.8238721092484102E-2</v>
      </c>
      <c r="AF26" s="24">
        <v>-1.16554279615675E-2</v>
      </c>
      <c r="AH26">
        <f t="shared" si="0"/>
        <v>-1.16554279615675E-2</v>
      </c>
      <c r="AI26">
        <v>0.03</v>
      </c>
      <c r="AJ26">
        <f t="shared" si="1"/>
        <v>-1.16554279615675E-2</v>
      </c>
      <c r="AK26">
        <f t="shared" si="2"/>
        <v>0.10896757174367198</v>
      </c>
    </row>
    <row r="27" spans="1:37">
      <c r="A27" s="26">
        <v>41455</v>
      </c>
      <c r="B27" s="24">
        <v>5.8027026590648696E-4</v>
      </c>
      <c r="C27" s="24">
        <v>0.17101679868710001</v>
      </c>
      <c r="D27" s="24">
        <v>0.14212712284492701</v>
      </c>
      <c r="E27" s="25">
        <v>5.1055869739915598E-5</v>
      </c>
      <c r="F27" s="24">
        <v>-8.5349764388516602E-2</v>
      </c>
      <c r="G27" s="24">
        <v>3.61480419046128E-2</v>
      </c>
      <c r="H27" s="24">
        <v>5.9771152546697903E-3</v>
      </c>
      <c r="I27" s="24">
        <v>-4.4974133221150403E-2</v>
      </c>
      <c r="J27" s="24">
        <v>3.1767824348196902E-3</v>
      </c>
      <c r="K27" s="24">
        <v>-2.6175237683616102</v>
      </c>
      <c r="L27" s="24">
        <v>-6.6131245455700496E-2</v>
      </c>
      <c r="M27" s="24">
        <v>0</v>
      </c>
      <c r="N27" s="24">
        <v>0</v>
      </c>
      <c r="O27" s="24">
        <v>1.13717998129016E-2</v>
      </c>
      <c r="P27" s="24">
        <v>0</v>
      </c>
      <c r="Q27" s="24">
        <v>-1.5648761385648201E-2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2.66029263802174</v>
      </c>
      <c r="Z27" s="24">
        <v>-0.35123367464782501</v>
      </c>
      <c r="AA27" s="24">
        <v>-6.7361733450573502E-2</v>
      </c>
      <c r="AB27" s="24">
        <v>-4.0451829265927899E-2</v>
      </c>
      <c r="AC27" s="24">
        <v>-4.9194138730184502E-2</v>
      </c>
      <c r="AD27" s="24">
        <v>0.32902843877987398</v>
      </c>
      <c r="AE27" s="24">
        <v>-4.7737477676010602E-2</v>
      </c>
      <c r="AF27" s="24">
        <v>-2.5836462706883001E-2</v>
      </c>
      <c r="AH27">
        <f t="shared" si="0"/>
        <v>-2.5836462706883001E-2</v>
      </c>
      <c r="AI27">
        <v>0.03</v>
      </c>
      <c r="AJ27">
        <f t="shared" si="1"/>
        <v>-2.5836462706883001E-2</v>
      </c>
      <c r="AK27">
        <f t="shared" si="2"/>
        <v>0.11060760494762434</v>
      </c>
    </row>
    <row r="28" spans="1:37">
      <c r="A28" s="26">
        <v>41547</v>
      </c>
      <c r="B28" s="24">
        <v>1.7174347277530201E-3</v>
      </c>
      <c r="C28" s="24">
        <v>0.18022080679376801</v>
      </c>
      <c r="D28" s="24">
        <v>0.16447663587217101</v>
      </c>
      <c r="E28" s="25">
        <v>-1.6567801847157699E-5</v>
      </c>
      <c r="F28" s="24">
        <v>-0.134015526873832</v>
      </c>
      <c r="G28" s="24">
        <v>3.1502040260776298E-2</v>
      </c>
      <c r="H28" s="24">
        <v>-2.9568254499013498E-3</v>
      </c>
      <c r="I28" s="24">
        <v>-3.8278775196565397E-2</v>
      </c>
      <c r="J28" s="24">
        <v>4.1079404715470696E-3</v>
      </c>
      <c r="K28" s="24">
        <v>-2.59008586240869</v>
      </c>
      <c r="L28" s="24">
        <v>-5.7902820498745199E-2</v>
      </c>
      <c r="M28" s="24">
        <v>0</v>
      </c>
      <c r="N28" s="24">
        <v>0</v>
      </c>
      <c r="O28" s="24">
        <v>1.0288155580783E-2</v>
      </c>
      <c r="P28" s="24">
        <v>0</v>
      </c>
      <c r="Q28" s="24">
        <v>3.9286985988188404E-3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2.6121598319161401</v>
      </c>
      <c r="Z28" s="24">
        <v>-0.34078872697290202</v>
      </c>
      <c r="AA28" s="24">
        <v>-6.12829629789476E-2</v>
      </c>
      <c r="AB28" s="24">
        <v>-4.0662332137781497E-2</v>
      </c>
      <c r="AC28" s="24">
        <v>-5.3121747089469401E-2</v>
      </c>
      <c r="AD28" s="24">
        <v>0.31409894824970402</v>
      </c>
      <c r="AE28" s="24">
        <v>-4.72419076255522E-2</v>
      </c>
      <c r="AF28" s="24">
        <v>-4.3853562562802199E-2</v>
      </c>
      <c r="AH28">
        <f t="shared" si="0"/>
        <v>-4.3853562562802199E-2</v>
      </c>
      <c r="AI28">
        <v>3.2500000000000001E-2</v>
      </c>
      <c r="AJ28">
        <f t="shared" si="1"/>
        <v>-4.3853562562802199E-2</v>
      </c>
      <c r="AK28">
        <f t="shared" si="2"/>
        <v>0.11582928885914417</v>
      </c>
    </row>
    <row r="29" spans="1:37">
      <c r="A29" s="26">
        <v>41639</v>
      </c>
      <c r="B29" s="24">
        <v>7.2651287709241E-4</v>
      </c>
      <c r="C29" s="24">
        <v>0.135660261186272</v>
      </c>
      <c r="D29" s="24">
        <v>0.16376016439249999</v>
      </c>
      <c r="E29" s="24">
        <v>-1.3958019243892801E-4</v>
      </c>
      <c r="F29" s="24">
        <v>-0.12468069153133</v>
      </c>
      <c r="G29" s="24">
        <v>4.3960367217979697E-2</v>
      </c>
      <c r="H29" s="24">
        <v>-5.7284961282277099E-4</v>
      </c>
      <c r="I29" s="24">
        <v>7.3468411928587002E-3</v>
      </c>
      <c r="J29" s="24">
        <v>5.2859228701971602E-3</v>
      </c>
      <c r="K29" s="24">
        <v>-2.5290890765793699</v>
      </c>
      <c r="L29" s="24">
        <v>-6.5858440094899995E-2</v>
      </c>
      <c r="M29" s="24">
        <v>0</v>
      </c>
      <c r="N29" s="24">
        <v>0</v>
      </c>
      <c r="O29" s="24">
        <v>5.6480327462548998E-3</v>
      </c>
      <c r="P29" s="24">
        <v>0</v>
      </c>
      <c r="Q29" s="24">
        <v>-1.5762341328153701E-2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2.5840164741000198</v>
      </c>
      <c r="Z29" s="24">
        <v>-0.34184784054894901</v>
      </c>
      <c r="AA29" s="24">
        <v>-5.76195007840982E-2</v>
      </c>
      <c r="AB29" s="24">
        <v>-3.7061821465470601E-2</v>
      </c>
      <c r="AC29" s="24">
        <v>-5.1615850763742303E-2</v>
      </c>
      <c r="AD29" s="24">
        <v>0.30366611467335303</v>
      </c>
      <c r="AE29" s="24">
        <v>-4.6751926074857598E-2</v>
      </c>
      <c r="AF29" s="24">
        <v>-2.0929227719621801E-2</v>
      </c>
      <c r="AH29">
        <f t="shared" si="0"/>
        <v>-2.0929227719621801E-2</v>
      </c>
      <c r="AI29">
        <v>0.04</v>
      </c>
      <c r="AJ29">
        <f t="shared" si="1"/>
        <v>-2.0929227719621801E-2</v>
      </c>
      <c r="AK29">
        <f t="shared" si="2"/>
        <v>0.10862227364863508</v>
      </c>
    </row>
    <row r="30" spans="1:37">
      <c r="A30" s="26">
        <v>41729</v>
      </c>
      <c r="B30" s="24">
        <v>-6.9963019114045104E-4</v>
      </c>
      <c r="C30" s="24">
        <v>0.10877089968343299</v>
      </c>
      <c r="D30" s="24">
        <v>0.150281001705657</v>
      </c>
      <c r="E30" s="25">
        <v>8.7092301212324599E-5</v>
      </c>
      <c r="F30" s="24">
        <v>-9.8107402213421901E-2</v>
      </c>
      <c r="G30" s="24">
        <v>6.02747941874699E-2</v>
      </c>
      <c r="H30" s="24">
        <v>1.7850738554720401E-3</v>
      </c>
      <c r="I30" s="24">
        <v>9.37714639265822E-4</v>
      </c>
      <c r="J30" s="24">
        <v>5.42046493627912E-3</v>
      </c>
      <c r="K30" s="24">
        <v>-2.3913365961036499</v>
      </c>
      <c r="L30" s="24">
        <v>-5.4981022194854699E-2</v>
      </c>
      <c r="M30" s="24">
        <v>0</v>
      </c>
      <c r="N30" s="24">
        <v>0</v>
      </c>
      <c r="O30" s="24">
        <v>1.7291041966906501E-3</v>
      </c>
      <c r="P30" s="24">
        <v>0</v>
      </c>
      <c r="Q30" s="24">
        <v>-1.90726700017529E-2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2.5874025741792201</v>
      </c>
      <c r="Z30" s="24">
        <v>-0.34212371231619099</v>
      </c>
      <c r="AA30" s="24">
        <v>-5.8937469060567502E-2</v>
      </c>
      <c r="AB30" s="24">
        <v>-3.3813237254463599E-2</v>
      </c>
      <c r="AC30" s="24">
        <v>-4.9277186632622601E-2</v>
      </c>
      <c r="AD30" s="24">
        <v>0.29683035526363999</v>
      </c>
      <c r="AE30" s="24">
        <v>-4.6267450186838997E-2</v>
      </c>
      <c r="AF30" s="24">
        <v>0.11890269879281699</v>
      </c>
      <c r="AH30">
        <f t="shared" si="0"/>
        <v>0.11890269879281699</v>
      </c>
      <c r="AI30">
        <v>5.5E-2</v>
      </c>
      <c r="AJ30">
        <f t="shared" si="1"/>
        <v>0.11890269879281699</v>
      </c>
      <c r="AK30">
        <f t="shared" si="2"/>
        <v>0.11015797071745158</v>
      </c>
    </row>
    <row r="31" spans="1:37">
      <c r="A31" s="26">
        <v>41820</v>
      </c>
      <c r="B31" s="24">
        <v>-2.04640901767737E-4</v>
      </c>
      <c r="C31" s="24">
        <v>3.4510257030655897E-2</v>
      </c>
      <c r="D31" s="24">
        <v>0.13627165855083001</v>
      </c>
      <c r="E31" s="24">
        <v>-1.4950604802687901E-4</v>
      </c>
      <c r="F31" s="24">
        <v>-7.8331343687597199E-2</v>
      </c>
      <c r="G31" s="24">
        <v>6.5596425810524106E-2</v>
      </c>
      <c r="H31" s="24">
        <v>-1.644126787373E-3</v>
      </c>
      <c r="I31" s="24">
        <v>4.4959902103426798E-2</v>
      </c>
      <c r="J31" s="24">
        <v>6.41285926295643E-3</v>
      </c>
      <c r="K31" s="24">
        <v>-2.40876214075905</v>
      </c>
      <c r="L31" s="24">
        <v>-5.1763302057399103E-2</v>
      </c>
      <c r="M31" s="24">
        <v>0</v>
      </c>
      <c r="N31" s="24">
        <v>0</v>
      </c>
      <c r="O31" s="24">
        <v>-2.6632158425411098E-3</v>
      </c>
      <c r="P31" s="24">
        <v>0</v>
      </c>
      <c r="Q31" s="24">
        <v>-1.51570658335578E-2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2.5780733762777399</v>
      </c>
      <c r="Z31" s="24">
        <v>-0.34676559235467302</v>
      </c>
      <c r="AA31" s="24">
        <v>-5.8967028006171297E-2</v>
      </c>
      <c r="AB31" s="24">
        <v>-3.5231312827455098E-2</v>
      </c>
      <c r="AC31" s="24">
        <v>-4.7961109224774201E-2</v>
      </c>
      <c r="AD31" s="24">
        <v>0.29275107424054198</v>
      </c>
      <c r="AE31" s="24">
        <v>-4.57883990833775E-2</v>
      </c>
      <c r="AF31" s="24">
        <v>6.5186769862892804E-2</v>
      </c>
      <c r="AH31">
        <f t="shared" si="0"/>
        <v>6.5186769862892804E-2</v>
      </c>
      <c r="AI31">
        <v>5.5E-2</v>
      </c>
      <c r="AJ31">
        <f t="shared" si="1"/>
        <v>6.5186769862892804E-2</v>
      </c>
      <c r="AK31">
        <f t="shared" si="2"/>
        <v>9.2049502516733897E-2</v>
      </c>
    </row>
    <row r="32" spans="1:37">
      <c r="A32" s="26">
        <v>41912</v>
      </c>
      <c r="B32" s="24">
        <v>3.30127149466121E-4</v>
      </c>
      <c r="C32" s="24">
        <v>4.67781464892034E-2</v>
      </c>
      <c r="D32" s="24">
        <v>0.119062846691698</v>
      </c>
      <c r="E32" s="24">
        <v>1.04134195343089E-4</v>
      </c>
      <c r="F32" s="24">
        <v>-3.5939139065290997E-2</v>
      </c>
      <c r="G32" s="24">
        <v>5.7981352331219801E-2</v>
      </c>
      <c r="H32" s="24">
        <v>-1.9863885555306202E-3</v>
      </c>
      <c r="I32" s="24">
        <v>-1.02004840927713E-2</v>
      </c>
      <c r="J32" s="24">
        <v>6.6371198248154802E-3</v>
      </c>
      <c r="K32" s="24">
        <v>-2.4268648476166601</v>
      </c>
      <c r="L32" s="24">
        <v>-5.7623742487764702E-2</v>
      </c>
      <c r="M32" s="24">
        <v>0</v>
      </c>
      <c r="N32" s="24">
        <v>0</v>
      </c>
      <c r="O32" s="24">
        <v>-2.8940086734620999E-3</v>
      </c>
      <c r="P32" s="24">
        <v>0</v>
      </c>
      <c r="Q32" s="24">
        <v>-2.1815382470692601E-2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2.5342082105814301</v>
      </c>
      <c r="Z32" s="24">
        <v>-0.34394282088449302</v>
      </c>
      <c r="AA32" s="24">
        <v>-6.1689960938269998E-2</v>
      </c>
      <c r="AB32" s="24">
        <v>-3.5670397737851502E-2</v>
      </c>
      <c r="AC32" s="24">
        <v>-4.9628461755900702E-2</v>
      </c>
      <c r="AD32" s="24">
        <v>0.290784135328926</v>
      </c>
      <c r="AE32" s="24">
        <v>-4.5314693778008001E-2</v>
      </c>
      <c r="AF32" s="24">
        <v>-3.7684255464589297E-2</v>
      </c>
      <c r="AH32">
        <f t="shared" si="0"/>
        <v>-3.7684255464589297E-2</v>
      </c>
      <c r="AI32">
        <v>1.7500000000000002E-2</v>
      </c>
      <c r="AJ32">
        <f t="shared" si="1"/>
        <v>-3.7684255464589297E-2</v>
      </c>
      <c r="AK32">
        <f t="shared" si="2"/>
        <v>5.5119887558230621E-2</v>
      </c>
    </row>
    <row r="33" spans="1:37">
      <c r="A33" s="26">
        <v>42004</v>
      </c>
      <c r="B33" s="25">
        <v>-8.9697723694018197E-5</v>
      </c>
      <c r="C33" s="24">
        <v>-2.0440506454708001E-2</v>
      </c>
      <c r="D33" s="24">
        <v>0.102133796861963</v>
      </c>
      <c r="E33" s="25">
        <v>-5.0441040604721097E-5</v>
      </c>
      <c r="F33" s="24">
        <v>-1.13091391289978E-2</v>
      </c>
      <c r="G33" s="24">
        <v>5.1667678187633098E-2</v>
      </c>
      <c r="H33" s="25">
        <v>-9.4173183487246496E-5</v>
      </c>
      <c r="I33" s="24">
        <v>3.4280993145633203E-2</v>
      </c>
      <c r="J33" s="24">
        <v>7.2534216874550897E-3</v>
      </c>
      <c r="K33" s="24">
        <v>-2.3552794104597101</v>
      </c>
      <c r="L33" s="24">
        <v>-4.5661148972120001E-2</v>
      </c>
      <c r="M33" s="24">
        <v>0</v>
      </c>
      <c r="N33" s="24">
        <v>0</v>
      </c>
      <c r="O33" s="24">
        <v>-8.4040870193644798E-3</v>
      </c>
      <c r="P33" s="24">
        <v>0</v>
      </c>
      <c r="Q33" s="24">
        <v>-3.08227727575471E-2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2.46493786005145</v>
      </c>
      <c r="Z33" s="24">
        <v>-0.33800323298132301</v>
      </c>
      <c r="AA33" s="24">
        <v>-6.2313130530325202E-2</v>
      </c>
      <c r="AB33" s="24">
        <v>-3.9808239410591799E-2</v>
      </c>
      <c r="AC33" s="24">
        <v>-5.1395458108439797E-2</v>
      </c>
      <c r="AD33" s="24">
        <v>0.28695596910639998</v>
      </c>
      <c r="AE33" s="24">
        <v>-4.4846257111334401E-2</v>
      </c>
      <c r="AF33" s="24">
        <v>-6.1287975841707899E-2</v>
      </c>
      <c r="AH33">
        <f t="shared" si="0"/>
        <v>-6.1287975841707899E-2</v>
      </c>
      <c r="AI33">
        <v>2.5000000000000001E-3</v>
      </c>
      <c r="AJ33">
        <f t="shared" si="1"/>
        <v>-6.1287975841707899E-2</v>
      </c>
      <c r="AK33">
        <f t="shared" si="2"/>
        <v>3.3617666490831942E-2</v>
      </c>
    </row>
    <row r="34" spans="1:37">
      <c r="A34" s="26">
        <v>42094</v>
      </c>
      <c r="B34" s="24">
        <v>1.8074827201768E-4</v>
      </c>
      <c r="C34" s="24">
        <v>-5.7435498745150498E-2</v>
      </c>
      <c r="D34" s="24">
        <v>9.0091622762878507E-2</v>
      </c>
      <c r="E34" s="25">
        <v>-6.5945374599011905E-5</v>
      </c>
      <c r="F34" s="24">
        <v>1.9067937680705398E-2</v>
      </c>
      <c r="G34" s="24">
        <v>5.4289264232209297E-2</v>
      </c>
      <c r="H34" s="24">
        <v>2.0294060734179701E-3</v>
      </c>
      <c r="I34" s="24">
        <v>2.4042294647794699E-2</v>
      </c>
      <c r="J34" s="24">
        <v>7.46580888617403E-3</v>
      </c>
      <c r="K34" s="24">
        <v>-2.21609920699763</v>
      </c>
      <c r="L34" s="24">
        <v>-4.01409482889434E-2</v>
      </c>
      <c r="M34" s="24">
        <v>0</v>
      </c>
      <c r="N34" s="24">
        <v>0</v>
      </c>
      <c r="O34" s="24">
        <v>-1.2902535213164701E-2</v>
      </c>
      <c r="P34" s="24">
        <v>0</v>
      </c>
      <c r="Q34" s="24">
        <v>-2.86046755322946E-2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2.3855957253619202</v>
      </c>
      <c r="Z34" s="24">
        <v>-0.32727310217776401</v>
      </c>
      <c r="AA34" s="24">
        <v>-6.1461394380306497E-2</v>
      </c>
      <c r="AB34" s="24">
        <v>-4.2707661145096699E-2</v>
      </c>
      <c r="AC34" s="24">
        <v>-5.4945582648647399E-2</v>
      </c>
      <c r="AD34" s="24">
        <v>0.28226852798269197</v>
      </c>
      <c r="AE34" s="24">
        <v>-4.4383013689079397E-2</v>
      </c>
      <c r="AF34" s="24">
        <v>-2.0988228292878601E-2</v>
      </c>
      <c r="AH34">
        <f t="shared" ref="AH34:AH65" si="3">AF34+$AG$2</f>
        <v>-2.0988228292878601E-2</v>
      </c>
      <c r="AI34">
        <v>0</v>
      </c>
      <c r="AJ34">
        <f t="shared" ref="AJ34:AJ65" si="4">+AH34</f>
        <v>-2.0988228292878601E-2</v>
      </c>
      <c r="AK34">
        <f t="shared" ref="AK34:AK65" si="5">AH34-SUM(Y34:AD34,K34)</f>
        <v>1.3634465711953821E-2</v>
      </c>
    </row>
    <row r="35" spans="1:37">
      <c r="A35" s="26">
        <v>42185</v>
      </c>
      <c r="B35" s="24">
        <v>2.0411052184528301E-3</v>
      </c>
      <c r="C35" s="24">
        <v>-3.2618455241341597E-2</v>
      </c>
      <c r="D35" s="24">
        <v>0.110095699380796</v>
      </c>
      <c r="E35" s="24">
        <v>1.3523768871458601E-4</v>
      </c>
      <c r="F35" s="24">
        <v>-8.8416086633837099E-3</v>
      </c>
      <c r="G35" s="24">
        <v>3.4230701354955699E-2</v>
      </c>
      <c r="H35" s="24">
        <v>3.4258102287246998E-4</v>
      </c>
      <c r="I35" s="24">
        <v>2.21082858615285E-2</v>
      </c>
      <c r="J35" s="24">
        <v>7.8260817421433697E-3</v>
      </c>
      <c r="K35" s="24">
        <v>-2.2075979357350799</v>
      </c>
      <c r="L35" s="24">
        <v>-0.119698548888848</v>
      </c>
      <c r="M35" s="24">
        <v>0</v>
      </c>
      <c r="N35" s="24">
        <v>0</v>
      </c>
      <c r="O35" s="24">
        <v>-1.49839022073466E-2</v>
      </c>
      <c r="P35" s="24">
        <v>0</v>
      </c>
      <c r="Q35" s="24">
        <v>-1.74954400687692E-2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2.27677443008236</v>
      </c>
      <c r="Z35" s="24">
        <v>-0.31351157779562999</v>
      </c>
      <c r="AA35" s="24">
        <v>-5.9572175472714303E-2</v>
      </c>
      <c r="AB35" s="24">
        <v>-4.4240878883993501E-2</v>
      </c>
      <c r="AC35" s="24">
        <v>-5.7415251779593897E-2</v>
      </c>
      <c r="AD35" s="24">
        <v>0.27256822652262103</v>
      </c>
      <c r="AE35" s="24">
        <v>-4.3924889822632998E-2</v>
      </c>
      <c r="AF35" s="24">
        <v>-0.19377831568488299</v>
      </c>
      <c r="AH35">
        <f t="shared" si="3"/>
        <v>-0.19377831568488299</v>
      </c>
      <c r="AI35">
        <v>-1.2500000000000001E-2</v>
      </c>
      <c r="AJ35">
        <f t="shared" si="4"/>
        <v>-0.19377831568488299</v>
      </c>
      <c r="AK35">
        <f t="shared" si="5"/>
        <v>-6.0783152622852693E-2</v>
      </c>
    </row>
    <row r="36" spans="1:37">
      <c r="A36" s="26">
        <v>42277</v>
      </c>
      <c r="B36" s="24">
        <v>3.52602686160835E-4</v>
      </c>
      <c r="C36" s="24">
        <v>-1.6118661862293999E-2</v>
      </c>
      <c r="D36" s="24">
        <v>0.11718273550848</v>
      </c>
      <c r="E36" s="24">
        <v>-3.7196747452316399E-4</v>
      </c>
      <c r="F36" s="24">
        <v>-1.1459301357948501E-2</v>
      </c>
      <c r="G36" s="24">
        <v>4.6609344027368202E-2</v>
      </c>
      <c r="H36" s="24">
        <v>9.2893687127702004E-4</v>
      </c>
      <c r="I36" s="24">
        <v>-2.8162917141272E-2</v>
      </c>
      <c r="J36" s="24">
        <v>7.7840225482531901E-3</v>
      </c>
      <c r="K36" s="24">
        <v>-2.0668764948131901</v>
      </c>
      <c r="L36" s="24">
        <v>3.4949945504620099E-2</v>
      </c>
      <c r="M36" s="24">
        <v>0</v>
      </c>
      <c r="N36" s="24">
        <v>0</v>
      </c>
      <c r="O36" s="24">
        <v>-1.32063905984303E-2</v>
      </c>
      <c r="P36" s="24">
        <v>0</v>
      </c>
      <c r="Q36" s="24">
        <v>-1.95349940031589E-2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2.1523446094631802</v>
      </c>
      <c r="Z36" s="24">
        <v>-0.30497384343807599</v>
      </c>
      <c r="AA36" s="24">
        <v>-5.8717836503223E-2</v>
      </c>
      <c r="AB36" s="24">
        <v>-4.4137862321912601E-2</v>
      </c>
      <c r="AC36" s="24">
        <v>-5.36461516236982E-2</v>
      </c>
      <c r="AD36" s="24">
        <v>0.26491304733103699</v>
      </c>
      <c r="AE36" s="24">
        <v>-4.3471813471999597E-2</v>
      </c>
      <c r="AF36" s="24">
        <v>-3.5612990669335397E-2</v>
      </c>
      <c r="AH36">
        <f t="shared" si="3"/>
        <v>-3.5612990669335397E-2</v>
      </c>
      <c r="AI36">
        <v>-2.2499999999999999E-2</v>
      </c>
      <c r="AJ36">
        <f t="shared" si="4"/>
        <v>-3.5612990669335397E-2</v>
      </c>
      <c r="AK36">
        <f t="shared" si="5"/>
        <v>7.5481541236547295E-2</v>
      </c>
    </row>
    <row r="37" spans="1:37">
      <c r="A37" s="26">
        <v>42369</v>
      </c>
      <c r="B37" s="24">
        <v>1.08396942584612E-3</v>
      </c>
      <c r="C37" s="24">
        <v>5.0482103208210598E-3</v>
      </c>
      <c r="D37" s="24">
        <v>0.109518568593247</v>
      </c>
      <c r="E37" s="24">
        <v>1.37835594471118E-4</v>
      </c>
      <c r="F37" s="24">
        <v>2.4495994729015001E-2</v>
      </c>
      <c r="G37" s="24">
        <v>2.3811367406164501E-2</v>
      </c>
      <c r="H37" s="24">
        <v>-1.1754817382243401E-4</v>
      </c>
      <c r="I37" s="24">
        <v>-2.85428365765555E-2</v>
      </c>
      <c r="J37" s="24">
        <v>6.5413372291471903E-3</v>
      </c>
      <c r="K37" s="24">
        <v>-1.96446114446549</v>
      </c>
      <c r="L37" s="24">
        <v>-6.2656112412373094E-2</v>
      </c>
      <c r="M37" s="24">
        <v>0</v>
      </c>
      <c r="N37" s="24">
        <v>0</v>
      </c>
      <c r="O37" s="24">
        <v>-1.58910852286899E-2</v>
      </c>
      <c r="P37" s="24">
        <v>0</v>
      </c>
      <c r="Q37" s="24">
        <v>-1.4043216489718201E-2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2.0046871815199898</v>
      </c>
      <c r="Z37" s="24">
        <v>-0.293607609442673</v>
      </c>
      <c r="AA37" s="24">
        <v>-5.7697149295074801E-2</v>
      </c>
      <c r="AB37" s="24">
        <v>-4.46231565052315E-2</v>
      </c>
      <c r="AC37" s="24">
        <v>-5.2031315223691497E-2</v>
      </c>
      <c r="AD37" s="24">
        <v>0.25662097462953998</v>
      </c>
      <c r="AE37" s="24">
        <v>-4.3023714191035303E-2</v>
      </c>
      <c r="AF37" s="24">
        <v>-0.144749448556106</v>
      </c>
      <c r="AH37">
        <f t="shared" si="3"/>
        <v>-0.144749448556106</v>
      </c>
      <c r="AI37">
        <v>-3.7499999999999999E-2</v>
      </c>
      <c r="AJ37">
        <f t="shared" si="4"/>
        <v>-0.144749448556106</v>
      </c>
      <c r="AK37">
        <f t="shared" si="5"/>
        <v>6.3627702265250385E-3</v>
      </c>
    </row>
    <row r="38" spans="1:37">
      <c r="A38" s="26">
        <v>42460</v>
      </c>
      <c r="B38" s="24">
        <v>-1.1876542143863099E-3</v>
      </c>
      <c r="C38" s="24">
        <v>-3.9522053372385103E-2</v>
      </c>
      <c r="D38" s="24">
        <v>9.2160142390709299E-2</v>
      </c>
      <c r="E38" s="24">
        <v>-1.7235187489514101E-4</v>
      </c>
      <c r="F38" s="24">
        <v>6.4406621514906504E-2</v>
      </c>
      <c r="G38" s="24">
        <v>2.05062044314397E-2</v>
      </c>
      <c r="H38" s="24">
        <v>1.12229077162345E-3</v>
      </c>
      <c r="I38" s="24">
        <v>1.36545275531317E-2</v>
      </c>
      <c r="J38" s="24">
        <v>6.4639682496327499E-3</v>
      </c>
      <c r="K38" s="24">
        <v>-1.8135966209879699</v>
      </c>
      <c r="L38" s="24">
        <v>-5.4628056565630603E-3</v>
      </c>
      <c r="M38" s="24">
        <v>0</v>
      </c>
      <c r="N38" s="24">
        <v>0</v>
      </c>
      <c r="O38" s="24">
        <v>-2.1248882750723098E-2</v>
      </c>
      <c r="P38" s="24">
        <v>0</v>
      </c>
      <c r="Q38" s="24">
        <v>-1.7074522614434599E-2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1.82022842044818</v>
      </c>
      <c r="Z38" s="24">
        <v>-0.28585029570431503</v>
      </c>
      <c r="AA38" s="24">
        <v>-6.0096738459854103E-2</v>
      </c>
      <c r="AB38" s="24">
        <v>-4.48127031929373E-2</v>
      </c>
      <c r="AC38" s="24">
        <v>-4.8867301307558397E-2</v>
      </c>
      <c r="AD38" s="24">
        <v>0.249661869045914</v>
      </c>
      <c r="AE38" s="24">
        <v>-4.2580523074885503E-2</v>
      </c>
      <c r="AF38" s="24">
        <v>-0.11226840880536</v>
      </c>
      <c r="AH38">
        <f t="shared" si="3"/>
        <v>-0.11226840880536</v>
      </c>
      <c r="AI38">
        <v>-6.5000000000000002E-2</v>
      </c>
      <c r="AJ38">
        <f t="shared" si="4"/>
        <v>-0.11226840880536</v>
      </c>
      <c r="AK38">
        <f t="shared" si="5"/>
        <v>7.1064961353180675E-2</v>
      </c>
    </row>
    <row r="39" spans="1:37">
      <c r="A39" s="26">
        <v>42551</v>
      </c>
      <c r="B39" s="24">
        <v>-1.22137467902387E-4</v>
      </c>
      <c r="C39" s="24">
        <v>-6.0769198999582899E-2</v>
      </c>
      <c r="D39" s="24">
        <v>7.4748560300905903E-2</v>
      </c>
      <c r="E39" s="24">
        <v>-1.3412666850695201E-4</v>
      </c>
      <c r="F39" s="24">
        <v>7.3930911251708503E-2</v>
      </c>
      <c r="G39" s="24">
        <v>3.2769370339512501E-2</v>
      </c>
      <c r="H39" s="24">
        <v>-3.7733518765576302E-3</v>
      </c>
      <c r="I39" s="24">
        <v>9.9762152363910405E-3</v>
      </c>
      <c r="J39" s="24">
        <v>6.1180297688379201E-3</v>
      </c>
      <c r="K39" s="24">
        <v>-1.6534350398795801</v>
      </c>
      <c r="L39" s="24">
        <v>-1.8854665704320199E-2</v>
      </c>
      <c r="M39" s="24">
        <v>0</v>
      </c>
      <c r="N39" s="24">
        <v>0</v>
      </c>
      <c r="O39" s="24">
        <v>-2.3469087463097602E-2</v>
      </c>
      <c r="P39" s="24">
        <v>0</v>
      </c>
      <c r="Q39" s="24">
        <v>-1.2955031275979099E-2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1.62853548926295</v>
      </c>
      <c r="Z39" s="24">
        <v>-0.26830540170847</v>
      </c>
      <c r="AA39" s="24">
        <v>-6.5045044055955098E-2</v>
      </c>
      <c r="AB39" s="24">
        <v>-4.6835102011253502E-2</v>
      </c>
      <c r="AC39" s="24">
        <v>-4.7156969802971502E-2</v>
      </c>
      <c r="AD39" s="24">
        <v>0.24353770560552801</v>
      </c>
      <c r="AE39" s="24">
        <v>-4.2142172709502997E-2</v>
      </c>
      <c r="AF39" s="24">
        <v>-0.17338104785783101</v>
      </c>
      <c r="AH39">
        <f t="shared" si="3"/>
        <v>-0.17338104785783101</v>
      </c>
      <c r="AI39">
        <v>-8.7499999999999994E-2</v>
      </c>
      <c r="AJ39">
        <f t="shared" si="4"/>
        <v>-0.17338104785783101</v>
      </c>
      <c r="AK39">
        <f t="shared" si="5"/>
        <v>3.5323314731920991E-2</v>
      </c>
    </row>
    <row r="40" spans="1:37">
      <c r="A40" s="26">
        <v>42643</v>
      </c>
      <c r="B40" s="24">
        <v>8.8891580567416095E-4</v>
      </c>
      <c r="C40" s="24">
        <v>-8.2286635050607099E-2</v>
      </c>
      <c r="D40" s="24">
        <v>6.4541811188214698E-2</v>
      </c>
      <c r="E40" s="25">
        <v>-7.2241382040521602E-7</v>
      </c>
      <c r="F40" s="24">
        <v>8.8822466025267E-2</v>
      </c>
      <c r="G40" s="24">
        <v>3.8679676967153298E-2</v>
      </c>
      <c r="H40" s="24">
        <v>7.0235408028200097E-4</v>
      </c>
      <c r="I40" s="24">
        <v>7.3971544960532397E-3</v>
      </c>
      <c r="J40" s="24">
        <v>5.0931363368671902E-3</v>
      </c>
      <c r="K40" s="24">
        <v>-1.46051386687055</v>
      </c>
      <c r="L40" s="24">
        <v>-2.6767760806194502E-2</v>
      </c>
      <c r="M40" s="24">
        <v>0</v>
      </c>
      <c r="N40" s="24">
        <v>0</v>
      </c>
      <c r="O40" s="24">
        <v>-2.6734670940779099E-2</v>
      </c>
      <c r="P40" s="24">
        <v>0</v>
      </c>
      <c r="Q40" s="24">
        <v>-2.9732656629118899E-2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1.44105004083164</v>
      </c>
      <c r="Z40" s="24">
        <v>-0.25055519029203499</v>
      </c>
      <c r="AA40" s="24">
        <v>-6.7583919413694293E-2</v>
      </c>
      <c r="AB40" s="24">
        <v>-5.2127981595688003E-2</v>
      </c>
      <c r="AC40" s="24">
        <v>-4.7001307685747298E-2</v>
      </c>
      <c r="AD40" s="24">
        <v>0.236890234914093</v>
      </c>
      <c r="AE40" s="24">
        <v>-4.1708597123185198E-2</v>
      </c>
      <c r="AF40" s="24">
        <v>-0.20094751817616499</v>
      </c>
      <c r="AH40">
        <f t="shared" si="3"/>
        <v>-0.20094751817616499</v>
      </c>
      <c r="AI40">
        <v>-9.2499999999999999E-2</v>
      </c>
      <c r="AJ40">
        <f t="shared" si="4"/>
        <v>-0.20094751817616499</v>
      </c>
      <c r="AK40">
        <f t="shared" si="5"/>
        <v>-1.1055280641833198E-3</v>
      </c>
    </row>
    <row r="41" spans="1:37">
      <c r="A41" s="26">
        <v>42735</v>
      </c>
      <c r="B41" s="24">
        <v>3.87233900267013E-3</v>
      </c>
      <c r="C41" s="24">
        <v>-7.09809276503406E-2</v>
      </c>
      <c r="D41" s="24">
        <v>7.4308034912077395E-2</v>
      </c>
      <c r="E41" s="25">
        <v>-1.87688042784985E-5</v>
      </c>
      <c r="F41" s="24">
        <v>5.4941149582397097E-2</v>
      </c>
      <c r="G41" s="24">
        <v>3.5150130711049297E-2</v>
      </c>
      <c r="H41" s="24">
        <v>-1.69341470735532E-3</v>
      </c>
      <c r="I41" s="24">
        <v>1.2073931833776501E-2</v>
      </c>
      <c r="J41" s="24">
        <v>4.42446098797408E-3</v>
      </c>
      <c r="K41" s="24">
        <v>-1.35973380132281</v>
      </c>
      <c r="L41" s="24">
        <v>-2.4213266126380001E-2</v>
      </c>
      <c r="M41" s="24">
        <v>0</v>
      </c>
      <c r="N41" s="24">
        <v>0</v>
      </c>
      <c r="O41" s="24">
        <v>-2.88729434508713E-2</v>
      </c>
      <c r="P41" s="24">
        <v>0</v>
      </c>
      <c r="Q41" s="24">
        <v>-2.5285820069483E-2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1.25045188171767</v>
      </c>
      <c r="Z41" s="24">
        <v>-0.22623787485990801</v>
      </c>
      <c r="AA41" s="24">
        <v>-6.8822227291434598E-2</v>
      </c>
      <c r="AB41" s="24">
        <v>-5.5106032532273197E-2</v>
      </c>
      <c r="AC41" s="24">
        <v>-5.1034382335519803E-2</v>
      </c>
      <c r="AD41" s="24">
        <v>0.22653999812079401</v>
      </c>
      <c r="AE41" s="24">
        <v>-4.1279731740024701E-2</v>
      </c>
      <c r="AF41" s="24">
        <v>-0.29151726402225098</v>
      </c>
      <c r="AH41">
        <f t="shared" si="3"/>
        <v>-0.29151726402225098</v>
      </c>
      <c r="AI41">
        <v>-9.2499999999999999E-2</v>
      </c>
      <c r="AJ41">
        <f t="shared" si="4"/>
        <v>-0.29151726402225098</v>
      </c>
      <c r="AK41">
        <f t="shared" si="5"/>
        <v>-7.5748255187693125E-3</v>
      </c>
    </row>
    <row r="42" spans="1:37">
      <c r="A42" s="26">
        <v>42825</v>
      </c>
      <c r="B42" s="24">
        <v>3.8195113988908798E-3</v>
      </c>
      <c r="C42" s="24">
        <v>-6.4244545578687501E-2</v>
      </c>
      <c r="D42" s="24">
        <v>8.1022765991525497E-2</v>
      </c>
      <c r="E42" s="24">
        <v>-3.0207216900444598E-4</v>
      </c>
      <c r="F42" s="24">
        <v>4.3520221698751603E-2</v>
      </c>
      <c r="G42" s="24">
        <v>4.3557706059909898E-2</v>
      </c>
      <c r="H42" s="24">
        <v>3.5548028484985999E-4</v>
      </c>
      <c r="I42" s="24">
        <v>1.15350405653263E-2</v>
      </c>
      <c r="J42" s="24">
        <v>3.9656055428232903E-3</v>
      </c>
      <c r="K42" s="24">
        <v>-1.20005359693376</v>
      </c>
      <c r="L42" s="24">
        <v>1.04483966745119E-2</v>
      </c>
      <c r="M42" s="24">
        <v>0</v>
      </c>
      <c r="N42" s="24">
        <v>0</v>
      </c>
      <c r="O42" s="24">
        <v>-3.0973153391137102E-2</v>
      </c>
      <c r="P42" s="24">
        <v>0</v>
      </c>
      <c r="Q42" s="24">
        <v>-3.02086048832199E-2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1.0612895549753101</v>
      </c>
      <c r="Z42" s="24">
        <v>-0.20438102314110301</v>
      </c>
      <c r="AA42" s="24">
        <v>-6.6014259846812404E-2</v>
      </c>
      <c r="AB42" s="24">
        <v>-5.6882767223093801E-2</v>
      </c>
      <c r="AC42" s="24">
        <v>-5.1185902308965602E-2</v>
      </c>
      <c r="AD42" s="24">
        <v>0.21244413581806201</v>
      </c>
      <c r="AE42" s="24">
        <v>-4.0855513335186402E-2</v>
      </c>
      <c r="AF42" s="24">
        <v>-0.27314301980098898</v>
      </c>
      <c r="AH42">
        <f t="shared" si="3"/>
        <v>-0.27314301980098898</v>
      </c>
      <c r="AI42">
        <v>-9.2499999999999999E-2</v>
      </c>
      <c r="AJ42">
        <f t="shared" si="4"/>
        <v>-0.27314301980098898</v>
      </c>
      <c r="AK42">
        <f t="shared" si="5"/>
        <v>3.1640838859373743E-2</v>
      </c>
    </row>
    <row r="43" spans="1:37">
      <c r="A43" s="26">
        <v>42916</v>
      </c>
      <c r="B43" s="24">
        <v>4.6400768845180898E-3</v>
      </c>
      <c r="C43" s="24">
        <v>-5.9955389925814097E-2</v>
      </c>
      <c r="D43" s="24">
        <v>8.0840911167958399E-2</v>
      </c>
      <c r="E43" s="24">
        <v>1.4323237068252799E-4</v>
      </c>
      <c r="F43" s="24">
        <v>5.4603511530029403E-2</v>
      </c>
      <c r="G43" s="24">
        <v>2.8061259453397099E-2</v>
      </c>
      <c r="H43" s="24">
        <v>1.57618391559288E-3</v>
      </c>
      <c r="I43" s="24">
        <v>6.07324116710228E-3</v>
      </c>
      <c r="J43" s="24">
        <v>3.1653894800825698E-3</v>
      </c>
      <c r="K43" s="24">
        <v>-1.0346962686651799</v>
      </c>
      <c r="L43" s="24">
        <v>-9.34890488041204E-2</v>
      </c>
      <c r="M43" s="24">
        <v>0</v>
      </c>
      <c r="N43" s="24">
        <v>0</v>
      </c>
      <c r="O43" s="24">
        <v>-3.4463706587123902E-2</v>
      </c>
      <c r="P43" s="24">
        <v>0</v>
      </c>
      <c r="Q43" s="24">
        <v>-2.0816813931742201E-2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0.880605932234235</v>
      </c>
      <c r="Z43" s="24">
        <v>-0.178599444418548</v>
      </c>
      <c r="AA43" s="24">
        <v>-6.0976396110569799E-2</v>
      </c>
      <c r="AB43" s="24">
        <v>-5.5356978650920798E-2</v>
      </c>
      <c r="AC43" s="24">
        <v>-5.1939114038930402E-2</v>
      </c>
      <c r="AD43" s="24">
        <v>0.19582534116736</v>
      </c>
      <c r="AE43" s="24">
        <v>-4.0435879991958898E-2</v>
      </c>
      <c r="AF43" s="24">
        <v>-0.37519396175393699</v>
      </c>
      <c r="AH43">
        <f t="shared" si="3"/>
        <v>-0.37519396175393699</v>
      </c>
      <c r="AI43">
        <v>-9.2499999999999999E-2</v>
      </c>
      <c r="AJ43">
        <f t="shared" si="4"/>
        <v>-0.37519396175393699</v>
      </c>
      <c r="AK43">
        <f t="shared" si="5"/>
        <v>-7.0057033271382962E-2</v>
      </c>
    </row>
    <row r="44" spans="1:37">
      <c r="A44" s="26">
        <v>43008</v>
      </c>
      <c r="B44" s="24">
        <v>3.76583275934698E-3</v>
      </c>
      <c r="C44" s="24">
        <v>-8.7713546274351503E-2</v>
      </c>
      <c r="D44" s="24">
        <v>7.8917351820106299E-2</v>
      </c>
      <c r="E44" s="24">
        <v>-2.8612111683746301E-4</v>
      </c>
      <c r="F44" s="24">
        <v>5.22288760572856E-2</v>
      </c>
      <c r="G44" s="24">
        <v>5.6484206108372202E-2</v>
      </c>
      <c r="H44" s="24">
        <v>1.61868541253105E-3</v>
      </c>
      <c r="I44" s="24">
        <v>9.2178788933337703E-3</v>
      </c>
      <c r="J44" s="24">
        <v>1.68989395084979E-3</v>
      </c>
      <c r="K44" s="24">
        <v>-0.87037366637757896</v>
      </c>
      <c r="L44" s="24">
        <v>5.4886423864425597E-2</v>
      </c>
      <c r="M44" s="24">
        <v>0</v>
      </c>
      <c r="N44" s="24">
        <v>0</v>
      </c>
      <c r="O44" s="24">
        <v>-3.50950997166464E-2</v>
      </c>
      <c r="P44" s="24">
        <v>0</v>
      </c>
      <c r="Q44" s="24">
        <v>-1.4983441092414399E-2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0.69324976544704497</v>
      </c>
      <c r="Z44" s="24">
        <v>-0.16078576384458901</v>
      </c>
      <c r="AA44" s="24">
        <v>-5.8002960605899698E-2</v>
      </c>
      <c r="AB44" s="24">
        <v>-4.9787362899050697E-2</v>
      </c>
      <c r="AC44" s="24">
        <v>-4.6800699740806702E-2</v>
      </c>
      <c r="AD44" s="24">
        <v>0.182999510685421</v>
      </c>
      <c r="AE44" s="24">
        <v>-4.0020771060479098E-2</v>
      </c>
      <c r="AF44" s="24">
        <v>-0.228791007729923</v>
      </c>
      <c r="AH44">
        <f t="shared" si="3"/>
        <v>-0.228791007729923</v>
      </c>
      <c r="AI44">
        <v>-9.2499999999999999E-2</v>
      </c>
      <c r="AJ44">
        <f t="shared" si="4"/>
        <v>-0.228791007729923</v>
      </c>
      <c r="AK44">
        <f t="shared" si="5"/>
        <v>8.071016960553612E-2</v>
      </c>
    </row>
    <row r="45" spans="1:37">
      <c r="A45" s="26">
        <v>43100</v>
      </c>
      <c r="B45" s="24">
        <v>3.5989732232214501E-3</v>
      </c>
      <c r="C45" s="24">
        <v>-6.6439086699801794E-2</v>
      </c>
      <c r="D45" s="24">
        <v>7.4693295609568694E-2</v>
      </c>
      <c r="E45" s="25">
        <v>5.19770705741789E-5</v>
      </c>
      <c r="F45" s="24">
        <v>6.4787014681273902E-2</v>
      </c>
      <c r="G45" s="24">
        <v>4.68888370403997E-2</v>
      </c>
      <c r="H45" s="24">
        <v>3.9528719473546402E-3</v>
      </c>
      <c r="I45" s="24">
        <v>-3.7386351876791901E-2</v>
      </c>
      <c r="J45" s="24">
        <v>1.9227678121424199E-4</v>
      </c>
      <c r="K45" s="24">
        <v>-0.75094646336579796</v>
      </c>
      <c r="L45" s="24">
        <v>-5.5006659808300397E-3</v>
      </c>
      <c r="M45" s="24">
        <v>0</v>
      </c>
      <c r="N45" s="24">
        <v>0</v>
      </c>
      <c r="O45" s="24">
        <v>-3.4592578447438099E-2</v>
      </c>
      <c r="P45" s="24">
        <v>0</v>
      </c>
      <c r="Q45" s="24">
        <v>-4.7890548999995598E-4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0.51090250354578404</v>
      </c>
      <c r="Z45" s="24">
        <v>-0.14178435119850399</v>
      </c>
      <c r="AA45" s="24">
        <v>-5.64393446810336E-2</v>
      </c>
      <c r="AB45" s="24">
        <v>-4.48129329011724E-2</v>
      </c>
      <c r="AC45" s="24">
        <v>-4.2864723229007397E-2</v>
      </c>
      <c r="AD45" s="24">
        <v>0.17190158729614299</v>
      </c>
      <c r="AE45" s="24">
        <v>-3.96101271180576E-2</v>
      </c>
      <c r="AF45" s="24">
        <v>-0.34388619379285101</v>
      </c>
      <c r="AH45">
        <f t="shared" si="3"/>
        <v>-0.34388619379285101</v>
      </c>
      <c r="AI45">
        <v>-9.2499999999999999E-2</v>
      </c>
      <c r="AJ45">
        <f t="shared" si="4"/>
        <v>-0.34388619379285101</v>
      </c>
      <c r="AK45">
        <f t="shared" si="5"/>
        <v>1.0157530740737275E-2</v>
      </c>
    </row>
    <row r="46" spans="1:37">
      <c r="A46" s="26">
        <v>43190</v>
      </c>
      <c r="B46" s="24">
        <v>5.7944302904119104E-3</v>
      </c>
      <c r="C46" s="24">
        <v>-8.62460150185754E-2</v>
      </c>
      <c r="D46" s="24">
        <v>7.65645076569271E-2</v>
      </c>
      <c r="E46" s="24">
        <v>-2.4761903116980797E-4</v>
      </c>
      <c r="F46" s="24">
        <v>6.0846362808723201E-2</v>
      </c>
      <c r="G46" s="24">
        <v>4.1115879939112601E-2</v>
      </c>
      <c r="H46" s="24">
        <v>-1.67173185773221E-3</v>
      </c>
      <c r="I46" s="24">
        <v>-3.6413479797719001E-2</v>
      </c>
      <c r="J46" s="24">
        <v>1.2675833942960799E-4</v>
      </c>
      <c r="K46" s="24">
        <v>-0.63737284493651003</v>
      </c>
      <c r="L46" s="24">
        <v>-1.9178577507233499E-4</v>
      </c>
      <c r="M46" s="24">
        <v>0</v>
      </c>
      <c r="N46" s="24">
        <v>0</v>
      </c>
      <c r="O46" s="24">
        <v>-3.7050172895407199E-2</v>
      </c>
      <c r="P46" s="24">
        <v>0</v>
      </c>
      <c r="Q46" s="24">
        <v>1.77659772468278E-2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0.33774040122902599</v>
      </c>
      <c r="Z46" s="24">
        <v>-0.126372386283297</v>
      </c>
      <c r="AA46" s="24">
        <v>-5.6288026909437003E-2</v>
      </c>
      <c r="AB46" s="24">
        <v>-4.2018956688530902E-2</v>
      </c>
      <c r="AC46" s="24">
        <v>-3.9276266567333198E-2</v>
      </c>
      <c r="AD46" s="24">
        <v>0.16123665643738699</v>
      </c>
      <c r="AE46" s="24">
        <v>-3.9203889931057098E-2</v>
      </c>
      <c r="AF46" s="24">
        <v>-0.40116220174394501</v>
      </c>
      <c r="AH46">
        <f t="shared" si="3"/>
        <v>-0.40116220174394501</v>
      </c>
      <c r="AI46">
        <v>-9.2499999999999999E-2</v>
      </c>
      <c r="AJ46">
        <f t="shared" si="4"/>
        <v>-0.40116220174394501</v>
      </c>
      <c r="AK46">
        <f t="shared" si="5"/>
        <v>1.189221974750132E-3</v>
      </c>
    </row>
    <row r="47" spans="1:37">
      <c r="A47" s="26">
        <v>43281</v>
      </c>
      <c r="B47" s="24">
        <v>4.7983291553902203E-3</v>
      </c>
      <c r="C47" s="24">
        <v>-7.7567729372186797E-2</v>
      </c>
      <c r="D47" s="24">
        <v>7.4564889832201997E-2</v>
      </c>
      <c r="E47" s="25">
        <v>-4.2186381467737903E-5</v>
      </c>
      <c r="F47" s="24">
        <v>6.9777622378843801E-2</v>
      </c>
      <c r="G47" s="24">
        <v>2.7693563898105001E-2</v>
      </c>
      <c r="H47" s="24">
        <v>1.68533630294928E-3</v>
      </c>
      <c r="I47" s="24">
        <v>-3.2381067599535199E-2</v>
      </c>
      <c r="J47" s="24">
        <v>-1.6695866298820901E-3</v>
      </c>
      <c r="K47" s="24">
        <v>-0.52340051115809905</v>
      </c>
      <c r="L47" s="24">
        <v>-1.01066336773772E-2</v>
      </c>
      <c r="M47" s="24">
        <v>0</v>
      </c>
      <c r="N47" s="24">
        <v>0</v>
      </c>
      <c r="O47" s="24">
        <v>-3.8627184265679397E-2</v>
      </c>
      <c r="P47" s="24">
        <v>0</v>
      </c>
      <c r="Q47" s="24">
        <v>9.9917247545943302E-3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0.164327303169853</v>
      </c>
      <c r="Z47" s="24">
        <v>-0.109191801746059</v>
      </c>
      <c r="AA47" s="24">
        <v>-5.9897233567449998E-2</v>
      </c>
      <c r="AB47" s="24">
        <v>-4.0351421959748099E-2</v>
      </c>
      <c r="AC47" s="24">
        <v>-3.5798781913541397E-2</v>
      </c>
      <c r="AD47" s="24">
        <v>0.15571323545299401</v>
      </c>
      <c r="AE47" s="24">
        <v>-3.88020024182444E-2</v>
      </c>
      <c r="AF47" s="24">
        <v>-0.459284135744289</v>
      </c>
      <c r="AH47">
        <f t="shared" si="3"/>
        <v>-0.459284135744289</v>
      </c>
      <c r="AI47">
        <v>-9.2499999999999999E-2</v>
      </c>
      <c r="AJ47">
        <f t="shared" si="4"/>
        <v>-0.459284135744289</v>
      </c>
      <c r="AK47">
        <f t="shared" si="5"/>
        <v>-1.0684924022238473E-2</v>
      </c>
    </row>
    <row r="48" spans="1:37">
      <c r="A48" s="26">
        <v>43373</v>
      </c>
      <c r="B48" s="24">
        <v>4.6664551310044503E-3</v>
      </c>
      <c r="C48" s="24">
        <v>-8.5388361979899893E-2</v>
      </c>
      <c r="D48" s="24">
        <v>6.8239216176406894E-2</v>
      </c>
      <c r="E48" s="25">
        <v>-6.6775839456820297E-5</v>
      </c>
      <c r="F48" s="24">
        <v>8.35787487259472E-2</v>
      </c>
      <c r="G48" s="24">
        <v>2.3247865717552801E-2</v>
      </c>
      <c r="H48" s="24">
        <v>-3.1144119444658299E-3</v>
      </c>
      <c r="I48" s="24">
        <v>-3.1573763320199899E-2</v>
      </c>
      <c r="J48" s="24">
        <v>-2.8724840758173999E-3</v>
      </c>
      <c r="K48" s="24">
        <v>-0.34762186343105</v>
      </c>
      <c r="L48" s="24">
        <v>8.9419051975148604E-3</v>
      </c>
      <c r="M48" s="24">
        <v>0</v>
      </c>
      <c r="N48" s="24">
        <v>0</v>
      </c>
      <c r="O48" s="24">
        <v>-4.1127892375805199E-2</v>
      </c>
      <c r="P48" s="24">
        <v>0</v>
      </c>
      <c r="Q48" s="24">
        <v>1.6424124941674799E-2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9.6043184093415595E-4</v>
      </c>
      <c r="Z48" s="24">
        <v>-9.0218104726264903E-2</v>
      </c>
      <c r="AA48" s="24">
        <v>-6.06192362664012E-2</v>
      </c>
      <c r="AB48" s="24">
        <v>-4.2690633321706598E-2</v>
      </c>
      <c r="AC48" s="24">
        <v>-3.44351873271092E-2</v>
      </c>
      <c r="AD48" s="24">
        <v>0.152898824648696</v>
      </c>
      <c r="AE48" s="24">
        <v>-3.8404408615552499E-2</v>
      </c>
      <c r="AF48" s="24">
        <v>-0.41917555084395403</v>
      </c>
      <c r="AH48">
        <f t="shared" si="3"/>
        <v>-0.41917555084395403</v>
      </c>
      <c r="AI48">
        <v>-9.2499999999999999E-2</v>
      </c>
      <c r="AJ48">
        <f t="shared" si="4"/>
        <v>-0.41917555084395403</v>
      </c>
      <c r="AK48">
        <f t="shared" si="5"/>
        <v>2.5502177389477576E-3</v>
      </c>
    </row>
    <row r="49" spans="1:37">
      <c r="A49" s="26">
        <v>43465</v>
      </c>
      <c r="B49" s="24">
        <v>5.4242267254392797E-3</v>
      </c>
      <c r="C49" s="24">
        <v>-8.7200789855627403E-2</v>
      </c>
      <c r="D49" s="24">
        <v>6.8366316973349495E-2</v>
      </c>
      <c r="E49" s="25">
        <v>3.3848841504012202E-5</v>
      </c>
      <c r="F49" s="24">
        <v>8.6792754434359201E-2</v>
      </c>
      <c r="G49" s="24">
        <v>-1.5275308542400099E-3</v>
      </c>
      <c r="H49" s="24">
        <v>6.9903702102138505E-4</v>
      </c>
      <c r="I49" s="24">
        <v>-3.3882455925246503E-2</v>
      </c>
      <c r="J49" s="24">
        <v>-2.87737556753794E-3</v>
      </c>
      <c r="K49" s="24">
        <v>-0.236146575430385</v>
      </c>
      <c r="L49" s="24">
        <v>-3.1401957447628297E-2</v>
      </c>
      <c r="M49" s="24">
        <v>0</v>
      </c>
      <c r="N49" s="24">
        <v>0</v>
      </c>
      <c r="O49" s="24">
        <v>-4.3334082304534602E-2</v>
      </c>
      <c r="P49" s="24">
        <v>0</v>
      </c>
      <c r="Q49" s="24">
        <v>4.5544524473959801E-3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-0.15820620354054299</v>
      </c>
      <c r="Z49" s="24">
        <v>-7.0747456016958393E-2</v>
      </c>
      <c r="AA49" s="24">
        <v>-5.9782836487266899E-2</v>
      </c>
      <c r="AB49" s="24">
        <v>-4.3778615833256297E-2</v>
      </c>
      <c r="AC49" s="24">
        <v>-3.8172557339359897E-2</v>
      </c>
      <c r="AD49" s="24">
        <v>0.14972930592289499</v>
      </c>
      <c r="AE49" s="24">
        <v>-3.80110536421958E-2</v>
      </c>
      <c r="AF49" s="24">
        <v>-0.52946954787876499</v>
      </c>
      <c r="AH49">
        <f t="shared" si="3"/>
        <v>-0.52946954787876499</v>
      </c>
      <c r="AI49">
        <v>-9.2499999999999999E-2</v>
      </c>
      <c r="AJ49">
        <f t="shared" si="4"/>
        <v>-0.52946954787876499</v>
      </c>
      <c r="AK49">
        <f t="shared" si="5"/>
        <v>-7.236460915389048E-2</v>
      </c>
    </row>
    <row r="50" spans="1:37">
      <c r="A50" s="26">
        <v>43555</v>
      </c>
      <c r="B50" s="24">
        <v>2.9307866561821402E-3</v>
      </c>
      <c r="C50" s="24">
        <v>-0.14787349692524199</v>
      </c>
      <c r="D50" s="24">
        <v>6.4334152149127605E-2</v>
      </c>
      <c r="E50" s="24">
        <v>-3.3672675728082098E-4</v>
      </c>
      <c r="F50" s="24">
        <v>9.3829560506819898E-2</v>
      </c>
      <c r="G50" s="24">
        <v>9.9738168112946408E-3</v>
      </c>
      <c r="H50" s="24">
        <v>-2.16829952507031E-3</v>
      </c>
      <c r="I50" s="24">
        <v>1.3195886213822901E-2</v>
      </c>
      <c r="J50" s="24">
        <v>-3.5751010044771398E-3</v>
      </c>
      <c r="K50" s="24">
        <v>-6.9606118545146298E-2</v>
      </c>
      <c r="L50" s="24">
        <v>5.1064524506370598E-2</v>
      </c>
      <c r="M50" s="24">
        <v>0</v>
      </c>
      <c r="N50" s="24">
        <v>0</v>
      </c>
      <c r="O50" s="24">
        <v>-4.7081658230070399E-2</v>
      </c>
      <c r="P50" s="24">
        <v>0</v>
      </c>
      <c r="Q50" s="24">
        <v>2.8037121198499601E-3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-0.31115746900154401</v>
      </c>
      <c r="Z50" s="24">
        <v>-5.2945248845227E-2</v>
      </c>
      <c r="AA50" s="24">
        <v>-5.9403424750621298E-2</v>
      </c>
      <c r="AB50" s="24">
        <v>-4.39503426551308E-2</v>
      </c>
      <c r="AC50" s="24">
        <v>-3.7860070731782401E-2</v>
      </c>
      <c r="AD50" s="24">
        <v>0.14932652466100199</v>
      </c>
      <c r="AE50" s="24">
        <v>-3.7621883668081099E-2</v>
      </c>
      <c r="AF50" s="24">
        <v>-0.426120877015157</v>
      </c>
      <c r="AH50">
        <f t="shared" si="3"/>
        <v>-0.426120877015157</v>
      </c>
      <c r="AI50">
        <v>-9.2499999999999999E-2</v>
      </c>
      <c r="AJ50">
        <f t="shared" si="4"/>
        <v>-0.426120877015157</v>
      </c>
      <c r="AK50">
        <f t="shared" si="5"/>
        <v>-5.2472714670720455E-4</v>
      </c>
    </row>
    <row r="51" spans="1:37">
      <c r="A51" s="26">
        <v>43646</v>
      </c>
      <c r="B51" s="24">
        <v>6.6390288845035597E-3</v>
      </c>
      <c r="C51" s="24">
        <v>-0.16918131348264401</v>
      </c>
      <c r="D51" s="24">
        <v>4.9662917405258002E-2</v>
      </c>
      <c r="E51" s="24">
        <v>2.6499931189688801E-4</v>
      </c>
      <c r="F51" s="24">
        <v>0.12955516605679801</v>
      </c>
      <c r="G51" s="24">
        <v>-1.2486316343316799E-3</v>
      </c>
      <c r="H51" s="24">
        <v>2.3002450798926201E-3</v>
      </c>
      <c r="I51" s="24">
        <v>8.4750080092417194E-3</v>
      </c>
      <c r="J51" s="24">
        <v>-4.7057923838479E-3</v>
      </c>
      <c r="K51" s="24">
        <v>1.8134823451297601E-2</v>
      </c>
      <c r="L51" s="24">
        <v>-6.2843327228408102E-2</v>
      </c>
      <c r="M51" s="24">
        <v>0</v>
      </c>
      <c r="N51" s="24">
        <v>0</v>
      </c>
      <c r="O51" s="24">
        <v>-5.0940810070047901E-2</v>
      </c>
      <c r="P51" s="24">
        <v>0</v>
      </c>
      <c r="Q51" s="24">
        <v>-4.7221664695977598E-3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-0.46728587885261602</v>
      </c>
      <c r="Z51" s="24">
        <v>-3.7481844235091898E-2</v>
      </c>
      <c r="AA51" s="24">
        <v>-5.8282203030473503E-2</v>
      </c>
      <c r="AB51" s="24">
        <v>-4.4970570551447799E-2</v>
      </c>
      <c r="AC51" s="24">
        <v>-3.9554173737987197E-2</v>
      </c>
      <c r="AD51" s="24">
        <v>0.151355195351879</v>
      </c>
      <c r="AE51" s="24">
        <v>-3.7236845882469602E-2</v>
      </c>
      <c r="AF51" s="24">
        <v>-0.612066174008152</v>
      </c>
      <c r="AH51">
        <f t="shared" si="3"/>
        <v>-0.612066174008152</v>
      </c>
      <c r="AI51">
        <v>-9.2499999999999999E-2</v>
      </c>
      <c r="AJ51">
        <f t="shared" si="4"/>
        <v>-0.612066174008152</v>
      </c>
      <c r="AK51">
        <f t="shared" si="5"/>
        <v>-0.13398152240371219</v>
      </c>
    </row>
    <row r="52" spans="1:37">
      <c r="A52" s="26">
        <v>43738</v>
      </c>
      <c r="B52" s="24">
        <v>5.6887641172970503E-3</v>
      </c>
      <c r="C52" s="24">
        <v>-0.25944440565205201</v>
      </c>
      <c r="D52" s="24">
        <v>3.8055585627053301E-2</v>
      </c>
      <c r="E52" s="24">
        <v>-6.0986782095258005E-4</v>
      </c>
      <c r="F52" s="24">
        <v>0.17337516214630999</v>
      </c>
      <c r="G52" s="24">
        <v>3.3454680550565802E-2</v>
      </c>
      <c r="H52" s="24">
        <v>-5.6573785898919105E-4</v>
      </c>
      <c r="I52" s="24">
        <v>4.8780946286669701E-2</v>
      </c>
      <c r="J52" s="24">
        <v>-4.77201570177867E-3</v>
      </c>
      <c r="K52" s="24">
        <v>0.16553051976198799</v>
      </c>
      <c r="L52" s="24">
        <v>8.9215588617731698E-2</v>
      </c>
      <c r="M52" s="24">
        <v>0</v>
      </c>
      <c r="N52" s="24">
        <v>0</v>
      </c>
      <c r="O52" s="24">
        <v>-5.5286021409098003E-2</v>
      </c>
      <c r="P52" s="24">
        <v>0</v>
      </c>
      <c r="Q52" s="24">
        <v>5.1624580514640899E-4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-0.65279799337633704</v>
      </c>
      <c r="Z52" s="24">
        <v>-3.5727420803715999E-2</v>
      </c>
      <c r="AA52" s="24">
        <v>-6.1018342554144601E-2</v>
      </c>
      <c r="AB52" s="24">
        <v>-4.4799340488246901E-2</v>
      </c>
      <c r="AC52" s="24">
        <v>-3.9537704470405097E-2</v>
      </c>
      <c r="AD52" s="24">
        <v>0.160018728796437</v>
      </c>
      <c r="AE52" s="24">
        <v>-3.6855888463818702E-2</v>
      </c>
      <c r="AF52" s="24">
        <v>-0.47677851689030498</v>
      </c>
      <c r="AH52">
        <f t="shared" si="3"/>
        <v>-0.47677851689030498</v>
      </c>
      <c r="AI52">
        <v>-0.105</v>
      </c>
      <c r="AJ52">
        <f t="shared" si="4"/>
        <v>-0.47677851689030498</v>
      </c>
      <c r="AK52">
        <f t="shared" si="5"/>
        <v>3.1553036244119703E-2</v>
      </c>
    </row>
    <row r="53" spans="1:37">
      <c r="A53" s="26">
        <v>43830</v>
      </c>
      <c r="B53" s="24">
        <v>7.6522817001333501E-3</v>
      </c>
      <c r="C53" s="24">
        <v>-0.23031208155996799</v>
      </c>
      <c r="D53" s="24">
        <v>3.6610502381292903E-2</v>
      </c>
      <c r="E53" s="24">
        <v>-1.7328598945379501E-4</v>
      </c>
      <c r="F53" s="24">
        <v>0.157934194789739</v>
      </c>
      <c r="G53" s="24">
        <v>-2.17324154413358E-3</v>
      </c>
      <c r="H53" s="24">
        <v>-1.0141918482190601E-3</v>
      </c>
      <c r="I53" s="24">
        <v>3.8759081170913499E-2</v>
      </c>
      <c r="J53" s="24">
        <v>-4.8777716867133497E-3</v>
      </c>
      <c r="K53" s="24">
        <v>0.37542420205038302</v>
      </c>
      <c r="L53" s="24">
        <v>-0.10307614865161201</v>
      </c>
      <c r="M53" s="24">
        <v>0</v>
      </c>
      <c r="N53" s="24">
        <v>0</v>
      </c>
      <c r="O53" s="24">
        <v>-5.8801964252579497E-2</v>
      </c>
      <c r="P53" s="24">
        <v>0</v>
      </c>
      <c r="Q53" s="24">
        <v>4.6508542489122401E-3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-0.80428358685948498</v>
      </c>
      <c r="Z53" s="24">
        <v>-9.8598597509664404E-3</v>
      </c>
      <c r="AA53" s="24">
        <v>-6.0684598444326901E-2</v>
      </c>
      <c r="AB53" s="24">
        <v>-4.8202382871448499E-2</v>
      </c>
      <c r="AC53" s="24">
        <v>-4.8717111910796501E-2</v>
      </c>
      <c r="AD53" s="24">
        <v>0.158494223791772</v>
      </c>
      <c r="AE53" s="24">
        <v>-3.64789605507638E-2</v>
      </c>
      <c r="AF53" s="24">
        <v>-0.62912984578728404</v>
      </c>
      <c r="AH53">
        <f t="shared" si="3"/>
        <v>-0.62912984578728404</v>
      </c>
      <c r="AI53">
        <v>-0.1125</v>
      </c>
      <c r="AJ53">
        <f t="shared" si="4"/>
        <v>-0.62912984578728404</v>
      </c>
      <c r="AK53">
        <f t="shared" si="5"/>
        <v>-0.19130073179241563</v>
      </c>
    </row>
    <row r="54" spans="1:37">
      <c r="A54" s="26">
        <v>43921</v>
      </c>
      <c r="B54" s="24">
        <v>9.3678090647376592E-3</v>
      </c>
      <c r="C54" s="24">
        <v>-0.17257612859711699</v>
      </c>
      <c r="D54" s="24">
        <v>3.7667503421291999E-2</v>
      </c>
      <c r="E54" s="24">
        <v>-1.5781622646355699E-4</v>
      </c>
      <c r="F54" s="24">
        <v>0.17705726259636601</v>
      </c>
      <c r="G54" s="24">
        <v>-1.1888548877582301E-2</v>
      </c>
      <c r="H54" s="24">
        <v>-7.8589749307376804E-4</v>
      </c>
      <c r="I54" s="24">
        <v>2.9016164135682799E-2</v>
      </c>
      <c r="J54" s="24">
        <v>-6.0534674944400704E-3</v>
      </c>
      <c r="K54" s="24">
        <v>0.73923834589806903</v>
      </c>
      <c r="L54" s="24">
        <v>-6.8206282050446904E-2</v>
      </c>
      <c r="M54" s="24">
        <v>0</v>
      </c>
      <c r="N54" s="24">
        <v>0</v>
      </c>
      <c r="O54" s="24">
        <v>-5.9699799809843503E-2</v>
      </c>
      <c r="P54" s="24">
        <v>0</v>
      </c>
      <c r="Q54" s="24">
        <v>2.04794035347831E-4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-0.95119093026371404</v>
      </c>
      <c r="Z54" s="24">
        <v>1.42772751318175E-2</v>
      </c>
      <c r="AA54" s="24">
        <v>-6.0523581718069E-2</v>
      </c>
      <c r="AB54" s="24">
        <v>-5.00040148438241E-2</v>
      </c>
      <c r="AC54" s="24">
        <v>-5.1220236317729803E-2</v>
      </c>
      <c r="AD54" s="24">
        <v>0.154741346459704</v>
      </c>
      <c r="AE54" s="24">
        <v>-3.6106012214205098E-2</v>
      </c>
      <c r="AF54" s="24">
        <v>-0.306842215163461</v>
      </c>
      <c r="AH54">
        <f t="shared" si="3"/>
        <v>-0.306842215163461</v>
      </c>
      <c r="AI54">
        <v>-0.11749999999999999</v>
      </c>
      <c r="AJ54">
        <f t="shared" si="4"/>
        <v>-0.306842215163461</v>
      </c>
      <c r="AK54">
        <f t="shared" si="5"/>
        <v>-0.10216041950971455</v>
      </c>
    </row>
    <row r="55" spans="1:37">
      <c r="A55" s="26">
        <v>44012</v>
      </c>
      <c r="B55" s="24">
        <v>1.07895338095745E-2</v>
      </c>
      <c r="C55" s="24">
        <v>-0.13619332031644801</v>
      </c>
      <c r="D55" s="24">
        <v>3.79871179926397E-2</v>
      </c>
      <c r="E55" s="24">
        <v>-2.09274552212452E-4</v>
      </c>
      <c r="F55" s="24">
        <v>0.19169073844041401</v>
      </c>
      <c r="G55" s="24">
        <v>-3.9366304253504597E-2</v>
      </c>
      <c r="H55" s="24">
        <v>-5.0070207860273197E-4</v>
      </c>
      <c r="I55" s="24">
        <v>2.045377489232E-2</v>
      </c>
      <c r="J55" s="24">
        <v>-6.6576206853596201E-3</v>
      </c>
      <c r="K55" s="24">
        <v>1.0849697674092</v>
      </c>
      <c r="L55" s="24">
        <v>-4.9133036181191303E-2</v>
      </c>
      <c r="M55" s="24">
        <v>0</v>
      </c>
      <c r="N55" s="24">
        <v>0</v>
      </c>
      <c r="O55" s="24">
        <v>-6.2316105312842297E-2</v>
      </c>
      <c r="P55" s="24">
        <v>0</v>
      </c>
      <c r="Q55" s="24">
        <v>-3.7816057880898099E-3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-1.09602936344164</v>
      </c>
      <c r="Z55" s="24">
        <v>5.5051144575473998E-2</v>
      </c>
      <c r="AA55" s="24">
        <v>-5.8302751263111498E-2</v>
      </c>
      <c r="AB55" s="24">
        <v>-4.9728637607792503E-2</v>
      </c>
      <c r="AC55" s="24">
        <v>-5.2163103900034001E-2</v>
      </c>
      <c r="AD55" s="24">
        <v>0.15105757521417101</v>
      </c>
      <c r="AE55" s="24">
        <v>-3.5736994430428798E-2</v>
      </c>
      <c r="AF55" s="24">
        <v>-3.8119167477468102E-2</v>
      </c>
      <c r="AH55">
        <f t="shared" si="3"/>
        <v>-3.8119167477468102E-2</v>
      </c>
      <c r="AI55">
        <v>-0.115</v>
      </c>
      <c r="AJ55">
        <f t="shared" si="4"/>
        <v>-3.8119167477468102E-2</v>
      </c>
      <c r="AK55">
        <f t="shared" si="5"/>
        <v>-7.2973798463734835E-2</v>
      </c>
    </row>
    <row r="56" spans="1:37">
      <c r="A56" s="26">
        <v>44104</v>
      </c>
      <c r="B56" s="24">
        <v>1.1851543298616599E-2</v>
      </c>
      <c r="C56" s="24">
        <v>-0.131031291181716</v>
      </c>
      <c r="D56" s="24">
        <v>1.22188454681561E-2</v>
      </c>
      <c r="E56" s="24">
        <v>-2.97271136248641E-4</v>
      </c>
      <c r="F56" s="24">
        <v>0.198345319197343</v>
      </c>
      <c r="G56" s="24">
        <v>-2.5002810422312099E-2</v>
      </c>
      <c r="H56" s="24">
        <v>-2.8424252127824299E-4</v>
      </c>
      <c r="I56" s="24">
        <v>7.6985232107615598E-2</v>
      </c>
      <c r="J56" s="24">
        <v>-7.1908718891961401E-3</v>
      </c>
      <c r="K56" s="24">
        <v>1.19999087724156</v>
      </c>
      <c r="L56" s="24">
        <v>-5.8720163402259801E-2</v>
      </c>
      <c r="M56" s="24">
        <v>0</v>
      </c>
      <c r="N56" s="24">
        <v>0</v>
      </c>
      <c r="O56" s="24">
        <v>-6.0546795485677998E-2</v>
      </c>
      <c r="P56" s="24">
        <v>0</v>
      </c>
      <c r="Q56" s="24">
        <v>-4.9127853739943201E-3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-1.2594900689064099</v>
      </c>
      <c r="Z56" s="24">
        <v>8.2325162151105594E-2</v>
      </c>
      <c r="AA56" s="24">
        <v>-4.7076910885528699E-2</v>
      </c>
      <c r="AB56" s="24">
        <v>-4.8651216817118502E-2</v>
      </c>
      <c r="AC56" s="24">
        <v>-5.0689991162759303E-2</v>
      </c>
      <c r="AD56" s="24">
        <v>0.14505810336299799</v>
      </c>
      <c r="AE56" s="24">
        <v>-3.5371859055238201E-2</v>
      </c>
      <c r="AF56" s="24">
        <v>-2.4911954123615901E-3</v>
      </c>
      <c r="AH56">
        <f t="shared" si="3"/>
        <v>-2.4911954123615901E-3</v>
      </c>
      <c r="AI56">
        <v>-0.13</v>
      </c>
      <c r="AJ56">
        <f t="shared" si="4"/>
        <v>-2.4911954123615901E-3</v>
      </c>
      <c r="AK56">
        <f t="shared" si="5"/>
        <v>-2.3957150396208771E-2</v>
      </c>
    </row>
    <row r="57" spans="1:37">
      <c r="A57" s="26">
        <v>44196</v>
      </c>
      <c r="B57" s="24">
        <v>6.8237765334787804E-3</v>
      </c>
      <c r="C57" s="24">
        <v>-3.2131416980323999E-2</v>
      </c>
      <c r="D57" s="24">
        <v>1.07458666191218E-2</v>
      </c>
      <c r="E57" s="24">
        <v>6.67490633886715E-4</v>
      </c>
      <c r="F57" s="24">
        <v>0.22514470438574199</v>
      </c>
      <c r="G57" s="24">
        <v>-1.5809817229771098E-2</v>
      </c>
      <c r="H57" s="24">
        <v>1.5105291296291399E-3</v>
      </c>
      <c r="I57" s="24">
        <v>2.33030268776983E-2</v>
      </c>
      <c r="J57" s="24">
        <v>-7.8647564706520005E-3</v>
      </c>
      <c r="K57" s="24">
        <v>1.6494770539646599</v>
      </c>
      <c r="L57" s="24">
        <v>-7.3532650701457203E-2</v>
      </c>
      <c r="M57" s="24">
        <v>0</v>
      </c>
      <c r="N57" s="24">
        <v>0</v>
      </c>
      <c r="O57" s="24">
        <v>-6.0942896782070599E-2</v>
      </c>
      <c r="P57" s="24">
        <v>0</v>
      </c>
      <c r="Q57" s="24">
        <v>-2.1856350848590699E-3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-1.3789392949858801</v>
      </c>
      <c r="Z57" s="24">
        <v>0.116321206681494</v>
      </c>
      <c r="AA57" s="24">
        <v>-4.0969593676839902E-2</v>
      </c>
      <c r="AB57" s="24">
        <v>-4.06666474551459E-2</v>
      </c>
      <c r="AC57" s="24">
        <v>-4.8567280870238497E-2</v>
      </c>
      <c r="AD57" s="24">
        <v>0.13752989832302201</v>
      </c>
      <c r="AE57" s="24">
        <v>-3.5010558799043502E-2</v>
      </c>
      <c r="AF57" s="24">
        <v>0.43490300411243799</v>
      </c>
      <c r="AH57">
        <f t="shared" si="3"/>
        <v>0.43490300411243799</v>
      </c>
      <c r="AI57">
        <v>-0.13750000000000001</v>
      </c>
      <c r="AJ57">
        <f t="shared" si="4"/>
        <v>0.43490300411243799</v>
      </c>
      <c r="AK57">
        <f t="shared" si="5"/>
        <v>4.0717662131366295E-2</v>
      </c>
    </row>
    <row r="58" spans="1:37">
      <c r="A58" s="26">
        <v>44286</v>
      </c>
      <c r="B58" s="24">
        <v>1.9083008388006901E-3</v>
      </c>
      <c r="C58" s="24">
        <v>-6.2593433211494007E-2</v>
      </c>
      <c r="D58" s="24">
        <v>2.1842012092025302E-2</v>
      </c>
      <c r="E58" s="24">
        <v>3.1681865835058598E-4</v>
      </c>
      <c r="F58" s="24">
        <v>0.19656416789404399</v>
      </c>
      <c r="G58" s="24">
        <v>6.8830256822357098E-3</v>
      </c>
      <c r="H58" s="24">
        <v>5.5376005854096205E-4</v>
      </c>
      <c r="I58" s="24">
        <v>2.50494307853933E-2</v>
      </c>
      <c r="J58" s="24">
        <v>-3.2763662918625599E-3</v>
      </c>
      <c r="K58" s="24">
        <v>1.7875620285043501</v>
      </c>
      <c r="L58" s="24">
        <v>1.0982139408325001E-2</v>
      </c>
      <c r="M58" s="24">
        <v>0</v>
      </c>
      <c r="N58" s="24">
        <v>0</v>
      </c>
      <c r="O58" s="24">
        <v>-6.2639673931481094E-2</v>
      </c>
      <c r="P58" s="24">
        <v>0</v>
      </c>
      <c r="Q58" s="24">
        <v>6.73977196782298E-3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-1.52532182461226</v>
      </c>
      <c r="Z58" s="24">
        <v>0.140092046440499</v>
      </c>
      <c r="AA58" s="24">
        <v>-3.6266980284345302E-2</v>
      </c>
      <c r="AB58" s="24">
        <v>-3.7747272293044302E-2</v>
      </c>
      <c r="AC58" s="24">
        <v>-3.9724774495848901E-2</v>
      </c>
      <c r="AD58" s="24">
        <v>0.130510104305856</v>
      </c>
      <c r="AE58" s="24">
        <v>-3.4653047202883203E-2</v>
      </c>
      <c r="AF58" s="24">
        <v>0.52678023431297205</v>
      </c>
      <c r="AH58">
        <f t="shared" si="3"/>
        <v>0.52678023431297205</v>
      </c>
      <c r="AI58">
        <v>-0.13750000000000001</v>
      </c>
      <c r="AJ58">
        <f t="shared" si="4"/>
        <v>0.52678023431297205</v>
      </c>
      <c r="AK58">
        <f t="shared" si="5"/>
        <v>0.10767690674776553</v>
      </c>
    </row>
    <row r="59" spans="1:37">
      <c r="A59" s="26">
        <v>44377</v>
      </c>
      <c r="B59" s="24">
        <v>2.6714094553813099E-3</v>
      </c>
      <c r="C59" s="24">
        <v>-0.14011941869392799</v>
      </c>
      <c r="D59" s="24">
        <v>3.0850805047933399E-2</v>
      </c>
      <c r="E59" s="24">
        <v>-1.334301173807E-4</v>
      </c>
      <c r="F59" s="24">
        <v>0.15324241957989701</v>
      </c>
      <c r="G59" s="24">
        <v>2.58949179463822E-3</v>
      </c>
      <c r="H59" s="24">
        <v>-2.0177897851232402E-3</v>
      </c>
      <c r="I59" s="24">
        <v>3.4414604496714997E-2</v>
      </c>
      <c r="J59" s="24">
        <v>2.7017740997664799E-3</v>
      </c>
      <c r="K59" s="24">
        <v>1.47311941009392</v>
      </c>
      <c r="L59" s="24">
        <v>1.5322336554604601E-2</v>
      </c>
      <c r="M59" s="24">
        <v>0</v>
      </c>
      <c r="N59" s="24">
        <v>0</v>
      </c>
      <c r="O59" s="24">
        <v>-6.0158622108088998E-2</v>
      </c>
      <c r="P59" s="24">
        <v>0</v>
      </c>
      <c r="Q59" s="24">
        <v>1.44995333420668E-2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-1.74824480574612</v>
      </c>
      <c r="Z59" s="24">
        <v>0.15228124830079001</v>
      </c>
      <c r="AA59" s="24">
        <v>-3.5130001575042001E-2</v>
      </c>
      <c r="AB59" s="24">
        <v>-3.55601561704093E-2</v>
      </c>
      <c r="AC59" s="24">
        <v>-3.5545719354395197E-2</v>
      </c>
      <c r="AD59" s="24">
        <v>0.12874562843826201</v>
      </c>
      <c r="AE59" s="24">
        <v>-3.4299278615322601E-2</v>
      </c>
      <c r="AF59" s="24">
        <v>-8.0770560961860305E-2</v>
      </c>
      <c r="AH59">
        <f t="shared" si="3"/>
        <v>-8.0770560961860305E-2</v>
      </c>
      <c r="AI59">
        <v>-0.14000000000000001</v>
      </c>
      <c r="AJ59">
        <f t="shared" si="4"/>
        <v>-8.0770560961860305E-2</v>
      </c>
      <c r="AK59">
        <f t="shared" si="5"/>
        <v>1.9563835051134015E-2</v>
      </c>
    </row>
    <row r="60" spans="1:37">
      <c r="A60" s="26">
        <v>44469</v>
      </c>
      <c r="B60" s="24">
        <v>8.3299821814532497E-3</v>
      </c>
      <c r="C60" s="24">
        <v>-0.21739890894727301</v>
      </c>
      <c r="D60" s="24">
        <v>3.2491586827886797E-2</v>
      </c>
      <c r="E60" s="24">
        <v>-4.28806396405086E-4</v>
      </c>
      <c r="F60" s="24">
        <v>0.156198416191552</v>
      </c>
      <c r="G60" s="24">
        <v>8.6804640555076494E-3</v>
      </c>
      <c r="H60" s="24">
        <v>2.1912356647102401E-3</v>
      </c>
      <c r="I60" s="24">
        <v>-1.4502247149224601E-2</v>
      </c>
      <c r="J60" s="24">
        <v>5.7549038089866602E-3</v>
      </c>
      <c r="K60" s="24">
        <v>1.40166083437708</v>
      </c>
      <c r="L60" s="24">
        <v>6.9046090674198604E-2</v>
      </c>
      <c r="M60" s="24">
        <v>0</v>
      </c>
      <c r="N60" s="24">
        <v>0</v>
      </c>
      <c r="O60" s="24">
        <v>-6.0206666898258897E-2</v>
      </c>
      <c r="P60" s="24">
        <v>0</v>
      </c>
      <c r="Q60" s="24">
        <v>1.3580202781806499E-2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-1.96185211861274</v>
      </c>
      <c r="Z60" s="24">
        <v>0.15798427918840499</v>
      </c>
      <c r="AA60" s="24">
        <v>-3.4864220135813702E-2</v>
      </c>
      <c r="AB60" s="24">
        <v>-3.4131246808595202E-2</v>
      </c>
      <c r="AC60" s="24">
        <v>-3.2880709959950197E-2</v>
      </c>
      <c r="AD60" s="24">
        <v>0.12773849752640001</v>
      </c>
      <c r="AE60" s="24">
        <v>-3.3949208170198003E-2</v>
      </c>
      <c r="AF60" s="24">
        <v>-0.40655763980049803</v>
      </c>
      <c r="AH60">
        <f t="shared" si="3"/>
        <v>-0.40655763980049803</v>
      </c>
      <c r="AI60">
        <v>-0.14000000000000001</v>
      </c>
      <c r="AJ60">
        <f t="shared" si="4"/>
        <v>-0.40655763980049803</v>
      </c>
      <c r="AK60">
        <f t="shared" si="5"/>
        <v>-3.0212955375283734E-2</v>
      </c>
    </row>
    <row r="61" spans="1:37">
      <c r="A61" s="26">
        <v>44561</v>
      </c>
      <c r="B61" s="24">
        <v>8.6146105010658693E-3</v>
      </c>
      <c r="C61" s="24">
        <v>-0.15445600610802199</v>
      </c>
      <c r="D61" s="24">
        <v>4.87331022310038E-2</v>
      </c>
      <c r="E61" s="24">
        <v>1.93673063933383E-4</v>
      </c>
      <c r="F61" s="24">
        <v>0.14864489149895299</v>
      </c>
      <c r="G61" s="24">
        <v>-6.7635735630123001E-3</v>
      </c>
      <c r="H61" s="24">
        <v>1.49812712371626E-3</v>
      </c>
      <c r="I61" s="24">
        <v>-6.6978990068974703E-2</v>
      </c>
      <c r="J61" s="24">
        <v>5.8788991812174203E-3</v>
      </c>
      <c r="K61" s="24">
        <v>1.63350518631818</v>
      </c>
      <c r="L61" s="24">
        <v>1.11551873651646E-2</v>
      </c>
      <c r="M61" s="24">
        <v>0</v>
      </c>
      <c r="N61" s="24">
        <v>0</v>
      </c>
      <c r="O61" s="24">
        <v>-5.7679907273782E-2</v>
      </c>
      <c r="P61" s="24">
        <v>0</v>
      </c>
      <c r="Q61" s="24">
        <v>4.0067765144040597E-2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-2.1104769676766502</v>
      </c>
      <c r="Z61" s="24">
        <v>0.168954320550191</v>
      </c>
      <c r="AA61" s="24">
        <v>-3.5842037307367097E-2</v>
      </c>
      <c r="AB61" s="24">
        <v>-3.4459678637940597E-2</v>
      </c>
      <c r="AC61" s="24">
        <v>-3.4304013660751302E-2</v>
      </c>
      <c r="AD61" s="24">
        <v>0.118165319671511</v>
      </c>
      <c r="AE61" s="24">
        <v>-3.3602791765185797E-2</v>
      </c>
      <c r="AF61" s="24">
        <v>-0.34915288341273998</v>
      </c>
      <c r="AH61">
        <f t="shared" si="3"/>
        <v>-0.34915288341273998</v>
      </c>
      <c r="AI61">
        <v>-0.14499999999999999</v>
      </c>
      <c r="AJ61">
        <f t="shared" si="4"/>
        <v>-0.34915288341273998</v>
      </c>
      <c r="AK61">
        <f t="shared" si="5"/>
        <v>-5.4695012669912835E-2</v>
      </c>
    </row>
    <row r="62" spans="1:37">
      <c r="A62" s="26">
        <v>44651</v>
      </c>
      <c r="B62" s="24">
        <v>8.6823254009520193E-3</v>
      </c>
      <c r="C62" s="24">
        <v>-0.131290406623358</v>
      </c>
      <c r="D62" s="24">
        <v>7.8689174958299302E-2</v>
      </c>
      <c r="E62" s="25">
        <v>-7.9302887983200595E-5</v>
      </c>
      <c r="F62" s="24">
        <v>9.7665346058559005E-2</v>
      </c>
      <c r="G62" s="24">
        <v>-1.3482358278412E-2</v>
      </c>
      <c r="H62" s="24">
        <v>-1.4044552573707701E-3</v>
      </c>
      <c r="I62" s="24">
        <v>-0.108886814676479</v>
      </c>
      <c r="J62" s="24">
        <v>5.6625336522623604E-3</v>
      </c>
      <c r="K62" s="24">
        <v>1.6777164470891199</v>
      </c>
      <c r="L62" s="24">
        <v>6.7446276162031499E-2</v>
      </c>
      <c r="M62" s="24">
        <v>0</v>
      </c>
      <c r="N62" s="24">
        <v>0</v>
      </c>
      <c r="O62" s="24">
        <v>-5.4527938097136699E-2</v>
      </c>
      <c r="P62" s="24">
        <v>0</v>
      </c>
      <c r="Q62" s="24">
        <v>5.4715149707845898E-2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-2.2690663560614599</v>
      </c>
      <c r="Z62" s="24">
        <v>0.18597016860222801</v>
      </c>
      <c r="AA62" s="24">
        <v>-3.6465120140773598E-2</v>
      </c>
      <c r="AB62" s="24">
        <v>-3.5542824591208499E-2</v>
      </c>
      <c r="AC62" s="24">
        <v>-3.1270736130017102E-2</v>
      </c>
      <c r="AD62" s="24">
        <v>0.114529624813273</v>
      </c>
      <c r="AE62" s="24">
        <v>-3.3259986041141498E-2</v>
      </c>
      <c r="AF62" s="24">
        <v>-0.42419925234079497</v>
      </c>
      <c r="AH62">
        <f t="shared" si="3"/>
        <v>-0.42419925234079497</v>
      </c>
      <c r="AI62">
        <v>-0.13750000000000001</v>
      </c>
      <c r="AJ62">
        <f t="shared" si="4"/>
        <v>-0.42419925234079497</v>
      </c>
      <c r="AK62">
        <f t="shared" si="5"/>
        <v>-3.0070455921956507E-2</v>
      </c>
    </row>
    <row r="63" spans="1:37">
      <c r="A63" s="26">
        <v>44742</v>
      </c>
      <c r="B63" s="24">
        <v>1.21449357130212E-2</v>
      </c>
      <c r="C63" s="24">
        <v>-0.159836842852424</v>
      </c>
      <c r="D63" s="24">
        <v>0.11331455116356</v>
      </c>
      <c r="E63" s="24">
        <v>-1.7260441890848101E-4</v>
      </c>
      <c r="F63" s="24">
        <v>1.5918320633502001E-2</v>
      </c>
      <c r="G63" s="24">
        <v>-4.3986634504856903E-2</v>
      </c>
      <c r="H63" s="24">
        <v>1.23125564838779E-3</v>
      </c>
      <c r="I63" s="24">
        <v>-0.143703040382161</v>
      </c>
      <c r="J63" s="24">
        <v>3.9167962633989096E-3</v>
      </c>
      <c r="K63" s="24">
        <v>1.6960226569349099</v>
      </c>
      <c r="L63" s="24">
        <v>5.0407227253903598E-2</v>
      </c>
      <c r="M63" s="24">
        <v>0</v>
      </c>
      <c r="N63" s="24">
        <v>0</v>
      </c>
      <c r="O63" s="24">
        <v>-5.0763759601676298E-2</v>
      </c>
      <c r="P63" s="24">
        <v>0</v>
      </c>
      <c r="Q63" s="24">
        <v>5.4725258992720502E-2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-2.2909369100630599</v>
      </c>
      <c r="Z63" s="24">
        <v>0.196753335789176</v>
      </c>
      <c r="AA63" s="24">
        <v>-3.3719924460113397E-2</v>
      </c>
      <c r="AB63" s="24">
        <v>-3.5414412895704302E-2</v>
      </c>
      <c r="AC63" s="24">
        <v>-2.5480021451343701E-2</v>
      </c>
      <c r="AD63" s="24">
        <v>0.116156799718064</v>
      </c>
      <c r="AE63" s="24">
        <v>-3.2920748362189001E-2</v>
      </c>
      <c r="AF63" s="24">
        <v>-0.55634376088183102</v>
      </c>
      <c r="AH63">
        <f t="shared" si="3"/>
        <v>-0.55634376088183102</v>
      </c>
      <c r="AI63">
        <v>-0.13500000000000001</v>
      </c>
      <c r="AJ63">
        <f t="shared" si="4"/>
        <v>-0.55634376088183102</v>
      </c>
      <c r="AK63">
        <f t="shared" si="5"/>
        <v>-0.1797252844537599</v>
      </c>
    </row>
    <row r="64" spans="1:37">
      <c r="A64" s="26">
        <v>44834</v>
      </c>
      <c r="B64" s="24">
        <v>1.5612224318278E-2</v>
      </c>
      <c r="C64" s="24">
        <v>-0.17873650122755499</v>
      </c>
      <c r="D64" s="24">
        <v>0.12888099109206</v>
      </c>
      <c r="E64" s="25">
        <v>-2.6733622949305699E-5</v>
      </c>
      <c r="F64" s="24">
        <v>-1.2151147891063301E-2</v>
      </c>
      <c r="G64" s="24">
        <v>-6.5542198693088902E-2</v>
      </c>
      <c r="H64" s="24">
        <v>5.4597898356442201E-3</v>
      </c>
      <c r="I64" s="24">
        <v>-0.17408013437736</v>
      </c>
      <c r="J64" s="24">
        <v>-3.0751166958860901E-4</v>
      </c>
      <c r="K64" s="24">
        <v>1.6011840775419499</v>
      </c>
      <c r="L64" s="24">
        <v>7.2211329191746901E-2</v>
      </c>
      <c r="M64" s="24">
        <v>0</v>
      </c>
      <c r="N64" s="24">
        <v>0</v>
      </c>
      <c r="O64" s="24">
        <v>-4.7078318240079901E-2</v>
      </c>
      <c r="P64" s="24">
        <v>0</v>
      </c>
      <c r="Q64" s="24">
        <v>6.7544590218758804E-2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-2.2326253320962901</v>
      </c>
      <c r="Z64" s="24">
        <v>0.19521357968487599</v>
      </c>
      <c r="AA64" s="24">
        <v>-2.83552082885473E-2</v>
      </c>
      <c r="AB64" s="24">
        <v>-3.4028793081304999E-2</v>
      </c>
      <c r="AC64" s="24">
        <v>-2.02930720688391E-2</v>
      </c>
      <c r="AD64" s="24">
        <v>0.117499628846414</v>
      </c>
      <c r="AE64" s="24">
        <v>-3.2585036796533497E-2</v>
      </c>
      <c r="AF64" s="24">
        <v>-0.62220377732350196</v>
      </c>
      <c r="AH64">
        <f t="shared" si="3"/>
        <v>-0.62220377732350196</v>
      </c>
      <c r="AI64">
        <v>2.2499999999999999E-2</v>
      </c>
      <c r="AJ64">
        <f t="shared" si="4"/>
        <v>-0.62220377732350196</v>
      </c>
      <c r="AK64">
        <f t="shared" si="5"/>
        <v>-0.22079865786176078</v>
      </c>
    </row>
    <row r="65" spans="1:37">
      <c r="A65" s="26">
        <v>44926</v>
      </c>
      <c r="B65" s="24">
        <v>1.32462715566467E-2</v>
      </c>
      <c r="C65" s="24">
        <v>-0.20254441320668001</v>
      </c>
      <c r="D65" s="24">
        <v>0.144045705095601</v>
      </c>
      <c r="E65" s="25">
        <v>-3.9414457019076303E-5</v>
      </c>
      <c r="F65" s="24">
        <v>-4.4310787060836097E-2</v>
      </c>
      <c r="G65" s="24">
        <v>-6.6490602112474997E-2</v>
      </c>
      <c r="H65" s="24">
        <v>3.2654902480985198E-3</v>
      </c>
      <c r="I65" s="24">
        <v>-0.162314340178979</v>
      </c>
      <c r="J65" s="24">
        <v>-4.2157232987612599E-3</v>
      </c>
      <c r="K65" s="24">
        <v>1.7483503939901801</v>
      </c>
      <c r="L65" s="24">
        <v>7.8587142965593104E-2</v>
      </c>
      <c r="M65" s="24">
        <v>0</v>
      </c>
      <c r="N65" s="24">
        <v>0</v>
      </c>
      <c r="O65" s="24">
        <v>-4.7578707073632098E-2</v>
      </c>
      <c r="P65" s="24">
        <v>0</v>
      </c>
      <c r="Q65" s="24">
        <v>9.5112218585565303E-2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-2.1541154907053501</v>
      </c>
      <c r="Z65" s="24">
        <v>0.18394017613225699</v>
      </c>
      <c r="AA65" s="24">
        <v>-2.6802344253122602E-2</v>
      </c>
      <c r="AB65" s="24">
        <v>-3.1991681923508701E-2</v>
      </c>
      <c r="AC65" s="24">
        <v>-1.69777479657135E-2</v>
      </c>
      <c r="AD65" s="24">
        <v>0.115701308702729</v>
      </c>
      <c r="AE65" s="24">
        <v>-3.2252810097957101E-2</v>
      </c>
      <c r="AF65" s="24">
        <v>-0.40738535505740398</v>
      </c>
      <c r="AH65">
        <f t="shared" si="3"/>
        <v>-0.40738535505740398</v>
      </c>
      <c r="AI65">
        <v>0.33750000000000002</v>
      </c>
      <c r="AJ65">
        <f t="shared" si="4"/>
        <v>-0.40738535505740398</v>
      </c>
      <c r="AK65">
        <f t="shared" si="5"/>
        <v>-0.225489969034875</v>
      </c>
    </row>
    <row r="66" spans="1:37">
      <c r="A66" s="26">
        <v>45016</v>
      </c>
      <c r="B66" s="24">
        <v>9.0260006579488197E-3</v>
      </c>
      <c r="C66" s="24">
        <v>-0.26439509137670703</v>
      </c>
      <c r="D66" s="24">
        <v>0.13913121574290699</v>
      </c>
      <c r="E66" s="24">
        <v>-1.35514817398592E-4</v>
      </c>
      <c r="F66" s="24">
        <v>-4.4980577851825999E-2</v>
      </c>
      <c r="G66" s="24">
        <v>-5.5307869505605199E-2</v>
      </c>
      <c r="H66" s="24">
        <v>-1.5869550312959701E-3</v>
      </c>
      <c r="I66" s="24">
        <v>-0.107415109281622</v>
      </c>
      <c r="J66" s="24">
        <v>-7.6117474496200602E-3</v>
      </c>
      <c r="K66" s="24">
        <v>1.8115429208493901</v>
      </c>
      <c r="L66" s="24">
        <v>6.8356089026394007E-2</v>
      </c>
      <c r="M66" s="24">
        <v>0</v>
      </c>
      <c r="N66" s="24">
        <v>0</v>
      </c>
      <c r="O66" s="24">
        <v>-5.0188629710763703E-2</v>
      </c>
      <c r="P66" s="24">
        <v>0</v>
      </c>
      <c r="Q66" s="24">
        <v>0.107784888805584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-2.0996920167683499</v>
      </c>
      <c r="Z66" s="24">
        <v>0.17067401516370501</v>
      </c>
      <c r="AA66" s="24">
        <v>-3.17586934930075E-2</v>
      </c>
      <c r="AB66" s="24">
        <v>-3.3519098599972597E-2</v>
      </c>
      <c r="AC66" s="24">
        <v>-1.48141472616328E-2</v>
      </c>
      <c r="AD66" s="24">
        <v>0.112515080445674</v>
      </c>
      <c r="AE66" s="24">
        <v>-3.1924027687977703E-2</v>
      </c>
      <c r="AF66" s="24">
        <v>-0.32429926814421001</v>
      </c>
      <c r="AH66">
        <f t="shared" ref="AH66:AH97" si="6">AF66+$AG$2</f>
        <v>-0.32429926814421001</v>
      </c>
      <c r="AI66">
        <v>0.58750000000000002</v>
      </c>
      <c r="AJ66">
        <f t="shared" ref="AJ66:AJ97" si="7">+AH66</f>
        <v>-0.32429926814421001</v>
      </c>
      <c r="AK66">
        <f t="shared" ref="AK66:AK97" si="8">AH66-SUM(Y66:AD66,K66)</f>
        <v>-0.23924732848001601</v>
      </c>
    </row>
    <row r="67" spans="1:37">
      <c r="A67" s="26">
        <v>45107</v>
      </c>
      <c r="B67" s="24">
        <v>8.9828739106479101E-3</v>
      </c>
      <c r="C67" s="24">
        <v>-0.27128728103782002</v>
      </c>
      <c r="D67" s="24">
        <v>0.135636219763035</v>
      </c>
      <c r="E67" s="24">
        <v>-2.0452167610732899E-4</v>
      </c>
      <c r="F67" s="24">
        <v>-5.4170007563595898E-2</v>
      </c>
      <c r="G67" s="24">
        <v>-6.0723130239096403E-2</v>
      </c>
      <c r="H67" s="24">
        <v>-4.7055141468479203E-4</v>
      </c>
      <c r="I67" s="24">
        <v>-0.100144917208481</v>
      </c>
      <c r="J67" s="24">
        <v>-1.0927818913522199E-2</v>
      </c>
      <c r="K67" s="24">
        <v>1.8234289610836301</v>
      </c>
      <c r="L67" s="24">
        <v>7.9077797453224102E-2</v>
      </c>
      <c r="M67" s="24">
        <v>0</v>
      </c>
      <c r="N67" s="24">
        <v>0</v>
      </c>
      <c r="O67" s="24">
        <v>-4.6071996567070998E-2</v>
      </c>
      <c r="P67" s="24">
        <v>0</v>
      </c>
      <c r="Q67" s="24">
        <v>0.10024056471305701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-2.0803359702200201</v>
      </c>
      <c r="Z67" s="24">
        <v>0.15803382647981601</v>
      </c>
      <c r="AA67" s="24">
        <v>-3.7936823955186501E-2</v>
      </c>
      <c r="AB67" s="24">
        <v>-3.9694319078471298E-2</v>
      </c>
      <c r="AC67" s="24">
        <v>-1.8120608377808899E-2</v>
      </c>
      <c r="AD67" s="24">
        <v>0.10813644732247001</v>
      </c>
      <c r="AE67" s="24">
        <v>-3.1598649638642798E-2</v>
      </c>
      <c r="AF67" s="24">
        <v>-0.33814990516466598</v>
      </c>
      <c r="AH67">
        <f t="shared" si="6"/>
        <v>-0.33814990516466598</v>
      </c>
      <c r="AI67">
        <v>0.78749999999999998</v>
      </c>
      <c r="AJ67">
        <f t="shared" si="7"/>
        <v>-0.33814990516466598</v>
      </c>
      <c r="AK67">
        <f t="shared" si="8"/>
        <v>-0.25166141841909534</v>
      </c>
    </row>
    <row r="68" spans="1:37">
      <c r="A68" s="26">
        <v>45199</v>
      </c>
      <c r="B68" s="24">
        <v>8.3222932169774201E-3</v>
      </c>
      <c r="C68" s="24">
        <v>-0.255596062776068</v>
      </c>
      <c r="D68" s="24">
        <v>0.12903454783077101</v>
      </c>
      <c r="E68" s="25">
        <v>-7.2684079333220397E-5</v>
      </c>
      <c r="F68" s="24">
        <v>-6.2453804703060903E-2</v>
      </c>
      <c r="G68" s="24">
        <v>-6.0930867288040702E-2</v>
      </c>
      <c r="H68" s="24">
        <v>-1.31429156121945E-3</v>
      </c>
      <c r="I68" s="24">
        <v>-8.6949493513775997E-2</v>
      </c>
      <c r="J68" s="24">
        <v>-1.4936280851660299E-2</v>
      </c>
      <c r="K68" s="24">
        <v>1.8688749086822201</v>
      </c>
      <c r="L68" s="24">
        <v>7.5284829827753502E-2</v>
      </c>
      <c r="M68" s="24">
        <v>0</v>
      </c>
      <c r="N68" s="24">
        <v>0</v>
      </c>
      <c r="O68" s="24">
        <v>-4.2574876607843398E-2</v>
      </c>
      <c r="P68" s="24">
        <v>0</v>
      </c>
      <c r="Q68" s="24">
        <v>9.5108002496076496E-2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-2.0586935937151098</v>
      </c>
      <c r="Z68" s="24">
        <v>0.14558037669948101</v>
      </c>
      <c r="AA68" s="24">
        <v>-4.34761805583277E-2</v>
      </c>
      <c r="AB68" s="24">
        <v>-4.6347111501180399E-2</v>
      </c>
      <c r="AC68" s="24">
        <v>-2.62139499294686E-2</v>
      </c>
      <c r="AD68" s="24">
        <v>9.5911505433869101E-2</v>
      </c>
      <c r="AE68" s="24">
        <v>-3.12766366559298E-2</v>
      </c>
      <c r="AF68" s="24">
        <v>-0.31271936955391699</v>
      </c>
      <c r="AH68">
        <f t="shared" si="6"/>
        <v>-0.31271936955391699</v>
      </c>
      <c r="AI68">
        <v>0.90500000000000003</v>
      </c>
      <c r="AJ68">
        <f t="shared" si="7"/>
        <v>-0.31271936955391699</v>
      </c>
      <c r="AK68">
        <f t="shared" si="8"/>
        <v>-0.24835532466540067</v>
      </c>
    </row>
    <row r="69" spans="1:37">
      <c r="A69" s="26">
        <v>45291</v>
      </c>
      <c r="B69" s="24">
        <v>6.1995327369683403E-3</v>
      </c>
      <c r="C69" s="24">
        <v>-0.22459651213788401</v>
      </c>
      <c r="D69" s="24">
        <v>0.12347180420264001</v>
      </c>
      <c r="E69" s="24">
        <v>2.0541643853695001E-4</v>
      </c>
      <c r="F69" s="24">
        <v>-5.13723839025624E-2</v>
      </c>
      <c r="G69" s="24">
        <v>-6.5453230215117994E-2</v>
      </c>
      <c r="H69" s="24">
        <v>-2.96878793876715E-3</v>
      </c>
      <c r="I69" s="24">
        <v>-8.1814562011092995E-2</v>
      </c>
      <c r="J69" s="24">
        <v>-1.7297925558289101E-2</v>
      </c>
      <c r="K69" s="24">
        <v>1.9696577664344399</v>
      </c>
      <c r="L69" s="24">
        <v>5.50729217529125E-2</v>
      </c>
      <c r="M69" s="24">
        <v>0</v>
      </c>
      <c r="N69" s="24">
        <v>0</v>
      </c>
      <c r="O69" s="24">
        <v>-4.0274471145629598E-2</v>
      </c>
      <c r="P69" s="24">
        <v>0</v>
      </c>
      <c r="Q69" s="24">
        <v>8.5191071598224297E-2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-2.0096521046393199</v>
      </c>
      <c r="Z69" s="24">
        <v>0.13458034251131501</v>
      </c>
      <c r="AA69" s="24">
        <v>-4.89735372869382E-2</v>
      </c>
      <c r="AB69" s="24">
        <v>-5.2761530366287397E-2</v>
      </c>
      <c r="AC69" s="24">
        <v>-3.5497422948640799E-2</v>
      </c>
      <c r="AD69" s="24">
        <v>7.8140799777438097E-2</v>
      </c>
      <c r="AE69" s="24">
        <v>-3.0957950063728899E-2</v>
      </c>
      <c r="AF69" s="24">
        <v>-0.209100762761812</v>
      </c>
      <c r="AH69">
        <f t="shared" si="6"/>
        <v>-0.209100762761812</v>
      </c>
      <c r="AI69">
        <v>0.96250000000000002</v>
      </c>
      <c r="AJ69">
        <f t="shared" si="7"/>
        <v>-0.209100762761812</v>
      </c>
      <c r="AK69">
        <f t="shared" si="8"/>
        <v>-0.24459507624381893</v>
      </c>
    </row>
    <row r="70" spans="1:37">
      <c r="A70" s="26">
        <v>45382</v>
      </c>
      <c r="B70" s="24">
        <v>5.9379602358076598E-3</v>
      </c>
      <c r="C70" s="24">
        <v>-0.24668402367051201</v>
      </c>
      <c r="D70" s="24">
        <v>0.11504246944660999</v>
      </c>
      <c r="E70" s="24">
        <v>-1.20777513105996E-4</v>
      </c>
      <c r="F70" s="24">
        <v>-3.8674293625684898E-2</v>
      </c>
      <c r="G70" s="24">
        <v>-4.2707926382703099E-2</v>
      </c>
      <c r="H70" s="24">
        <v>-1.5625490290184199E-3</v>
      </c>
      <c r="I70" s="24">
        <v>-2.80115620385099E-2</v>
      </c>
      <c r="J70" s="24">
        <v>-1.7708786181395701E-2</v>
      </c>
      <c r="K70" s="24">
        <v>1.8911228750870399</v>
      </c>
      <c r="L70" s="24">
        <v>9.4871558147309507E-2</v>
      </c>
      <c r="M70" s="24">
        <v>0</v>
      </c>
      <c r="N70" s="24">
        <v>0</v>
      </c>
      <c r="O70" s="24">
        <v>-4.0993302569690103E-2</v>
      </c>
      <c r="P70" s="24">
        <v>0</v>
      </c>
      <c r="Q70" s="24">
        <v>6.5259997776242404E-2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-2.00952169221146</v>
      </c>
      <c r="Z70" s="24">
        <v>0.12135579681483601</v>
      </c>
      <c r="AA70" s="24">
        <v>-5.4565107126145602E-2</v>
      </c>
      <c r="AB70" s="24">
        <v>-5.9002475376172397E-2</v>
      </c>
      <c r="AC70" s="24">
        <v>-4.3945444152984403E-2</v>
      </c>
      <c r="AD70" s="24">
        <v>6.0346283122943802E-2</v>
      </c>
      <c r="AE70" s="24">
        <v>-3.0642551788390801E-2</v>
      </c>
      <c r="AF70" s="24">
        <v>-0.26020355103501902</v>
      </c>
      <c r="AH70">
        <f t="shared" si="6"/>
        <v>-0.26020355103501902</v>
      </c>
      <c r="AI70">
        <v>0.96499999999999997</v>
      </c>
      <c r="AJ70">
        <f t="shared" si="7"/>
        <v>-0.26020355103501902</v>
      </c>
      <c r="AK70">
        <f t="shared" si="8"/>
        <v>-0.16599378719307623</v>
      </c>
    </row>
    <row r="71" spans="1:37">
      <c r="A71" s="26">
        <v>45473</v>
      </c>
      <c r="B71" s="24">
        <v>4.5947216927453103E-3</v>
      </c>
      <c r="C71" s="24">
        <v>-0.19149067843779199</v>
      </c>
      <c r="D71" s="24">
        <v>0.121634067013541</v>
      </c>
      <c r="E71" s="25">
        <v>4.5621012391830098E-5</v>
      </c>
      <c r="F71" s="24">
        <v>-4.7605424269576299E-2</v>
      </c>
      <c r="G71" s="24">
        <v>-3.8628338415326903E-2</v>
      </c>
      <c r="H71" s="24">
        <v>-1.9827761296445701E-3</v>
      </c>
      <c r="I71" s="24">
        <v>-2.8241868401374701E-2</v>
      </c>
      <c r="J71" s="24">
        <v>-1.78245267908409E-2</v>
      </c>
      <c r="K71" s="24">
        <v>1.9833378069798999</v>
      </c>
      <c r="L71" s="24">
        <v>8.5195144608954304E-2</v>
      </c>
      <c r="M71" s="24">
        <v>0</v>
      </c>
      <c r="N71" s="24">
        <v>0</v>
      </c>
      <c r="O71" s="24">
        <v>-3.8918865281152203E-2</v>
      </c>
      <c r="P71" s="24">
        <v>0</v>
      </c>
      <c r="Q71" s="24">
        <v>5.4608206669599098E-2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-2.00710596704414</v>
      </c>
      <c r="Z71" s="24">
        <v>0.112574507190213</v>
      </c>
      <c r="AA71" s="24">
        <v>-5.89903319542983E-2</v>
      </c>
      <c r="AB71" s="24">
        <v>-6.5041640075904406E-2</v>
      </c>
      <c r="AC71" s="24">
        <v>-5.1801886440417298E-2</v>
      </c>
      <c r="AD71" s="24">
        <v>4.4341272957729001E-2</v>
      </c>
      <c r="AE71" s="24">
        <v>-3.0330404343809798E-2</v>
      </c>
      <c r="AF71" s="24">
        <v>-0.171631359459234</v>
      </c>
      <c r="AH71">
        <f t="shared" si="6"/>
        <v>-0.171631359459234</v>
      </c>
      <c r="AI71">
        <v>0.9425</v>
      </c>
      <c r="AJ71">
        <f t="shared" si="7"/>
        <v>-0.171631359459234</v>
      </c>
      <c r="AK71">
        <f t="shared" si="8"/>
        <v>-0.12894512107231601</v>
      </c>
    </row>
    <row r="72" spans="1:37">
      <c r="A72" s="26">
        <v>45565</v>
      </c>
      <c r="B72" s="24">
        <v>4.5767120986165196E-3</v>
      </c>
      <c r="C72" s="24">
        <v>-0.16115466896446501</v>
      </c>
      <c r="D72" s="24">
        <v>0.118491163618546</v>
      </c>
      <c r="E72" s="25">
        <v>3.7033276162971102E-5</v>
      </c>
      <c r="F72" s="24">
        <v>-4.0433077263530397E-2</v>
      </c>
      <c r="G72" s="24">
        <v>-3.5410650104786098E-2</v>
      </c>
      <c r="H72" s="24">
        <v>-1.2826777797828801E-3</v>
      </c>
      <c r="I72" s="24">
        <v>-2.9078525895416801E-2</v>
      </c>
      <c r="J72" s="24">
        <v>-1.6874419303866298E-2</v>
      </c>
      <c r="K72" s="24">
        <v>1.91807737033391</v>
      </c>
      <c r="L72" s="24">
        <v>8.2002430716235294E-2</v>
      </c>
      <c r="M72" s="24">
        <v>0</v>
      </c>
      <c r="N72" s="24">
        <v>0</v>
      </c>
      <c r="O72" s="24">
        <v>-3.7558914052265503E-2</v>
      </c>
      <c r="P72" s="24">
        <v>0</v>
      </c>
      <c r="Q72" s="24">
        <v>4.1881792677815798E-2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-1.9662656330372199</v>
      </c>
      <c r="Z72" s="24">
        <v>0.105715833690672</v>
      </c>
      <c r="AA72" s="24">
        <v>-6.1673019197712203E-2</v>
      </c>
      <c r="AB72" s="24">
        <v>-6.96200443899022E-2</v>
      </c>
      <c r="AC72" s="24">
        <v>-5.8742034205047901E-2</v>
      </c>
      <c r="AD72" s="24">
        <v>3.02579451413513E-2</v>
      </c>
      <c r="AE72" s="24">
        <v>-3.0021470817022E-2</v>
      </c>
      <c r="AF72" s="24">
        <v>-0.20707485345774501</v>
      </c>
      <c r="AH72">
        <f t="shared" si="6"/>
        <v>-0.20707485345774501</v>
      </c>
      <c r="AI72">
        <v>0.88749999999999996</v>
      </c>
      <c r="AJ72">
        <f t="shared" si="7"/>
        <v>-0.20707485345774501</v>
      </c>
      <c r="AK72">
        <f t="shared" si="8"/>
        <v>-0.10482527179379597</v>
      </c>
    </row>
    <row r="73" spans="1:37">
      <c r="A73" s="26">
        <v>45657</v>
      </c>
      <c r="B73" s="24">
        <v>4.7324912552749602E-3</v>
      </c>
      <c r="C73" s="24">
        <v>-0.13603474150224101</v>
      </c>
      <c r="D73" s="24">
        <v>0.11692210284056299</v>
      </c>
      <c r="E73" s="25">
        <v>3.3228067651466597E-5</v>
      </c>
      <c r="F73" s="24">
        <v>-3.7247554230178802E-2</v>
      </c>
      <c r="G73" s="24">
        <v>-3.22518318391481E-2</v>
      </c>
      <c r="H73" s="24">
        <v>-7.2624430890005204E-4</v>
      </c>
      <c r="I73" s="24">
        <v>-2.8553123018561301E-2</v>
      </c>
      <c r="J73" s="24">
        <v>-1.5803545009814901E-2</v>
      </c>
      <c r="K73" s="24">
        <v>1.8610406059611999</v>
      </c>
      <c r="L73" s="24">
        <v>7.8262350207316006E-2</v>
      </c>
      <c r="M73" s="24">
        <v>0</v>
      </c>
      <c r="N73" s="24">
        <v>0</v>
      </c>
      <c r="O73" s="24">
        <v>-3.6240490998600002E-2</v>
      </c>
      <c r="P73" s="24">
        <v>0</v>
      </c>
      <c r="Q73" s="24">
        <v>3.2050783201603303E-2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-1.9153057620935801</v>
      </c>
      <c r="Z73" s="24">
        <v>0.102849431924526</v>
      </c>
      <c r="AA73" s="24">
        <v>-6.2124494466920401E-2</v>
      </c>
      <c r="AB73" s="24">
        <v>-7.12618264282745E-2</v>
      </c>
      <c r="AC73" s="24">
        <v>-6.2737749395641002E-2</v>
      </c>
      <c r="AD73" s="24">
        <v>1.9464664842835398E-2</v>
      </c>
      <c r="AE73" s="24">
        <v>-2.9715714854300499E-2</v>
      </c>
      <c r="AF73" s="24">
        <v>-0.21264741984521801</v>
      </c>
      <c r="AH73">
        <f t="shared" si="6"/>
        <v>-0.21264741984521801</v>
      </c>
      <c r="AI73">
        <v>1.1625000000000001</v>
      </c>
      <c r="AJ73">
        <f t="shared" si="7"/>
        <v>-0.21264741984521801</v>
      </c>
      <c r="AK73">
        <f t="shared" si="8"/>
        <v>-8.4572290189363353E-2</v>
      </c>
    </row>
    <row r="74" spans="1:37">
      <c r="A74" s="26">
        <v>45747</v>
      </c>
      <c r="B74" s="24">
        <v>4.9379563826396199E-3</v>
      </c>
      <c r="C74" s="24">
        <v>-0.115136465123142</v>
      </c>
      <c r="D74" s="24">
        <v>0.116126943360644</v>
      </c>
      <c r="E74" s="25">
        <v>3.0337280778474999E-5</v>
      </c>
      <c r="F74" s="24">
        <v>-3.6061085843736101E-2</v>
      </c>
      <c r="G74" s="24">
        <v>-2.9239003347903199E-2</v>
      </c>
      <c r="H74" s="24">
        <v>-3.7121169088739101E-4</v>
      </c>
      <c r="I74" s="24">
        <v>-2.7604311782314601E-2</v>
      </c>
      <c r="J74" s="24">
        <v>-1.4706016522384201E-2</v>
      </c>
      <c r="K74" s="24">
        <v>1.80973483947873</v>
      </c>
      <c r="L74" s="24">
        <v>7.40703237034184E-2</v>
      </c>
      <c r="M74" s="24">
        <v>0</v>
      </c>
      <c r="N74" s="24">
        <v>0</v>
      </c>
      <c r="O74" s="24">
        <v>-3.4960305238044401E-2</v>
      </c>
      <c r="P74" s="24">
        <v>0</v>
      </c>
      <c r="Q74" s="24">
        <v>2.4473240507301201E-2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-1.8662090679157499</v>
      </c>
      <c r="Z74" s="24">
        <v>0.101271253224149</v>
      </c>
      <c r="AA74" s="24">
        <v>-6.0641736022432002E-2</v>
      </c>
      <c r="AB74" s="24">
        <v>-7.0924069843044807E-2</v>
      </c>
      <c r="AC74" s="24">
        <v>-6.3991384038096302E-2</v>
      </c>
      <c r="AD74" s="24">
        <v>1.2301817152834999E-2</v>
      </c>
      <c r="AE74" s="24">
        <v>-2.9413100647727699E-2</v>
      </c>
      <c r="AF74" s="24">
        <v>-0.20631104692499999</v>
      </c>
      <c r="AH74">
        <f t="shared" si="6"/>
        <v>-0.20631104692499999</v>
      </c>
      <c r="AI74">
        <v>1.0825</v>
      </c>
      <c r="AJ74">
        <f t="shared" si="7"/>
        <v>-0.20631104692499999</v>
      </c>
      <c r="AK74">
        <f t="shared" si="8"/>
        <v>-6.7852698961390984E-2</v>
      </c>
    </row>
    <row r="75" spans="1:37">
      <c r="A75" s="26">
        <v>45838</v>
      </c>
      <c r="B75" s="24">
        <v>5.1455511179473098E-3</v>
      </c>
      <c r="C75" s="24">
        <v>-9.7725462025592194E-2</v>
      </c>
      <c r="D75" s="24">
        <v>0.11581095762746101</v>
      </c>
      <c r="E75" s="25">
        <v>2.7679229634245101E-5</v>
      </c>
      <c r="F75" s="24">
        <v>-3.6144069056150099E-2</v>
      </c>
      <c r="G75" s="24">
        <v>-2.6395451528301601E-2</v>
      </c>
      <c r="H75" s="24">
        <v>-1.67043376490394E-4</v>
      </c>
      <c r="I75" s="24">
        <v>-2.65332191745603E-2</v>
      </c>
      <c r="J75" s="24">
        <v>-1.36214593136922E-2</v>
      </c>
      <c r="K75" s="24">
        <v>1.76203919224734</v>
      </c>
      <c r="L75" s="24">
        <v>6.9548434112555804E-2</v>
      </c>
      <c r="M75" s="24">
        <v>0</v>
      </c>
      <c r="N75" s="24">
        <v>0</v>
      </c>
      <c r="O75" s="24">
        <v>-3.3716982037792199E-2</v>
      </c>
      <c r="P75" s="24">
        <v>0</v>
      </c>
      <c r="Q75" s="24">
        <v>1.8646582304140898E-2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-1.8193387705720401</v>
      </c>
      <c r="Z75" s="24">
        <v>9.9680336592719701E-2</v>
      </c>
      <c r="AA75" s="24">
        <v>-5.8578552081593002E-2</v>
      </c>
      <c r="AB75" s="24">
        <v>-6.9152187988559904E-2</v>
      </c>
      <c r="AC75" s="24">
        <v>-6.3537001812643795E-2</v>
      </c>
      <c r="AD75" s="24">
        <v>8.3663961526052599E-3</v>
      </c>
      <c r="AE75" s="24">
        <v>-2.9113592922221199E-2</v>
      </c>
      <c r="AF75" s="24">
        <v>-0.194758662505255</v>
      </c>
      <c r="AH75">
        <f t="shared" si="6"/>
        <v>-0.194758662505255</v>
      </c>
      <c r="AI75">
        <v>1.0825</v>
      </c>
      <c r="AJ75">
        <f t="shared" si="7"/>
        <v>-0.194758662505255</v>
      </c>
      <c r="AK75">
        <f t="shared" si="8"/>
        <v>-5.4238075043083228E-2</v>
      </c>
    </row>
    <row r="76" spans="1:37">
      <c r="A76" s="26">
        <v>45930</v>
      </c>
      <c r="B76" s="24">
        <v>5.3367803883224204E-3</v>
      </c>
      <c r="C76" s="24">
        <v>-8.3213687379268403E-2</v>
      </c>
      <c r="D76" s="24">
        <v>0.11583385195101301</v>
      </c>
      <c r="E76" s="25">
        <v>2.5122585406867998E-5</v>
      </c>
      <c r="F76" s="24">
        <v>-3.7149980422617301E-2</v>
      </c>
      <c r="G76" s="24">
        <v>-2.3729453524575599E-2</v>
      </c>
      <c r="H76" s="25">
        <v>-5.7778947700482002E-5</v>
      </c>
      <c r="I76" s="24">
        <v>-2.54374761724738E-2</v>
      </c>
      <c r="J76" s="24">
        <v>-1.25706691292905E-2</v>
      </c>
      <c r="K76" s="24">
        <v>1.7169103384217701</v>
      </c>
      <c r="L76" s="24">
        <v>6.4814184914519596E-2</v>
      </c>
      <c r="M76" s="24">
        <v>0</v>
      </c>
      <c r="N76" s="24">
        <v>0</v>
      </c>
      <c r="O76" s="24">
        <v>-3.2509692681085202E-2</v>
      </c>
      <c r="P76" s="24">
        <v>0</v>
      </c>
      <c r="Q76" s="24">
        <v>1.41732974419332E-2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-1.7742172240033001</v>
      </c>
      <c r="Z76" s="24">
        <v>9.7989438312188995E-2</v>
      </c>
      <c r="AA76" s="24">
        <v>-5.6611243806864602E-2</v>
      </c>
      <c r="AB76" s="24">
        <v>-6.6926085326009799E-2</v>
      </c>
      <c r="AC76" s="24">
        <v>-6.19343705190128E-2</v>
      </c>
      <c r="AD76" s="24">
        <v>6.41170223400958E-3</v>
      </c>
      <c r="AE76" s="24">
        <v>-2.8817156923003E-2</v>
      </c>
      <c r="AF76" s="24">
        <v>-0.181680102586047</v>
      </c>
      <c r="AH76">
        <f t="shared" si="6"/>
        <v>-0.181680102586047</v>
      </c>
      <c r="AJ76">
        <f t="shared" si="7"/>
        <v>-0.181680102586047</v>
      </c>
      <c r="AK76">
        <f t="shared" si="8"/>
        <v>-4.3302657898828423E-2</v>
      </c>
    </row>
    <row r="77" spans="1:37">
      <c r="A77" s="26">
        <v>46022</v>
      </c>
      <c r="B77" s="24">
        <v>5.5048075731479896E-3</v>
      </c>
      <c r="C77" s="24">
        <v>-7.1115481509739703E-2</v>
      </c>
      <c r="D77" s="24">
        <v>0.116107035981744</v>
      </c>
      <c r="E77" s="25">
        <v>2.2653987960826099E-5</v>
      </c>
      <c r="F77" s="24">
        <v>-3.8859367771453199E-2</v>
      </c>
      <c r="G77" s="24">
        <v>-2.1245162589372701E-2</v>
      </c>
      <c r="H77" s="25">
        <v>-3.38668702101443E-6</v>
      </c>
      <c r="I77" s="24">
        <v>-2.4348978953621099E-2</v>
      </c>
      <c r="J77" s="24">
        <v>-1.15666575243341E-2</v>
      </c>
      <c r="K77" s="24">
        <v>1.6737856840504901</v>
      </c>
      <c r="L77" s="24">
        <v>5.9971945879948703E-2</v>
      </c>
      <c r="M77" s="24">
        <v>0</v>
      </c>
      <c r="N77" s="24">
        <v>0</v>
      </c>
      <c r="O77" s="24">
        <v>-3.1337754998321601E-2</v>
      </c>
      <c r="P77" s="24">
        <v>0</v>
      </c>
      <c r="Q77" s="24">
        <v>1.07419594100142E-2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-1.7304926611875999</v>
      </c>
      <c r="Z77" s="24">
        <v>9.6215161681634895E-2</v>
      </c>
      <c r="AA77" s="24">
        <v>-5.4775168705207697E-2</v>
      </c>
      <c r="AB77" s="24">
        <v>-6.4802503090138297E-2</v>
      </c>
      <c r="AC77" s="24">
        <v>-5.9933570733705199E-2</v>
      </c>
      <c r="AD77" s="24">
        <v>5.7446961480523097E-3</v>
      </c>
      <c r="AE77" s="24">
        <v>-2.85237584034864E-2</v>
      </c>
      <c r="AF77" s="24">
        <v>-0.16891050744102301</v>
      </c>
      <c r="AH77">
        <f t="shared" si="6"/>
        <v>-0.16891050744102301</v>
      </c>
      <c r="AJ77">
        <f t="shared" si="7"/>
        <v>-0.16891050744102301</v>
      </c>
      <c r="AK77">
        <f t="shared" si="8"/>
        <v>-3.465214560454935E-2</v>
      </c>
    </row>
    <row r="78" spans="1:37">
      <c r="A78" s="26">
        <v>46112</v>
      </c>
      <c r="B78" s="24">
        <v>5.6477124833873701E-3</v>
      </c>
      <c r="C78" s="24">
        <v>-6.10255925853724E-2</v>
      </c>
      <c r="D78" s="24">
        <v>0.11656321176802199</v>
      </c>
      <c r="E78" s="25">
        <v>2.02860969085178E-5</v>
      </c>
      <c r="F78" s="24">
        <v>-4.11042873557666E-2</v>
      </c>
      <c r="G78" s="24">
        <v>-1.89444463041369E-2</v>
      </c>
      <c r="H78" s="25">
        <v>2.0919771062819399E-5</v>
      </c>
      <c r="I78" s="24">
        <v>-2.3278245315157799E-2</v>
      </c>
      <c r="J78" s="24">
        <v>-1.06182622224225E-2</v>
      </c>
      <c r="K78" s="24">
        <v>1.6322975029311799</v>
      </c>
      <c r="L78" s="24">
        <v>5.5111253802437601E-2</v>
      </c>
      <c r="M78" s="24">
        <v>0</v>
      </c>
      <c r="N78" s="24">
        <v>0</v>
      </c>
      <c r="O78" s="24">
        <v>-3.0200516849439699E-2</v>
      </c>
      <c r="P78" s="24">
        <v>0</v>
      </c>
      <c r="Q78" s="24">
        <v>8.1111688524428491E-3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-1.6879250456271699</v>
      </c>
      <c r="Z78" s="24">
        <v>9.4371595336571898E-2</v>
      </c>
      <c r="AA78" s="24">
        <v>-5.3051484681310303E-2</v>
      </c>
      <c r="AB78" s="24">
        <v>-6.2808222871986299E-2</v>
      </c>
      <c r="AC78" s="24">
        <v>-5.8024559020752903E-2</v>
      </c>
      <c r="AD78" s="24">
        <v>5.6111062710609604E-3</v>
      </c>
      <c r="AE78" s="24">
        <v>-2.8233363613571798E-2</v>
      </c>
      <c r="AF78" s="24">
        <v>-0.15745926913402999</v>
      </c>
      <c r="AH78">
        <f t="shared" si="6"/>
        <v>-0.15745926913402999</v>
      </c>
      <c r="AJ78">
        <f t="shared" si="7"/>
        <v>-0.15745926913402999</v>
      </c>
      <c r="AK78">
        <f t="shared" si="8"/>
        <v>-2.7930161471623E-2</v>
      </c>
    </row>
    <row r="79" spans="1:37">
      <c r="A79" s="26">
        <v>46203</v>
      </c>
      <c r="B79" s="24">
        <v>5.7657350142638602E-3</v>
      </c>
      <c r="C79" s="24">
        <v>-5.2604976379321301E-2</v>
      </c>
      <c r="D79" s="24">
        <v>0.117147036118423</v>
      </c>
      <c r="E79" s="25">
        <v>1.80347025041599E-5</v>
      </c>
      <c r="F79" s="24">
        <v>-4.37452914524223E-2</v>
      </c>
      <c r="G79" s="24">
        <v>-1.6827004124101399E-2</v>
      </c>
      <c r="H79" s="25">
        <v>2.9421098637517501E-5</v>
      </c>
      <c r="I79" s="24">
        <v>-2.2228883580244899E-2</v>
      </c>
      <c r="J79" s="24">
        <v>-9.7314870292701406E-3</v>
      </c>
      <c r="K79" s="24">
        <v>1.5921709004678199</v>
      </c>
      <c r="L79" s="24">
        <v>5.0307215172405002E-2</v>
      </c>
      <c r="M79" s="24">
        <v>0</v>
      </c>
      <c r="N79" s="24">
        <v>0</v>
      </c>
      <c r="O79" s="24">
        <v>-2.90973223740108E-2</v>
      </c>
      <c r="P79" s="24">
        <v>0</v>
      </c>
      <c r="Q79" s="24">
        <v>6.0952278128327602E-3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-1.6463388875221401</v>
      </c>
      <c r="Z79" s="24">
        <v>9.2468282963898502E-2</v>
      </c>
      <c r="AA79" s="24">
        <v>-5.1424154906419599E-2</v>
      </c>
      <c r="AB79" s="24">
        <v>-6.0925086078864203E-2</v>
      </c>
      <c r="AC79" s="24">
        <v>-5.6231394470925601E-2</v>
      </c>
      <c r="AD79" s="24">
        <v>5.4425254762659504E-3</v>
      </c>
      <c r="AE79" s="24">
        <v>-2.79459392883229E-2</v>
      </c>
      <c r="AF79" s="24">
        <v>-0.14765604837898699</v>
      </c>
      <c r="AH79">
        <f t="shared" si="6"/>
        <v>-0.14765604837898699</v>
      </c>
      <c r="AJ79">
        <f t="shared" si="7"/>
        <v>-0.14765604837898699</v>
      </c>
      <c r="AK79">
        <f t="shared" si="8"/>
        <v>-2.281823430862201E-2</v>
      </c>
    </row>
    <row r="80" spans="1:37">
      <c r="A80" s="26">
        <v>46295</v>
      </c>
      <c r="B80" s="24">
        <v>5.8600897498404204E-3</v>
      </c>
      <c r="C80" s="24">
        <v>-4.5570027920318099E-2</v>
      </c>
      <c r="D80" s="24">
        <v>0.117811922050594</v>
      </c>
      <c r="E80" s="25">
        <v>1.59129281847253E-5</v>
      </c>
      <c r="F80" s="24">
        <v>-4.6663702268193101E-2</v>
      </c>
      <c r="G80" s="24">
        <v>-1.48903905094438E-2</v>
      </c>
      <c r="H80" s="25">
        <v>2.99950492959078E-5</v>
      </c>
      <c r="I80" s="24">
        <v>-2.1202348275031001E-2</v>
      </c>
      <c r="J80" s="24">
        <v>-8.9101333122581002E-3</v>
      </c>
      <c r="K80" s="24">
        <v>1.5531881581624201</v>
      </c>
      <c r="L80" s="24">
        <v>4.5621555796359001E-2</v>
      </c>
      <c r="M80" s="24">
        <v>0</v>
      </c>
      <c r="N80" s="24">
        <v>0</v>
      </c>
      <c r="O80" s="24">
        <v>-2.8027502724384999E-2</v>
      </c>
      <c r="P80" s="24">
        <v>0</v>
      </c>
      <c r="Q80" s="24">
        <v>4.5519169808628203E-3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-1.6056007083169099</v>
      </c>
      <c r="Z80" s="24">
        <v>9.0513337035364905E-2</v>
      </c>
      <c r="AA80" s="24">
        <v>-4.9881184295304998E-2</v>
      </c>
      <c r="AB80" s="24">
        <v>-5.9137455746526298E-2</v>
      </c>
      <c r="AC80" s="24">
        <v>-5.4538202573302899E-2</v>
      </c>
      <c r="AD80" s="24">
        <v>5.2104153064378399E-3</v>
      </c>
      <c r="AE80" s="24">
        <v>-2.7661452637029901E-2</v>
      </c>
      <c r="AF80" s="24">
        <v>-0.13927980551934299</v>
      </c>
      <c r="AH80">
        <f t="shared" si="6"/>
        <v>-0.13927980551934299</v>
      </c>
      <c r="AJ80">
        <f t="shared" si="7"/>
        <v>-0.13927980551934299</v>
      </c>
      <c r="AK80">
        <f t="shared" si="8"/>
        <v>-1.9034165091521615E-2</v>
      </c>
    </row>
    <row r="81" spans="1:37">
      <c r="A81" s="26">
        <v>46387</v>
      </c>
      <c r="B81" s="24">
        <v>5.9324304418140201E-3</v>
      </c>
      <c r="C81" s="24">
        <v>-3.9683805290830702E-2</v>
      </c>
      <c r="D81" s="24">
        <v>0.118518633583529</v>
      </c>
      <c r="E81" s="25">
        <v>1.3930077504797101E-5</v>
      </c>
      <c r="F81" s="24">
        <v>-4.97583314962384E-2</v>
      </c>
      <c r="G81" s="24">
        <v>-1.3130181260949199E-2</v>
      </c>
      <c r="H81" s="25">
        <v>2.68580384243666E-5</v>
      </c>
      <c r="I81" s="24">
        <v>-2.0199491586379799E-2</v>
      </c>
      <c r="J81" s="24">
        <v>-8.1561979199515494E-3</v>
      </c>
      <c r="K81" s="24">
        <v>1.5151743957214701</v>
      </c>
      <c r="L81" s="24">
        <v>4.1103855877206198E-2</v>
      </c>
      <c r="M81" s="24">
        <v>0</v>
      </c>
      <c r="N81" s="24">
        <v>0</v>
      </c>
      <c r="O81" s="24">
        <v>-2.69903742661931E-2</v>
      </c>
      <c r="P81" s="24">
        <v>0</v>
      </c>
      <c r="Q81" s="24">
        <v>3.3725202501769698E-3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-1.56560856513277</v>
      </c>
      <c r="Z81" s="24">
        <v>8.8514681294406997E-2</v>
      </c>
      <c r="AA81" s="24">
        <v>-4.8412860168944097E-2</v>
      </c>
      <c r="AB81" s="24">
        <v>-5.7433354960987698E-2</v>
      </c>
      <c r="AC81" s="24">
        <v>-5.2931148053936998E-2</v>
      </c>
      <c r="AD81" s="24">
        <v>4.9326616428850096E-3</v>
      </c>
      <c r="AE81" s="24">
        <v>-2.73798713326198E-2</v>
      </c>
      <c r="AF81" s="24">
        <v>-0.13209421454237599</v>
      </c>
      <c r="AH81">
        <f t="shared" si="6"/>
        <v>-0.13209421454237599</v>
      </c>
      <c r="AJ81">
        <f t="shared" si="7"/>
        <v>-0.13209421454237599</v>
      </c>
      <c r="AK81">
        <f t="shared" si="8"/>
        <v>-1.6330024884499278E-2</v>
      </c>
    </row>
    <row r="82" spans="1:37">
      <c r="A82" s="26">
        <v>46477</v>
      </c>
      <c r="B82" s="24">
        <v>5.9845951038002398E-3</v>
      </c>
      <c r="C82" s="24">
        <v>-3.4748679574428197E-2</v>
      </c>
      <c r="D82" s="24">
        <v>0.119234413790128</v>
      </c>
      <c r="E82" s="25">
        <v>1.2091763563526001E-5</v>
      </c>
      <c r="F82" s="24">
        <v>-5.2943503745934803E-2</v>
      </c>
      <c r="G82" s="24">
        <v>-1.1540243158521099E-2</v>
      </c>
      <c r="H82" s="25">
        <v>2.22120941166444E-5</v>
      </c>
      <c r="I82" s="24">
        <v>-1.9221045651115501E-2</v>
      </c>
      <c r="J82" s="24">
        <v>-7.4701823804665399E-3</v>
      </c>
      <c r="K82" s="24">
        <v>1.4779899546480799</v>
      </c>
      <c r="L82" s="24">
        <v>3.6792814498949597E-2</v>
      </c>
      <c r="M82" s="24">
        <v>0</v>
      </c>
      <c r="N82" s="24">
        <v>0</v>
      </c>
      <c r="O82" s="24">
        <v>-2.5985239226374302E-2</v>
      </c>
      <c r="P82" s="24">
        <v>0</v>
      </c>
      <c r="Q82" s="24">
        <v>2.4739318524604399E-3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-1.52628600161026</v>
      </c>
      <c r="Z82" s="24">
        <v>8.6480319718370696E-2</v>
      </c>
      <c r="AA82" s="24">
        <v>-4.7010902913681298E-2</v>
      </c>
      <c r="AB82" s="24">
        <v>-5.5803022031304203E-2</v>
      </c>
      <c r="AC82" s="24">
        <v>-5.1399559048550203E-2</v>
      </c>
      <c r="AD82" s="24">
        <v>4.6246598269876699E-3</v>
      </c>
      <c r="AE82" s="24">
        <v>-2.7101163501421902E-2</v>
      </c>
      <c r="AF82" s="24">
        <v>-0.1258945495456</v>
      </c>
      <c r="AH82">
        <f t="shared" si="6"/>
        <v>-0.1258945495456</v>
      </c>
      <c r="AJ82">
        <f t="shared" si="7"/>
        <v>-0.1258945495456</v>
      </c>
      <c r="AK82">
        <f t="shared" si="8"/>
        <v>-1.4489998135242793E-2</v>
      </c>
    </row>
    <row r="83" spans="1:37">
      <c r="A83" s="26">
        <v>46568</v>
      </c>
      <c r="B83" s="24">
        <v>6.0184771989115898E-3</v>
      </c>
      <c r="C83" s="24">
        <v>-3.0600121619503699E-2</v>
      </c>
      <c r="D83" s="24">
        <v>0.119932284084783</v>
      </c>
      <c r="E83" s="25">
        <v>1.04003670172967E-5</v>
      </c>
      <c r="F83" s="24">
        <v>-5.6147482399581498E-2</v>
      </c>
      <c r="G83" s="24">
        <v>-1.0113045373735099E-2</v>
      </c>
      <c r="H83" s="25">
        <v>1.71788084558952E-5</v>
      </c>
      <c r="I83" s="24">
        <v>-1.8267747633720199E-2</v>
      </c>
      <c r="J83" s="24">
        <v>-6.8513576149592803E-3</v>
      </c>
      <c r="K83" s="24">
        <v>1.44152504974395</v>
      </c>
      <c r="L83" s="24">
        <v>3.2717484815383002E-2</v>
      </c>
      <c r="M83" s="24">
        <v>0</v>
      </c>
      <c r="N83" s="24">
        <v>0</v>
      </c>
      <c r="O83" s="24">
        <v>-2.5011387258409599E-2</v>
      </c>
      <c r="P83" s="24">
        <v>0</v>
      </c>
      <c r="Q83" s="24">
        <v>1.7925345047913E-3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-1.4875776569950301</v>
      </c>
      <c r="Z83" s="24">
        <v>8.4418287468977504E-2</v>
      </c>
      <c r="AA83" s="24">
        <v>-4.5668122296473802E-2</v>
      </c>
      <c r="AB83" s="24">
        <v>-5.42381829677979E-2</v>
      </c>
      <c r="AC83" s="24">
        <v>-4.9934700393401997E-2</v>
      </c>
      <c r="AD83" s="24">
        <v>4.2979159127235003E-3</v>
      </c>
      <c r="AE83" s="24">
        <v>-2.6825297713250401E-2</v>
      </c>
      <c r="AF83" s="24">
        <v>-0.12050548936086899</v>
      </c>
      <c r="AH83">
        <f t="shared" si="6"/>
        <v>-0.12050548936086899</v>
      </c>
      <c r="AJ83">
        <f t="shared" si="7"/>
        <v>-0.12050548936086899</v>
      </c>
      <c r="AK83">
        <f t="shared" si="8"/>
        <v>-1.3328079833816203E-2</v>
      </c>
    </row>
    <row r="84" spans="1:37">
      <c r="A84" s="26">
        <v>46660</v>
      </c>
      <c r="B84" s="24">
        <v>6.03595594605224E-3</v>
      </c>
      <c r="C84" s="24">
        <v>-2.7101435350742099E-2</v>
      </c>
      <c r="D84" s="24">
        <v>0.120590413256558</v>
      </c>
      <c r="E84" s="25">
        <v>8.8555479315953893E-6</v>
      </c>
      <c r="F84" s="24">
        <v>-5.93110463469761E-2</v>
      </c>
      <c r="G84" s="24">
        <v>-8.83997244629923E-3</v>
      </c>
      <c r="H84" s="25">
        <v>1.23103779115445E-5</v>
      </c>
      <c r="I84" s="24">
        <v>-1.73403485370968E-2</v>
      </c>
      <c r="J84" s="24">
        <v>-6.2979978140116797E-3</v>
      </c>
      <c r="K84" s="24">
        <v>1.4056953596014401</v>
      </c>
      <c r="L84" s="24">
        <v>2.8898454400300901E-2</v>
      </c>
      <c r="M84" s="24">
        <v>0</v>
      </c>
      <c r="N84" s="24">
        <v>0</v>
      </c>
      <c r="O84" s="24">
        <v>-2.40680974151227E-2</v>
      </c>
      <c r="P84" s="24">
        <v>0</v>
      </c>
      <c r="Q84" s="24">
        <v>1.2795098255898301E-3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-1.44944564263863</v>
      </c>
      <c r="Z84" s="24">
        <v>8.2336525718801096E-2</v>
      </c>
      <c r="AA84" s="24">
        <v>-4.4378254466421199E-2</v>
      </c>
      <c r="AB84" s="24">
        <v>-5.2731733117177201E-2</v>
      </c>
      <c r="AC84" s="24">
        <v>-4.85291481509348E-2</v>
      </c>
      <c r="AD84" s="24">
        <v>3.9614642586329098E-3</v>
      </c>
      <c r="AE84" s="24">
        <v>-2.6552242971820201E-2</v>
      </c>
      <c r="AF84" s="24">
        <v>-0.115777070322003</v>
      </c>
      <c r="AH84">
        <f t="shared" si="6"/>
        <v>-0.115777070322003</v>
      </c>
      <c r="AJ84">
        <f t="shared" si="7"/>
        <v>-0.115777070322003</v>
      </c>
      <c r="AK84">
        <f t="shared" si="8"/>
        <v>-1.2685641527713773E-2</v>
      </c>
    </row>
    <row r="85" spans="1:37">
      <c r="A85" s="26">
        <v>46752</v>
      </c>
      <c r="B85" s="24">
        <v>6.0388558544655297E-3</v>
      </c>
      <c r="C85" s="24">
        <v>-2.4139291810349899E-2</v>
      </c>
      <c r="D85" s="24">
        <v>0.12119152966505201</v>
      </c>
      <c r="E85" s="25">
        <v>7.4547330618414403E-6</v>
      </c>
      <c r="F85" s="24">
        <v>-6.23861529380354E-2</v>
      </c>
      <c r="G85" s="24">
        <v>-7.7116177296427703E-3</v>
      </c>
      <c r="H85" s="25">
        <v>7.8626687845222707E-6</v>
      </c>
      <c r="I85" s="24">
        <v>-1.64395880811113E-2</v>
      </c>
      <c r="J85" s="24">
        <v>-5.8075880115235901E-3</v>
      </c>
      <c r="K85" s="24">
        <v>1.3704381584149301</v>
      </c>
      <c r="L85" s="24">
        <v>2.5348957911682998E-2</v>
      </c>
      <c r="M85" s="24">
        <v>0</v>
      </c>
      <c r="N85" s="24">
        <v>0</v>
      </c>
      <c r="O85" s="24">
        <v>-2.3154640324266899E-2</v>
      </c>
      <c r="P85" s="24">
        <v>0</v>
      </c>
      <c r="Q85" s="24">
        <v>8.9727304262659103E-4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-1.41186640285506</v>
      </c>
      <c r="Z85" s="24">
        <v>8.0242755470523605E-2</v>
      </c>
      <c r="AA85" s="24">
        <v>-4.3135857500974699E-2</v>
      </c>
      <c r="AB85" s="24">
        <v>-5.1277567638039E-2</v>
      </c>
      <c r="AC85" s="24">
        <v>-4.7176514275847403E-2</v>
      </c>
      <c r="AD85" s="24">
        <v>3.6226184342818902E-3</v>
      </c>
      <c r="AE85" s="24">
        <v>-2.6281968705466799E-2</v>
      </c>
      <c r="AF85" s="24">
        <v>-0.11158172367491</v>
      </c>
      <c r="AH85">
        <f t="shared" si="6"/>
        <v>-0.11158172367491</v>
      </c>
      <c r="AJ85">
        <f t="shared" si="7"/>
        <v>-0.11158172367491</v>
      </c>
      <c r="AK85">
        <f t="shared" si="8"/>
        <v>-1.2428913724724502E-2</v>
      </c>
    </row>
    <row r="86" spans="1:37">
      <c r="A86" s="26">
        <v>46843</v>
      </c>
      <c r="B86" s="24">
        <v>6.0289217730194701E-3</v>
      </c>
      <c r="C86" s="24">
        <v>-2.1619944287662798E-2</v>
      </c>
      <c r="D86" s="24">
        <v>0.121722370975496</v>
      </c>
      <c r="E86" s="25">
        <v>6.1935576059046902E-6</v>
      </c>
      <c r="F86" s="24">
        <v>-6.5334674825226799E-2</v>
      </c>
      <c r="G86" s="24">
        <v>-6.7180478273691797E-3</v>
      </c>
      <c r="H86" s="25">
        <v>3.9387907067544796E-6</v>
      </c>
      <c r="I86" s="24">
        <v>-1.55661636823544E-2</v>
      </c>
      <c r="J86" s="24">
        <v>-5.3770073536452499E-3</v>
      </c>
      <c r="K86" s="24">
        <v>1.3357088635916201</v>
      </c>
      <c r="L86" s="24">
        <v>2.20759150315907E-2</v>
      </c>
      <c r="M86" s="24">
        <v>0</v>
      </c>
      <c r="N86" s="24">
        <v>0</v>
      </c>
      <c r="O86" s="24">
        <v>-2.2270280459240999E-2</v>
      </c>
      <c r="P86" s="24">
        <v>0</v>
      </c>
      <c r="Q86" s="24">
        <v>6.1677451602236205E-4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-1.3748279613265399</v>
      </c>
      <c r="Z86" s="24">
        <v>7.81443707039432E-2</v>
      </c>
      <c r="AA86" s="24">
        <v>-4.1936226619877198E-2</v>
      </c>
      <c r="AB86" s="24">
        <v>-4.9870462358824898E-2</v>
      </c>
      <c r="AC86" s="24">
        <v>-4.5871299061853797E-2</v>
      </c>
      <c r="AD86" s="24">
        <v>3.28732340454258E-3</v>
      </c>
      <c r="AE86" s="24">
        <v>-2.6014444758151699E-2</v>
      </c>
      <c r="AF86" s="24">
        <v>-0.10781184021619</v>
      </c>
      <c r="AH86">
        <f t="shared" si="6"/>
        <v>-0.10781184021619</v>
      </c>
      <c r="AJ86">
        <f t="shared" si="7"/>
        <v>-0.10781184021619</v>
      </c>
      <c r="AK86">
        <f t="shared" si="8"/>
        <v>-1.2446448549199907E-2</v>
      </c>
    </row>
    <row r="87" spans="1:37">
      <c r="A87" s="26">
        <v>46934</v>
      </c>
      <c r="B87" s="24">
        <v>6.0078029544391202E-3</v>
      </c>
      <c r="C87" s="24">
        <v>-1.9466023769985599E-2</v>
      </c>
      <c r="D87" s="24">
        <v>0.122173171172379</v>
      </c>
      <c r="E87" s="25">
        <v>5.0662574925893397E-6</v>
      </c>
      <c r="F87" s="24">
        <v>-6.8127211774555496E-2</v>
      </c>
      <c r="G87" s="24">
        <v>-5.8490347699897199E-3</v>
      </c>
      <c r="H87" s="25">
        <v>5.6380613003089998E-7</v>
      </c>
      <c r="I87" s="24">
        <v>-1.47207027083378E-2</v>
      </c>
      <c r="J87" s="24">
        <v>-5.0026894948016296E-3</v>
      </c>
      <c r="K87" s="24">
        <v>1.30147795135491</v>
      </c>
      <c r="L87" s="24">
        <v>1.90808899138603E-2</v>
      </c>
      <c r="M87" s="24">
        <v>0</v>
      </c>
      <c r="N87" s="24">
        <v>0</v>
      </c>
      <c r="O87" s="24">
        <v>-2.1414278433652598E-2</v>
      </c>
      <c r="P87" s="24">
        <v>0</v>
      </c>
      <c r="Q87" s="24">
        <v>4.1546227221338997E-4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-1.3383275081545001</v>
      </c>
      <c r="Z87" s="24">
        <v>7.6048354486638103E-2</v>
      </c>
      <c r="AA87" s="24">
        <v>-4.0775317641159201E-2</v>
      </c>
      <c r="AB87" s="24">
        <v>-4.8505973587966003E-2</v>
      </c>
      <c r="AC87" s="24">
        <v>-4.4608786829573199E-2</v>
      </c>
      <c r="AD87" s="24">
        <v>2.9603593247691001E-3</v>
      </c>
      <c r="AE87" s="24">
        <v>-2.5749641380762401E-2</v>
      </c>
      <c r="AF87" s="24">
        <v>-0.104377547002446</v>
      </c>
      <c r="AH87">
        <f t="shared" si="6"/>
        <v>-0.104377547002446</v>
      </c>
      <c r="AJ87">
        <f t="shared" si="7"/>
        <v>-0.104377547002446</v>
      </c>
      <c r="AK87">
        <f t="shared" si="8"/>
        <v>-1.2646625955564705E-2</v>
      </c>
    </row>
    <row r="88" spans="1:37">
      <c r="A88" s="26">
        <v>47026</v>
      </c>
      <c r="B88" s="24">
        <v>5.9770429075926201E-3</v>
      </c>
      <c r="C88" s="24">
        <v>-1.7613829026228101E-2</v>
      </c>
      <c r="D88" s="24">
        <v>0.12253718551631999</v>
      </c>
      <c r="E88" s="25">
        <v>4.0660134226924599E-6</v>
      </c>
      <c r="F88" s="24">
        <v>-7.0741980830974299E-2</v>
      </c>
      <c r="G88" s="24">
        <v>-5.0942558317638902E-3</v>
      </c>
      <c r="H88" s="25">
        <v>-2.2765950406374001E-6</v>
      </c>
      <c r="I88" s="24">
        <v>-1.39037405670452E-2</v>
      </c>
      <c r="J88" s="24">
        <v>-4.6807615342404898E-3</v>
      </c>
      <c r="K88" s="24">
        <v>1.2677282136305501</v>
      </c>
      <c r="L88" s="24">
        <v>1.6360970558196498E-2</v>
      </c>
      <c r="M88" s="24">
        <v>0</v>
      </c>
      <c r="N88" s="24">
        <v>0</v>
      </c>
      <c r="O88" s="24">
        <v>-2.0585893266478601E-2</v>
      </c>
      <c r="P88" s="24">
        <v>0</v>
      </c>
      <c r="Q88" s="24">
        <v>2.7574521575485499E-4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-1.30236929793403</v>
      </c>
      <c r="Z88" s="24">
        <v>7.3961216844796798E-2</v>
      </c>
      <c r="AA88" s="24">
        <v>-3.96496756057413E-2</v>
      </c>
      <c r="AB88" s="24">
        <v>-4.7180347576739202E-2</v>
      </c>
      <c r="AC88" s="24">
        <v>-4.3384957853698801E-2</v>
      </c>
      <c r="AD88" s="24">
        <v>2.6454927468113698E-3</v>
      </c>
      <c r="AE88" s="24">
        <v>-2.54875292226759E-2</v>
      </c>
      <c r="AF88" s="24">
        <v>-0.101204612411203</v>
      </c>
      <c r="AH88">
        <f t="shared" si="6"/>
        <v>-0.101204612411203</v>
      </c>
      <c r="AJ88">
        <f t="shared" si="7"/>
        <v>-0.101204612411203</v>
      </c>
      <c r="AK88">
        <f t="shared" si="8"/>
        <v>-1.295525666315174E-2</v>
      </c>
    </row>
    <row r="89" spans="1:37">
      <c r="A89" s="26">
        <v>47118</v>
      </c>
      <c r="B89" s="24">
        <v>5.9380733202731399E-3</v>
      </c>
      <c r="C89" s="24">
        <v>-1.6011038196703201E-2</v>
      </c>
      <c r="D89" s="24">
        <v>0.12281025383812</v>
      </c>
      <c r="E89" s="25">
        <v>3.1852494954225099E-6</v>
      </c>
      <c r="F89" s="24">
        <v>-7.3163787516415196E-2</v>
      </c>
      <c r="G89" s="24">
        <v>-4.4434624247341199E-3</v>
      </c>
      <c r="H89" s="25">
        <v>-4.61606856637101E-6</v>
      </c>
      <c r="I89" s="24">
        <v>-1.3115704881535699E-2</v>
      </c>
      <c r="J89" s="24">
        <v>-4.4071630004220803E-3</v>
      </c>
      <c r="K89" s="24">
        <v>1.2344523344657601</v>
      </c>
      <c r="L89" s="24">
        <v>1.39095681517728E-2</v>
      </c>
      <c r="M89" s="24">
        <v>0</v>
      </c>
      <c r="N89" s="24">
        <v>0</v>
      </c>
      <c r="O89" s="24">
        <v>-1.9784384576496301E-2</v>
      </c>
      <c r="P89" s="24">
        <v>0</v>
      </c>
      <c r="Q89" s="24">
        <v>1.83833997184618E-4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-1.26696283344506</v>
      </c>
      <c r="Z89" s="24">
        <v>7.1888951924801006E-2</v>
      </c>
      <c r="AA89" s="24">
        <v>-3.8556367903508297E-2</v>
      </c>
      <c r="AB89" s="24">
        <v>-4.5890437053858098E-2</v>
      </c>
      <c r="AC89" s="24">
        <v>-4.2196408563812501E-2</v>
      </c>
      <c r="AD89" s="24">
        <v>2.3456059740348798E-3</v>
      </c>
      <c r="AE89" s="24">
        <v>-2.52280793235884E-2</v>
      </c>
      <c r="AF89" s="24">
        <v>-9.8232476033247002E-2</v>
      </c>
      <c r="AH89">
        <f t="shared" si="6"/>
        <v>-9.8232476033247002E-2</v>
      </c>
      <c r="AJ89">
        <f t="shared" si="7"/>
        <v>-9.8232476033247002E-2</v>
      </c>
      <c r="AK89">
        <f t="shared" si="8"/>
        <v>-1.331332143160377E-2</v>
      </c>
    </row>
    <row r="90" spans="1:37">
      <c r="A90" s="26">
        <v>47208</v>
      </c>
      <c r="B90" s="24">
        <v>5.8922110454559702E-3</v>
      </c>
      <c r="C90" s="24">
        <v>-1.46147793948453E-2</v>
      </c>
      <c r="D90" s="24">
        <v>0.122990402033231</v>
      </c>
      <c r="E90" s="25">
        <v>2.4158897759867399E-6</v>
      </c>
      <c r="F90" s="24">
        <v>-7.5383079356462199E-2</v>
      </c>
      <c r="G90" s="24">
        <v>-3.88662022583273E-3</v>
      </c>
      <c r="H90" s="25">
        <v>-6.4971760080044999E-6</v>
      </c>
      <c r="I90" s="24">
        <v>-1.23569052205673E-2</v>
      </c>
      <c r="J90" s="24">
        <v>-4.1777464723052101E-3</v>
      </c>
      <c r="K90" s="24">
        <v>1.2016507648627699</v>
      </c>
      <c r="L90" s="24">
        <v>1.17171376823992E-2</v>
      </c>
      <c r="M90" s="24">
        <v>0</v>
      </c>
      <c r="N90" s="24">
        <v>0</v>
      </c>
      <c r="O90" s="24">
        <v>-1.9009014674019699E-2</v>
      </c>
      <c r="P90" s="24">
        <v>0</v>
      </c>
      <c r="Q90" s="24">
        <v>1.2886601381349299E-4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-1.23212131081021</v>
      </c>
      <c r="Z90" s="24">
        <v>6.9837011774562002E-2</v>
      </c>
      <c r="AA90" s="24">
        <v>-3.7492921862411703E-2</v>
      </c>
      <c r="AB90" s="24">
        <v>-4.46336241697056E-2</v>
      </c>
      <c r="AC90" s="24">
        <v>-4.1040277832205499E-2</v>
      </c>
      <c r="AD90" s="24">
        <v>2.0628137460127101E-3</v>
      </c>
      <c r="AE90" s="24">
        <v>-2.49712631055992E-2</v>
      </c>
      <c r="AF90" s="24">
        <v>-9.5412417252141501E-2</v>
      </c>
      <c r="AH90">
        <f t="shared" si="6"/>
        <v>-9.5412417252141501E-2</v>
      </c>
      <c r="AJ90">
        <f t="shared" si="7"/>
        <v>-9.5412417252141501E-2</v>
      </c>
      <c r="AK90">
        <f t="shared" si="8"/>
        <v>-1.3674872960953433E-2</v>
      </c>
    </row>
    <row r="91" spans="1:37">
      <c r="A91" s="26">
        <v>47299</v>
      </c>
      <c r="B91" s="24">
        <v>5.8406574896632396E-3</v>
      </c>
      <c r="C91" s="24">
        <v>-1.33900068813778E-2</v>
      </c>
      <c r="D91" s="24">
        <v>0.12307748109433</v>
      </c>
      <c r="E91" s="25">
        <v>1.7495763137083001E-6</v>
      </c>
      <c r="F91" s="24">
        <v>-7.7395081642595107E-2</v>
      </c>
      <c r="G91" s="24">
        <v>-3.4140229996109201E-3</v>
      </c>
      <c r="H91" s="25">
        <v>-7.9658663268672595E-6</v>
      </c>
      <c r="I91" s="24">
        <v>-1.1627527630016E-2</v>
      </c>
      <c r="J91" s="24">
        <v>-3.9883614675543704E-3</v>
      </c>
      <c r="K91" s="24">
        <v>1.16932987461982</v>
      </c>
      <c r="L91" s="24">
        <v>9.7718221232735592E-3</v>
      </c>
      <c r="M91" s="24">
        <v>0</v>
      </c>
      <c r="N91" s="24">
        <v>0</v>
      </c>
      <c r="O91" s="24">
        <v>-1.82590505258402E-2</v>
      </c>
      <c r="P91" s="24">
        <v>0</v>
      </c>
      <c r="Q91" s="24">
        <v>1.0224385399478001E-4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-1.19786030260069</v>
      </c>
      <c r="Z91" s="24">
        <v>6.7810294187440598E-2</v>
      </c>
      <c r="AA91" s="24">
        <v>-3.6457266874759302E-2</v>
      </c>
      <c r="AB91" s="24">
        <v>-4.3407749675690298E-2</v>
      </c>
      <c r="AC91" s="24">
        <v>-3.9914178808466899E-2</v>
      </c>
      <c r="AD91" s="24">
        <v>1.79856989976484E-3</v>
      </c>
      <c r="AE91" s="24">
        <v>-2.4717052365530099E-2</v>
      </c>
      <c r="AF91" s="24">
        <v>-9.2705874493839893E-2</v>
      </c>
      <c r="AH91">
        <f t="shared" si="6"/>
        <v>-9.2705874493839893E-2</v>
      </c>
      <c r="AJ91">
        <f t="shared" si="7"/>
        <v>-9.2705874493839893E-2</v>
      </c>
      <c r="AK91">
        <f t="shared" si="8"/>
        <v>-1.400511524125865E-2</v>
      </c>
    </row>
    <row r="92" spans="1:37">
      <c r="A92" s="26">
        <v>47391</v>
      </c>
      <c r="B92" s="24">
        <v>5.7844999199467596E-3</v>
      </c>
      <c r="C92" s="24">
        <v>-1.23081371032974E-2</v>
      </c>
      <c r="D92" s="24">
        <v>0.123072842569143</v>
      </c>
      <c r="E92" s="25">
        <v>1.17785212475166E-6</v>
      </c>
      <c r="F92" s="24">
        <v>-7.9199014120679895E-2</v>
      </c>
      <c r="G92" s="24">
        <v>-3.0163826740860602E-3</v>
      </c>
      <c r="H92" s="25">
        <v>-9.0684968766396697E-6</v>
      </c>
      <c r="I92" s="24">
        <v>-1.09276331839971E-2</v>
      </c>
      <c r="J92" s="24">
        <v>-3.8349232278188801E-3</v>
      </c>
      <c r="K92" s="24">
        <v>1.1375003595151501</v>
      </c>
      <c r="L92" s="24">
        <v>8.0600232686102898E-3</v>
      </c>
      <c r="M92" s="24">
        <v>0</v>
      </c>
      <c r="N92" s="24">
        <v>0</v>
      </c>
      <c r="O92" s="24">
        <v>-1.75337655759931E-2</v>
      </c>
      <c r="P92" s="24">
        <v>0</v>
      </c>
      <c r="Q92" s="25">
        <v>9.7133950203005505E-5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-1.1641966560208601</v>
      </c>
      <c r="Z92" s="24">
        <v>6.5813142256612403E-2</v>
      </c>
      <c r="AA92" s="24">
        <v>-3.5447681105694101E-2</v>
      </c>
      <c r="AB92" s="24">
        <v>-4.22110482401152E-2</v>
      </c>
      <c r="AC92" s="24">
        <v>-3.8816136174622803E-2</v>
      </c>
      <c r="AD92" s="24">
        <v>1.5537648045811799E-3</v>
      </c>
      <c r="AE92" s="24">
        <v>-2.4465419267488599E-2</v>
      </c>
      <c r="AF92" s="24">
        <v>-9.0082921055154003E-2</v>
      </c>
      <c r="AH92">
        <f t="shared" si="6"/>
        <v>-9.0082921055154003E-2</v>
      </c>
      <c r="AJ92">
        <f t="shared" si="7"/>
        <v>-9.0082921055154003E-2</v>
      </c>
      <c r="AK92">
        <f t="shared" si="8"/>
        <v>-1.4278666090205311E-2</v>
      </c>
    </row>
    <row r="93" spans="1:37">
      <c r="A93" s="26">
        <v>47483</v>
      </c>
      <c r="B93" s="24">
        <v>5.7247143060550404E-3</v>
      </c>
      <c r="C93" s="24">
        <v>-1.13459055015981E-2</v>
      </c>
      <c r="D93" s="24">
        <v>0.12297904896774201</v>
      </c>
      <c r="E93" s="25">
        <v>6.9231258208432904E-7</v>
      </c>
      <c r="F93" s="24">
        <v>-8.0797386289643697E-2</v>
      </c>
      <c r="G93" s="24">
        <v>-2.6848982102367601E-3</v>
      </c>
      <c r="H93" s="25">
        <v>-9.8501836153733693E-6</v>
      </c>
      <c r="I93" s="24">
        <v>-1.0257159820439401E-2</v>
      </c>
      <c r="J93" s="24">
        <v>-3.7134679977632199E-3</v>
      </c>
      <c r="K93" s="24">
        <v>1.1061758821766201</v>
      </c>
      <c r="L93" s="24">
        <v>6.56690289523867E-3</v>
      </c>
      <c r="M93" s="24">
        <v>0</v>
      </c>
      <c r="N93" s="24">
        <v>0</v>
      </c>
      <c r="O93" s="24">
        <v>-1.6832441410722401E-2</v>
      </c>
      <c r="P93" s="24">
        <v>0</v>
      </c>
      <c r="Q93" s="24">
        <v>1.08085448048712E-4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-1.13114758411507</v>
      </c>
      <c r="Z93" s="24">
        <v>6.3849353515197493E-2</v>
      </c>
      <c r="AA93" s="24">
        <v>-3.4462742767784903E-2</v>
      </c>
      <c r="AB93" s="24">
        <v>-4.1042089768296798E-2</v>
      </c>
      <c r="AC93" s="24">
        <v>-3.7744528754659501E-2</v>
      </c>
      <c r="AD93" s="24">
        <v>1.3288139108126201E-3</v>
      </c>
      <c r="AE93" s="24">
        <v>-2.4216336335644802E-2</v>
      </c>
      <c r="AF93" s="24">
        <v>-8.7520897623168503E-2</v>
      </c>
      <c r="AH93">
        <f t="shared" si="6"/>
        <v>-8.7520897623168503E-2</v>
      </c>
      <c r="AJ93">
        <f t="shared" si="7"/>
        <v>-8.7520897623168503E-2</v>
      </c>
      <c r="AK93">
        <f t="shared" si="8"/>
        <v>-1.4478001819987485E-2</v>
      </c>
    </row>
    <row r="94" spans="1:37">
      <c r="A94" s="26">
        <v>47573</v>
      </c>
      <c r="B94" s="24">
        <v>5.6621693778557197E-3</v>
      </c>
      <c r="C94" s="24">
        <v>-1.0484410650552001E-2</v>
      </c>
      <c r="D94" s="24">
        <v>0.122799617364588</v>
      </c>
      <c r="E94" s="25">
        <v>2.8472853611478198E-7</v>
      </c>
      <c r="F94" s="24">
        <v>-8.2195368191654697E-2</v>
      </c>
      <c r="G94" s="24">
        <v>-2.4113057263113998E-3</v>
      </c>
      <c r="H94" s="25">
        <v>-1.03538661031332E-5</v>
      </c>
      <c r="I94" s="24">
        <v>-9.6159267956700701E-3</v>
      </c>
      <c r="J94" s="24">
        <v>-3.6201963355302598E-3</v>
      </c>
      <c r="K94" s="24">
        <v>1.07537192527867</v>
      </c>
      <c r="L94" s="24">
        <v>5.2768183630424199E-3</v>
      </c>
      <c r="M94" s="24">
        <v>0</v>
      </c>
      <c r="N94" s="24">
        <v>0</v>
      </c>
      <c r="O94" s="24">
        <v>-1.61543692608823E-2</v>
      </c>
      <c r="P94" s="24">
        <v>0</v>
      </c>
      <c r="Q94" s="24">
        <v>1.30739296439517E-4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-1.09872992892564</v>
      </c>
      <c r="Z94" s="24">
        <v>6.1922196764948402E-2</v>
      </c>
      <c r="AA94" s="24">
        <v>-3.35012858842966E-2</v>
      </c>
      <c r="AB94" s="24">
        <v>-3.98997265396238E-2</v>
      </c>
      <c r="AC94" s="24">
        <v>-3.6698037378627903E-2</v>
      </c>
      <c r="AD94" s="24">
        <v>1.1237376928837301E-3</v>
      </c>
      <c r="AE94" s="24">
        <v>-2.3969776447229502E-2</v>
      </c>
      <c r="AF94" s="24">
        <v>-8.5003197135153405E-2</v>
      </c>
      <c r="AH94">
        <f t="shared" si="6"/>
        <v>-8.5003197135153405E-2</v>
      </c>
      <c r="AJ94">
        <f t="shared" si="7"/>
        <v>-8.5003197135153405E-2</v>
      </c>
      <c r="AK94">
        <f t="shared" si="8"/>
        <v>-1.4592078143467122E-2</v>
      </c>
    </row>
    <row r="95" spans="1:37">
      <c r="A95" s="26">
        <v>47664</v>
      </c>
      <c r="B95" s="24">
        <v>5.5976316238593596E-3</v>
      </c>
      <c r="C95" s="24">
        <v>-9.70831713833205E-3</v>
      </c>
      <c r="D95" s="24">
        <v>0.122538794237189</v>
      </c>
      <c r="E95" s="25">
        <v>-5.2855662896901997E-8</v>
      </c>
      <c r="F95" s="24">
        <v>-8.3400232958983994E-2</v>
      </c>
      <c r="G95" s="24">
        <v>-2.1879122226593399E-3</v>
      </c>
      <c r="H95" s="25">
        <v>-1.0619773524024499E-5</v>
      </c>
      <c r="I95" s="24">
        <v>-9.0036411681933704E-3</v>
      </c>
      <c r="J95" s="24">
        <v>-3.5515059149223201E-3</v>
      </c>
      <c r="K95" s="24">
        <v>1.04510483626688</v>
      </c>
      <c r="L95" s="24">
        <v>4.1736970684044302E-3</v>
      </c>
      <c r="M95" s="24">
        <v>0</v>
      </c>
      <c r="N95" s="24">
        <v>0</v>
      </c>
      <c r="O95" s="24">
        <v>-1.5498851339097701E-2</v>
      </c>
      <c r="P95" s="24">
        <v>0</v>
      </c>
      <c r="Q95" s="24">
        <v>1.61605089966149E-4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-1.0669595766581501</v>
      </c>
      <c r="Z95" s="24">
        <v>6.0034434915530399E-2</v>
      </c>
      <c r="AA95" s="24">
        <v>-3.25623604106621E-2</v>
      </c>
      <c r="AB95" s="24">
        <v>-3.8783045922719701E-2</v>
      </c>
      <c r="AC95" s="24">
        <v>-3.5675597850115197E-2</v>
      </c>
      <c r="AD95" s="24">
        <v>9.38233308348149E-4</v>
      </c>
      <c r="AE95" s="24">
        <v>-2.3725712825747401E-2</v>
      </c>
      <c r="AF95" s="24">
        <v>-8.2518194528588204E-2</v>
      </c>
      <c r="AH95">
        <f t="shared" si="6"/>
        <v>-8.2518194528588204E-2</v>
      </c>
      <c r="AJ95">
        <f t="shared" si="7"/>
        <v>-8.2518194528588204E-2</v>
      </c>
      <c r="AK95">
        <f t="shared" si="8"/>
        <v>-1.4615118177699657E-2</v>
      </c>
    </row>
    <row r="96" spans="1:37">
      <c r="A96" s="26">
        <v>47756</v>
      </c>
      <c r="B96" s="24">
        <v>5.5317709934187597E-3</v>
      </c>
      <c r="C96" s="24">
        <v>-9.0051927527233597E-3</v>
      </c>
      <c r="D96" s="24">
        <v>0.122201359445975</v>
      </c>
      <c r="E96" s="25">
        <v>-3.2804624538388202E-7</v>
      </c>
      <c r="F96" s="24">
        <v>-8.4420866932159999E-2</v>
      </c>
      <c r="G96" s="24">
        <v>-2.00761511541328E-3</v>
      </c>
      <c r="H96" s="25">
        <v>-1.06851290041679E-5</v>
      </c>
      <c r="I96" s="24">
        <v>-8.4199057962556206E-3</v>
      </c>
      <c r="J96" s="24">
        <v>-3.50401518963948E-3</v>
      </c>
      <c r="K96" s="24">
        <v>1.0153910435834199</v>
      </c>
      <c r="L96" s="24">
        <v>3.2413543486576701E-3</v>
      </c>
      <c r="M96" s="24">
        <v>0</v>
      </c>
      <c r="N96" s="24">
        <v>0</v>
      </c>
      <c r="O96" s="24">
        <v>-1.48652020123801E-2</v>
      </c>
      <c r="P96" s="24">
        <v>0</v>
      </c>
      <c r="Q96" s="24">
        <v>1.97888847824587E-4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-1.03585100614103</v>
      </c>
      <c r="Z96" s="24">
        <v>5.8188352363911199E-2</v>
      </c>
      <c r="AA96" s="24">
        <v>-3.1645196540679502E-2</v>
      </c>
      <c r="AB96" s="24">
        <v>-3.7691328388180498E-2</v>
      </c>
      <c r="AC96" s="24">
        <v>-3.4676358818086103E-2</v>
      </c>
      <c r="AD96" s="24">
        <v>7.7173835264456199E-4</v>
      </c>
      <c r="AE96" s="24">
        <v>-2.3484119034374001E-2</v>
      </c>
      <c r="AF96" s="24">
        <v>-8.0058311960311102E-2</v>
      </c>
      <c r="AH96">
        <f t="shared" si="6"/>
        <v>-8.0058311960311102E-2</v>
      </c>
      <c r="AJ96">
        <f t="shared" si="7"/>
        <v>-8.0058311960311102E-2</v>
      </c>
      <c r="AK96">
        <f t="shared" si="8"/>
        <v>-1.4545556372310697E-2</v>
      </c>
    </row>
    <row r="97" spans="1:37">
      <c r="A97" s="26">
        <v>47848</v>
      </c>
      <c r="B97" s="24">
        <v>5.4651670966827798E-3</v>
      </c>
      <c r="C97" s="24">
        <v>-8.3649590973686998E-3</v>
      </c>
      <c r="D97" s="24">
        <v>0.121792457179837</v>
      </c>
      <c r="E97" s="25">
        <v>-5.4804340254429605E-7</v>
      </c>
      <c r="F97" s="24">
        <v>-8.5267342858028297E-2</v>
      </c>
      <c r="G97" s="24">
        <v>-1.8639096370854E-3</v>
      </c>
      <c r="H97" s="25">
        <v>-1.05840052430969E-5</v>
      </c>
      <c r="I97" s="24">
        <v>-7.86422840414688E-3</v>
      </c>
      <c r="J97" s="24">
        <v>-3.4745791920941099E-3</v>
      </c>
      <c r="K97" s="24">
        <v>0.98624642530825701</v>
      </c>
      <c r="L97" s="24">
        <v>2.4637595191405702E-3</v>
      </c>
      <c r="M97" s="24">
        <v>0</v>
      </c>
      <c r="N97" s="24">
        <v>0</v>
      </c>
      <c r="O97" s="24">
        <v>-1.4252748813634E-2</v>
      </c>
      <c r="P97" s="24">
        <v>0</v>
      </c>
      <c r="Q97" s="24">
        <v>2.37359153764774E-4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-1.0054169531671699</v>
      </c>
      <c r="Z97" s="24">
        <v>5.6385785637298402E-2</v>
      </c>
      <c r="AA97" s="24">
        <v>-3.07491729906995E-2</v>
      </c>
      <c r="AB97" s="24">
        <v>-3.6624010507338399E-2</v>
      </c>
      <c r="AC97" s="24">
        <v>-3.3699644315329E-2</v>
      </c>
      <c r="AD97" s="24">
        <v>6.2348713970256195E-4</v>
      </c>
      <c r="AE97" s="24">
        <v>-2.32449689695584E-2</v>
      </c>
      <c r="AF97" s="24">
        <v>-7.7619208966404299E-2</v>
      </c>
      <c r="AH97">
        <f t="shared" si="6"/>
        <v>-7.7619208966404299E-2</v>
      </c>
      <c r="AJ97">
        <f t="shared" si="7"/>
        <v>-7.7619208966404299E-2</v>
      </c>
      <c r="AK97">
        <f t="shared" si="8"/>
        <v>-1.4385126071125645E-2</v>
      </c>
    </row>
    <row r="98" spans="1:37">
      <c r="A98" s="26">
        <v>47938</v>
      </c>
      <c r="B98" s="24">
        <v>5.3983157245411102E-3</v>
      </c>
      <c r="C98" s="24">
        <v>-7.7794378189900903E-3</v>
      </c>
      <c r="D98" s="24">
        <v>0.12131745165975399</v>
      </c>
      <c r="E98" s="25">
        <v>-7.1960136426650995E-7</v>
      </c>
      <c r="F98" s="24">
        <v>-8.5950551494666905E-2</v>
      </c>
      <c r="G98" s="24">
        <v>-1.7508860045985699E-3</v>
      </c>
      <c r="H98" s="25">
        <v>-1.03472825901331E-5</v>
      </c>
      <c r="I98" s="24">
        <v>-7.3360313373866401E-3</v>
      </c>
      <c r="J98" s="24">
        <v>-3.4602986373157701E-3</v>
      </c>
      <c r="K98" s="24">
        <v>0.95768581219822702</v>
      </c>
      <c r="L98" s="24">
        <v>1.8252547234681601E-3</v>
      </c>
      <c r="M98" s="24">
        <v>0</v>
      </c>
      <c r="N98" s="24">
        <v>0</v>
      </c>
      <c r="O98" s="24">
        <v>-1.36608332976717E-2</v>
      </c>
      <c r="P98" s="24">
        <v>0</v>
      </c>
      <c r="Q98" s="24">
        <v>2.7824225808119899E-4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-0.97566817464250499</v>
      </c>
      <c r="Z98" s="24">
        <v>5.4628156202545602E-2</v>
      </c>
      <c r="AA98" s="24">
        <v>-2.98737890306633E-2</v>
      </c>
      <c r="AB98" s="24">
        <v>-3.5580652604378399E-2</v>
      </c>
      <c r="AC98" s="24">
        <v>-3.2744920696629203E-2</v>
      </c>
      <c r="AD98" s="24">
        <v>4.9255997623556705E-4</v>
      </c>
      <c r="AE98" s="24">
        <v>-2.3008236854808999E-2</v>
      </c>
      <c r="AF98" s="24">
        <v>-7.5199086560711101E-2</v>
      </c>
      <c r="AH98">
        <f t="shared" ref="AH98:AH132" si="9">AF98+$AG$2</f>
        <v>-7.5199086560711101E-2</v>
      </c>
      <c r="AJ98">
        <f t="shared" ref="AJ98:AJ132" si="10">+AH98</f>
        <v>-7.5199086560711101E-2</v>
      </c>
      <c r="AK98">
        <f t="shared" ref="AK98:AK132" si="11">AH98-SUM(Y98:AD98,K98)</f>
        <v>-1.4138077963543424E-2</v>
      </c>
    </row>
    <row r="99" spans="1:37">
      <c r="A99" s="26">
        <v>48029</v>
      </c>
      <c r="B99" s="24">
        <v>5.3316355362743803E-3</v>
      </c>
      <c r="C99" s="24">
        <v>-7.2419772470437701E-3</v>
      </c>
      <c r="D99" s="24">
        <v>0.120781805401392</v>
      </c>
      <c r="E99" s="25">
        <v>-8.4900277982985402E-7</v>
      </c>
      <c r="F99" s="24">
        <v>-8.6481886873902694E-2</v>
      </c>
      <c r="G99" s="24">
        <v>-1.66321809487183E-3</v>
      </c>
      <c r="H99" s="25">
        <v>-1.0002680097456099E-5</v>
      </c>
      <c r="I99" s="24">
        <v>-6.83466168655604E-3</v>
      </c>
      <c r="J99" s="24">
        <v>-3.4585233991549702E-3</v>
      </c>
      <c r="K99" s="24">
        <v>0.92972260826148101</v>
      </c>
      <c r="L99" s="24">
        <v>1.3107312062677701E-3</v>
      </c>
      <c r="M99" s="24">
        <v>0</v>
      </c>
      <c r="N99" s="24">
        <v>0</v>
      </c>
      <c r="O99" s="24">
        <v>-1.3088811749038601E-2</v>
      </c>
      <c r="P99" s="24">
        <v>0</v>
      </c>
      <c r="Q99" s="24">
        <v>3.19139119848138E-4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-0.94661329781433101</v>
      </c>
      <c r="Z99" s="24">
        <v>5.29165045095795E-2</v>
      </c>
      <c r="AA99" s="24">
        <v>-2.9018640014239601E-2</v>
      </c>
      <c r="AB99" s="24">
        <v>-3.4560910716749903E-2</v>
      </c>
      <c r="AC99" s="24">
        <v>-3.1811767689647399E-2</v>
      </c>
      <c r="AD99" s="24">
        <v>3.7792592226195798E-4</v>
      </c>
      <c r="AE99" s="24">
        <v>-2.2773897234660102E-2</v>
      </c>
      <c r="AF99" s="24">
        <v>-7.2798094245959302E-2</v>
      </c>
      <c r="AH99">
        <f t="shared" si="9"/>
        <v>-7.2798094245959302E-2</v>
      </c>
      <c r="AJ99">
        <f t="shared" si="10"/>
        <v>-7.2798094245959302E-2</v>
      </c>
      <c r="AK99">
        <f t="shared" si="11"/>
        <v>-1.3810516704313783E-2</v>
      </c>
    </row>
    <row r="100" spans="1:37">
      <c r="A100" s="26">
        <v>48121</v>
      </c>
      <c r="B100" s="24">
        <v>5.2654747858805603E-3</v>
      </c>
      <c r="C100" s="24">
        <v>-6.7471464962388502E-3</v>
      </c>
      <c r="D100" s="24">
        <v>0.120190977878921</v>
      </c>
      <c r="E100" s="25">
        <v>-9.4204521353927998E-7</v>
      </c>
      <c r="F100" s="24">
        <v>-8.6872980484052995E-2</v>
      </c>
      <c r="G100" s="24">
        <v>-1.5961452077732901E-3</v>
      </c>
      <c r="H100" s="25">
        <v>-9.5748402072436897E-6</v>
      </c>
      <c r="I100" s="24">
        <v>-6.3594015135028702E-3</v>
      </c>
      <c r="J100" s="24">
        <v>-3.4668513236254298E-3</v>
      </c>
      <c r="K100" s="24">
        <v>0.902368513215283</v>
      </c>
      <c r="L100" s="24">
        <v>9.0576748875620004E-4</v>
      </c>
      <c r="M100" s="24">
        <v>0</v>
      </c>
      <c r="N100" s="24">
        <v>0</v>
      </c>
      <c r="O100" s="24">
        <v>-1.25360557502102E-2</v>
      </c>
      <c r="P100" s="24">
        <v>0</v>
      </c>
      <c r="Q100" s="24">
        <v>3.58959144796822E-4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-0.91825874118751405</v>
      </c>
      <c r="Z100" s="24">
        <v>5.1251524486170402E-2</v>
      </c>
      <c r="AA100" s="24">
        <v>-2.81833961504428E-2</v>
      </c>
      <c r="AB100" s="24">
        <v>-3.3564512513896201E-2</v>
      </c>
      <c r="AC100" s="24">
        <v>-3.0899853259214599E-2</v>
      </c>
      <c r="AD100" s="24">
        <v>2.7847954341731298E-4</v>
      </c>
      <c r="AE100" s="24">
        <v>-2.2541924968806599E-2</v>
      </c>
      <c r="AF100" s="24">
        <v>-7.0417829197464601E-2</v>
      </c>
      <c r="AH100">
        <f t="shared" si="9"/>
        <v>-7.0417829197464601E-2</v>
      </c>
      <c r="AJ100">
        <f t="shared" si="10"/>
        <v>-7.0417829197464601E-2</v>
      </c>
      <c r="AK100">
        <f t="shared" si="11"/>
        <v>-1.340984333126756E-2</v>
      </c>
    </row>
    <row r="101" spans="1:37">
      <c r="A101" s="26">
        <v>48213</v>
      </c>
      <c r="B101" s="24">
        <v>5.2001179791974503E-3</v>
      </c>
      <c r="C101" s="24">
        <v>-6.2904860120747402E-3</v>
      </c>
      <c r="D101" s="24">
        <v>0.11955034250022099</v>
      </c>
      <c r="E101" s="25">
        <v>-1.0040377718988899E-6</v>
      </c>
      <c r="F101" s="24">
        <v>-8.7135479719660902E-2</v>
      </c>
      <c r="G101" s="24">
        <v>-1.54544833872025E-3</v>
      </c>
      <c r="H101" s="25">
        <v>-9.0854532628752804E-6</v>
      </c>
      <c r="I101" s="24">
        <v>-5.9094779620586296E-3</v>
      </c>
      <c r="J101" s="24">
        <v>-3.4831232445022399E-3</v>
      </c>
      <c r="K101" s="24">
        <v>0.87563333241205399</v>
      </c>
      <c r="L101" s="24">
        <v>5.9673375269932605E-4</v>
      </c>
      <c r="M101" s="24">
        <v>0</v>
      </c>
      <c r="N101" s="24">
        <v>0</v>
      </c>
      <c r="O101" s="24">
        <v>-1.2001952619606701E-2</v>
      </c>
      <c r="P101" s="24">
        <v>0</v>
      </c>
      <c r="Q101" s="24">
        <v>3.9686670149011898E-4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-0.89060869504125495</v>
      </c>
      <c r="Z101" s="24">
        <v>4.9633597836524102E-2</v>
      </c>
      <c r="AA101" s="24">
        <v>-2.7367784254990202E-2</v>
      </c>
      <c r="AB101" s="24">
        <v>-3.2591236825693003E-2</v>
      </c>
      <c r="AC101" s="24">
        <v>-3.0008911980270302E-2</v>
      </c>
      <c r="AD101" s="24">
        <v>1.9307216360379999E-4</v>
      </c>
      <c r="AE101" s="24">
        <v>-2.23122952264013E-2</v>
      </c>
      <c r="AF101" s="24">
        <v>-6.8060917370467697E-2</v>
      </c>
      <c r="AH101">
        <f t="shared" si="9"/>
        <v>-6.8060917370467697E-2</v>
      </c>
      <c r="AJ101">
        <f t="shared" si="10"/>
        <v>-6.8060917370467697E-2</v>
      </c>
      <c r="AK101">
        <f t="shared" si="11"/>
        <v>-1.2944291680441075E-2</v>
      </c>
    </row>
    <row r="102" spans="1:37">
      <c r="A102" s="26">
        <v>48304</v>
      </c>
      <c r="B102" s="24">
        <v>5.1357923731074001E-3</v>
      </c>
      <c r="C102" s="24">
        <v>-5.8683051951070502E-3</v>
      </c>
      <c r="D102" s="24">
        <v>0.11886511989226101</v>
      </c>
      <c r="E102" s="25">
        <v>-1.0398060778265899E-6</v>
      </c>
      <c r="F102" s="24">
        <v>-8.7280866087235898E-2</v>
      </c>
      <c r="G102" s="24">
        <v>-1.5074222303188599E-3</v>
      </c>
      <c r="H102" s="25">
        <v>-8.5534112828131001E-6</v>
      </c>
      <c r="I102" s="24">
        <v>-5.48407307847135E-3</v>
      </c>
      <c r="J102" s="24">
        <v>-3.5054149705004102E-3</v>
      </c>
      <c r="K102" s="24">
        <v>0.84952486105853697</v>
      </c>
      <c r="L102" s="24">
        <v>3.7086652780835499E-4</v>
      </c>
      <c r="M102" s="24">
        <v>0</v>
      </c>
      <c r="N102" s="24">
        <v>0</v>
      </c>
      <c r="O102" s="24">
        <v>-1.14859057294368E-2</v>
      </c>
      <c r="P102" s="24">
        <v>0</v>
      </c>
      <c r="Q102" s="24">
        <v>4.3223748858781103E-4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-0.86366515071775896</v>
      </c>
      <c r="Z102" s="24">
        <v>4.8062827617177499E-2</v>
      </c>
      <c r="AA102" s="24">
        <v>-2.6571572220330301E-2</v>
      </c>
      <c r="AB102" s="24">
        <v>-3.1640896438519799E-2</v>
      </c>
      <c r="AC102" s="24">
        <v>-2.9138726614868101E-2</v>
      </c>
      <c r="AD102" s="24">
        <v>1.20538121110567E-4</v>
      </c>
      <c r="AE102" s="24">
        <v>-2.2084983480524699E-2</v>
      </c>
      <c r="AF102" s="24">
        <v>-6.5730666901832893E-2</v>
      </c>
      <c r="AH102">
        <f t="shared" si="9"/>
        <v>-6.5730666901832893E-2</v>
      </c>
      <c r="AJ102">
        <f t="shared" si="10"/>
        <v>-6.5730666901832893E-2</v>
      </c>
      <c r="AK102">
        <f t="shared" si="11"/>
        <v>-1.2422547707180834E-2</v>
      </c>
    </row>
    <row r="103" spans="1:37">
      <c r="A103" s="26">
        <v>48395</v>
      </c>
      <c r="B103" s="24">
        <v>5.0726742453629401E-3</v>
      </c>
      <c r="C103" s="24">
        <v>-5.4775191595663499E-3</v>
      </c>
      <c r="D103" s="24">
        <v>0.118140325599639</v>
      </c>
      <c r="E103" s="25">
        <v>-1.0537039985962299E-6</v>
      </c>
      <c r="F103" s="24">
        <v>-8.7320308843718997E-2</v>
      </c>
      <c r="G103" s="24">
        <v>-1.4788443257166999E-3</v>
      </c>
      <c r="H103" s="25">
        <v>-7.9949825334036804E-6</v>
      </c>
      <c r="I103" s="24">
        <v>-5.0823332047414899E-3</v>
      </c>
      <c r="J103" s="24">
        <v>-3.5320269224314201E-3</v>
      </c>
      <c r="K103" s="24">
        <v>0.82404883077576696</v>
      </c>
      <c r="L103" s="24">
        <v>2.16317540601582E-4</v>
      </c>
      <c r="M103" s="24">
        <v>0</v>
      </c>
      <c r="N103" s="24">
        <v>0</v>
      </c>
      <c r="O103" s="24">
        <v>-1.0987334713684601E-2</v>
      </c>
      <c r="P103" s="24">
        <v>0</v>
      </c>
      <c r="Q103" s="24">
        <v>4.64622563756552E-4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-0.83742796905581296</v>
      </c>
      <c r="Z103" s="24">
        <v>4.65390706711366E-2</v>
      </c>
      <c r="AA103" s="24">
        <v>-2.5794555947906899E-2</v>
      </c>
      <c r="AB103" s="24">
        <v>-3.0713323827583499E-2</v>
      </c>
      <c r="AC103" s="24">
        <v>-2.8289112593579802E-2</v>
      </c>
      <c r="AD103" s="25">
        <v>5.97165190656746E-5</v>
      </c>
      <c r="AE103" s="24">
        <v>-2.1859965502799599E-2</v>
      </c>
      <c r="AF103" s="24">
        <v>-6.3430784868735296E-2</v>
      </c>
      <c r="AH103">
        <f t="shared" si="9"/>
        <v>-6.3430784868735296E-2</v>
      </c>
      <c r="AJ103">
        <f t="shared" si="10"/>
        <v>-6.3430784868735296E-2</v>
      </c>
      <c r="AK103">
        <f t="shared" si="11"/>
        <v>-1.1853441409821336E-2</v>
      </c>
    </row>
    <row r="104" spans="1:37">
      <c r="A104" s="26">
        <v>48487</v>
      </c>
      <c r="B104" s="24">
        <v>5.0108948789954599E-3</v>
      </c>
      <c r="C104" s="24">
        <v>-5.1155178992110997E-3</v>
      </c>
      <c r="D104" s="24">
        <v>0.117380730414635</v>
      </c>
      <c r="E104" s="25">
        <v>-1.0496307160180599E-6</v>
      </c>
      <c r="F104" s="24">
        <v>-8.7264549966456606E-2</v>
      </c>
      <c r="G104" s="24">
        <v>-1.4569416071269199E-3</v>
      </c>
      <c r="H104" s="25">
        <v>-7.4239999367857198E-6</v>
      </c>
      <c r="I104" s="24">
        <v>-4.7033778412587804E-3</v>
      </c>
      <c r="J104" s="24">
        <v>-3.56147201332343E-3</v>
      </c>
      <c r="K104" s="24">
        <v>0.799208907737466</v>
      </c>
      <c r="L104" s="24">
        <v>1.2218032718590199E-4</v>
      </c>
      <c r="M104" s="24">
        <v>0</v>
      </c>
      <c r="N104" s="24">
        <v>0</v>
      </c>
      <c r="O104" s="24">
        <v>-1.0505675576622501E-2</v>
      </c>
      <c r="P104" s="24">
        <v>0</v>
      </c>
      <c r="Q104" s="24">
        <v>4.9371839378220105E-4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-0.811894979478062</v>
      </c>
      <c r="Z104" s="24">
        <v>4.5061968595847803E-2</v>
      </c>
      <c r="AA104" s="24">
        <v>-2.503654849403E-2</v>
      </c>
      <c r="AB104" s="24">
        <v>-2.9808359508072799E-2</v>
      </c>
      <c r="AC104" s="24">
        <v>-2.7459905110329998E-2</v>
      </c>
      <c r="AD104" s="25">
        <v>9.4689433380283396E-6</v>
      </c>
      <c r="AE104" s="24">
        <v>-2.16372173581552E-2</v>
      </c>
      <c r="AF104" s="24">
        <v>-6.11651491920411E-2</v>
      </c>
      <c r="AH104">
        <f t="shared" si="9"/>
        <v>-6.11651491920411E-2</v>
      </c>
      <c r="AJ104">
        <f t="shared" si="10"/>
        <v>-6.11651491920411E-2</v>
      </c>
      <c r="AK104">
        <f t="shared" si="11"/>
        <v>-1.1245701878197976E-2</v>
      </c>
    </row>
    <row r="105" spans="1:37">
      <c r="A105" s="26">
        <v>48579</v>
      </c>
      <c r="B105" s="24">
        <v>4.9505462189528499E-3</v>
      </c>
      <c r="C105" s="24">
        <v>-4.78006217616294E-3</v>
      </c>
      <c r="D105" s="24">
        <v>0.116590831679785</v>
      </c>
      <c r="E105" s="25">
        <v>-1.03105189863657E-6</v>
      </c>
      <c r="F105" s="24">
        <v>-8.7123816600221601E-2</v>
      </c>
      <c r="G105" s="24">
        <v>-1.43935617183823E-3</v>
      </c>
      <c r="H105" s="25">
        <v>-6.8520575214549096E-6</v>
      </c>
      <c r="I105" s="24">
        <v>-4.3463079039073697E-3</v>
      </c>
      <c r="J105" s="24">
        <v>-3.5924622850141098E-3</v>
      </c>
      <c r="K105" s="24">
        <v>0.77500673276861698</v>
      </c>
      <c r="L105" s="25">
        <v>7.8497945234314598E-5</v>
      </c>
      <c r="M105" s="24">
        <v>0</v>
      </c>
      <c r="N105" s="24">
        <v>0</v>
      </c>
      <c r="O105" s="24">
        <v>-1.00403807121271E-2</v>
      </c>
      <c r="P105" s="24">
        <v>0</v>
      </c>
      <c r="Q105" s="24">
        <v>5.1934169341958096E-4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-0.78706210230482998</v>
      </c>
      <c r="Z105" s="24">
        <v>4.3630977003234497E-2</v>
      </c>
      <c r="AA105" s="24">
        <v>-2.42973711910302E-2</v>
      </c>
      <c r="AB105" s="24">
        <v>-2.89258427041361E-2</v>
      </c>
      <c r="AC105" s="24">
        <v>-2.6650948551386701E-2</v>
      </c>
      <c r="AD105" s="25">
        <v>-3.1306400960800798E-5</v>
      </c>
      <c r="AE105" s="24">
        <v>-2.14167153997342E-2</v>
      </c>
      <c r="AF105" s="24">
        <v>-5.89376282015147E-2</v>
      </c>
      <c r="AH105">
        <f t="shared" si="9"/>
        <v>-5.89376282015147E-2</v>
      </c>
      <c r="AJ105">
        <f t="shared" si="10"/>
        <v>-5.89376282015147E-2</v>
      </c>
      <c r="AK105">
        <f t="shared" si="11"/>
        <v>-1.0607766821022366E-2</v>
      </c>
    </row>
    <row r="106" spans="1:37">
      <c r="A106" s="26">
        <v>48669</v>
      </c>
      <c r="B106" s="24">
        <v>4.8916861706239604E-3</v>
      </c>
      <c r="C106" s="24">
        <v>-4.46920134120615E-3</v>
      </c>
      <c r="D106" s="24">
        <v>0.115774834030726</v>
      </c>
      <c r="E106" s="25">
        <v>-1.0010238956263099E-6</v>
      </c>
      <c r="F106" s="24">
        <v>-8.6907757389915796E-2</v>
      </c>
      <c r="G106" s="24">
        <v>-1.42411027589762E-3</v>
      </c>
      <c r="H106" s="25">
        <v>-6.2887100964598904E-6</v>
      </c>
      <c r="I106" s="24">
        <v>-4.0102133254820904E-3</v>
      </c>
      <c r="J106" s="24">
        <v>-3.6238947414129899E-3</v>
      </c>
      <c r="K106" s="24">
        <v>0.75144199487473395</v>
      </c>
      <c r="L106" s="25">
        <v>7.6254847597998006E-5</v>
      </c>
      <c r="M106" s="24">
        <v>0</v>
      </c>
      <c r="N106" s="24">
        <v>0</v>
      </c>
      <c r="O106" s="24">
        <v>-9.5909188438095191E-3</v>
      </c>
      <c r="P106" s="24">
        <v>0</v>
      </c>
      <c r="Q106" s="24">
        <v>5.4140812326080505E-4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-0.76292348785585395</v>
      </c>
      <c r="Z106" s="24">
        <v>4.2245392901519803E-2</v>
      </c>
      <c r="AA106" s="24">
        <v>-2.3576846517561902E-2</v>
      </c>
      <c r="AB106" s="24">
        <v>-2.8065604052869599E-2</v>
      </c>
      <c r="AC106" s="24">
        <v>-2.5862087993201301E-2</v>
      </c>
      <c r="AD106" s="25">
        <v>-6.3663708325772795E-5</v>
      </c>
      <c r="AE106" s="24">
        <v>-2.1198436263948999E-2</v>
      </c>
      <c r="AF106" s="24">
        <v>-5.6751941095001701E-2</v>
      </c>
      <c r="AH106">
        <f t="shared" si="9"/>
        <v>-5.6751941095001701E-2</v>
      </c>
      <c r="AJ106">
        <f t="shared" si="10"/>
        <v>-5.6751941095001701E-2</v>
      </c>
      <c r="AK106">
        <f t="shared" si="11"/>
        <v>-9.9476387434429547E-3</v>
      </c>
    </row>
    <row r="107" spans="1:37">
      <c r="A107" s="26">
        <v>48760</v>
      </c>
      <c r="B107" s="24">
        <v>4.8343435203748496E-3</v>
      </c>
      <c r="C107" s="24">
        <v>-4.1812090574789703E-3</v>
      </c>
      <c r="D107" s="24">
        <v>0.114936638175134</v>
      </c>
      <c r="E107" s="25">
        <v>-9.6222002012095595E-7</v>
      </c>
      <c r="F107" s="24">
        <v>-8.6625399379921003E-2</v>
      </c>
      <c r="G107" s="24">
        <v>-1.4095714626874401E-3</v>
      </c>
      <c r="H107" s="25">
        <v>-5.7416721693656503E-6</v>
      </c>
      <c r="I107" s="24">
        <v>-3.6941799721885698E-3</v>
      </c>
      <c r="J107" s="24">
        <v>-3.65483675155943E-3</v>
      </c>
      <c r="K107" s="24">
        <v>0.72851253069845401</v>
      </c>
      <c r="L107" s="24">
        <v>1.07355706550716E-4</v>
      </c>
      <c r="M107" s="24">
        <v>0</v>
      </c>
      <c r="N107" s="24">
        <v>0</v>
      </c>
      <c r="O107" s="24">
        <v>-9.1567748955989695E-3</v>
      </c>
      <c r="P107" s="24">
        <v>0</v>
      </c>
      <c r="Q107" s="24">
        <v>5.5991414124290301E-4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-0.73947166681229104</v>
      </c>
      <c r="Z107" s="24">
        <v>4.090438008978E-2</v>
      </c>
      <c r="AA107" s="24">
        <v>-2.2874792505468301E-2</v>
      </c>
      <c r="AB107" s="24">
        <v>-2.7227460079848501E-2</v>
      </c>
      <c r="AC107" s="24">
        <v>-2.5093162519409601E-2</v>
      </c>
      <c r="AD107" s="25">
        <v>-8.8601348290484697E-5</v>
      </c>
      <c r="AE107" s="24">
        <v>-2.0982356865649698E-2</v>
      </c>
      <c r="AF107" s="24">
        <v>-5.4611553211029701E-2</v>
      </c>
      <c r="AH107">
        <f t="shared" si="9"/>
        <v>-5.4611553211029701E-2</v>
      </c>
      <c r="AJ107">
        <f t="shared" si="10"/>
        <v>-5.4611553211029701E-2</v>
      </c>
      <c r="AK107">
        <f t="shared" si="11"/>
        <v>-9.2727807339557378E-3</v>
      </c>
    </row>
    <row r="108" spans="1:37">
      <c r="A108" s="26">
        <v>48852</v>
      </c>
      <c r="B108" s="24">
        <v>4.7785224672388599E-3</v>
      </c>
      <c r="C108" s="24">
        <v>-3.9145335515699603E-3</v>
      </c>
      <c r="D108" s="24">
        <v>0.11407983643066701</v>
      </c>
      <c r="E108" s="25">
        <v>-9.1695812571199303E-7</v>
      </c>
      <c r="F108" s="24">
        <v>-8.6285122436659895E-2</v>
      </c>
      <c r="G108" s="24">
        <v>-1.39441829002561E-3</v>
      </c>
      <c r="H108" s="25">
        <v>-5.2170128646497703E-6</v>
      </c>
      <c r="I108" s="24">
        <v>-3.3972958635335102E-3</v>
      </c>
      <c r="J108" s="24">
        <v>-3.6845113347288398E-3</v>
      </c>
      <c r="K108" s="24">
        <v>0.70621444335883898</v>
      </c>
      <c r="L108" s="24">
        <v>1.64593707825888E-4</v>
      </c>
      <c r="M108" s="24">
        <v>0</v>
      </c>
      <c r="N108" s="24">
        <v>0</v>
      </c>
      <c r="O108" s="24">
        <v>-8.7374498019457004E-3</v>
      </c>
      <c r="P108" s="24">
        <v>0</v>
      </c>
      <c r="Q108" s="24">
        <v>5.7492146843970103E-4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-0.71669770714446701</v>
      </c>
      <c r="Z108" s="24">
        <v>3.9606992508004903E-2</v>
      </c>
      <c r="AA108" s="24">
        <v>-2.2191018485070099E-2</v>
      </c>
      <c r="AB108" s="24">
        <v>-2.6411209202744201E-2</v>
      </c>
      <c r="AC108" s="24">
        <v>-2.43440001240363E-2</v>
      </c>
      <c r="AD108" s="24">
        <v>-1.07056027316501E-4</v>
      </c>
      <c r="AE108" s="24">
        <v>-2.0768454393442898E-2</v>
      </c>
      <c r="AF108" s="24">
        <v>-5.2519600685494397E-2</v>
      </c>
      <c r="AH108">
        <f t="shared" si="9"/>
        <v>-5.2519600685494397E-2</v>
      </c>
      <c r="AJ108">
        <f t="shared" si="10"/>
        <v>-5.2519600685494397E-2</v>
      </c>
      <c r="AK108">
        <f t="shared" si="11"/>
        <v>-8.5900455687041993E-3</v>
      </c>
    </row>
    <row r="109" spans="1:37">
      <c r="A109" s="26">
        <v>48944</v>
      </c>
      <c r="B109" s="24">
        <v>4.7242067625664101E-3</v>
      </c>
      <c r="C109" s="24">
        <v>-3.6677595722031599E-3</v>
      </c>
      <c r="D109" s="24">
        <v>0.11320771386917899</v>
      </c>
      <c r="E109" s="25">
        <v>-8.6722880382713404E-7</v>
      </c>
      <c r="F109" s="24">
        <v>-8.5894648424835796E-2</v>
      </c>
      <c r="G109" s="24">
        <v>-1.37760707522103E-3</v>
      </c>
      <c r="H109" s="25">
        <v>-4.7193442496245002E-6</v>
      </c>
      <c r="I109" s="24">
        <v>-3.1186566983860799E-3</v>
      </c>
      <c r="J109" s="24">
        <v>-3.7122825850201199E-3</v>
      </c>
      <c r="K109" s="24">
        <v>0.68454223501705302</v>
      </c>
      <c r="L109" s="24">
        <v>2.4161057083927099E-4</v>
      </c>
      <c r="M109" s="24">
        <v>0</v>
      </c>
      <c r="N109" s="24">
        <v>0</v>
      </c>
      <c r="O109" s="24">
        <v>-8.3324602662774808E-3</v>
      </c>
      <c r="P109" s="24">
        <v>0</v>
      </c>
      <c r="Q109" s="24">
        <v>5.8654375252426699E-4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-0.69459137366704904</v>
      </c>
      <c r="Z109" s="24">
        <v>3.8352195528773801E-2</v>
      </c>
      <c r="AA109" s="24">
        <v>-2.1525321985701399E-2</v>
      </c>
      <c r="AB109" s="24">
        <v>-2.5616629039792699E-2</v>
      </c>
      <c r="AC109" s="24">
        <v>-2.3614413985318099E-2</v>
      </c>
      <c r="AD109" s="24">
        <v>-1.1989899632326199E-4</v>
      </c>
      <c r="AE109" s="24">
        <v>-2.05567063051184E-2</v>
      </c>
      <c r="AF109" s="24">
        <v>-5.0478839673341797E-2</v>
      </c>
      <c r="AH109">
        <f t="shared" si="9"/>
        <v>-5.0478839673341797E-2</v>
      </c>
      <c r="AJ109">
        <f t="shared" si="10"/>
        <v>-5.0478839673341797E-2</v>
      </c>
      <c r="AK109">
        <f t="shared" si="11"/>
        <v>-7.9056325449841369E-3</v>
      </c>
    </row>
    <row r="110" spans="1:37">
      <c r="A110" s="26">
        <v>49034</v>
      </c>
      <c r="B110" s="24">
        <v>4.6713634608802502E-3</v>
      </c>
      <c r="C110" s="24">
        <v>-3.4395797102610899E-3</v>
      </c>
      <c r="D110" s="24">
        <v>0.11232325403452501</v>
      </c>
      <c r="E110" s="25">
        <v>-8.1472364185574903E-7</v>
      </c>
      <c r="F110" s="24">
        <v>-8.5461042635996701E-2</v>
      </c>
      <c r="G110" s="24">
        <v>-1.3583399926973699E-3</v>
      </c>
      <c r="H110" s="25">
        <v>-4.2520010488704997E-6</v>
      </c>
      <c r="I110" s="24">
        <v>-2.8573707017349199E-3</v>
      </c>
      <c r="J110" s="24">
        <v>-3.7376414438761402E-3</v>
      </c>
      <c r="K110" s="24">
        <v>0.66348894832874705</v>
      </c>
      <c r="L110" s="24">
        <v>3.3285029856514698E-4</v>
      </c>
      <c r="M110" s="24">
        <v>0</v>
      </c>
      <c r="N110" s="24">
        <v>0</v>
      </c>
      <c r="O110" s="24">
        <v>-7.9413384757630601E-3</v>
      </c>
      <c r="P110" s="24">
        <v>0</v>
      </c>
      <c r="Q110" s="24">
        <v>5.9493510298472296E-4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-0.67314128696450604</v>
      </c>
      <c r="Z110" s="24">
        <v>3.7138885212326403E-2</v>
      </c>
      <c r="AA110" s="24">
        <v>-2.0877486623456201E-2</v>
      </c>
      <c r="AB110" s="24">
        <v>-2.4843474819967098E-2</v>
      </c>
      <c r="AC110" s="24">
        <v>-2.2904199912195101E-2</v>
      </c>
      <c r="AD110" s="24">
        <v>-1.2793399243575301E-4</v>
      </c>
      <c r="AE110" s="24">
        <v>-2.0347090323204801E-2</v>
      </c>
      <c r="AF110" s="24">
        <v>-4.8491615882736497E-2</v>
      </c>
      <c r="AH110">
        <f t="shared" si="9"/>
        <v>-4.8491615882736497E-2</v>
      </c>
      <c r="AJ110">
        <f t="shared" si="10"/>
        <v>-4.8491615882736497E-2</v>
      </c>
      <c r="AK110">
        <f t="shared" si="11"/>
        <v>-7.225067111249886E-3</v>
      </c>
    </row>
    <row r="111" spans="1:37">
      <c r="A111" s="26">
        <v>49125</v>
      </c>
      <c r="B111" s="24">
        <v>4.6199462904903399E-3</v>
      </c>
      <c r="C111" s="24">
        <v>-3.2287731363452501E-3</v>
      </c>
      <c r="D111" s="24">
        <v>0.11142914831599</v>
      </c>
      <c r="E111" s="25">
        <v>-7.6086308259040897E-7</v>
      </c>
      <c r="F111" s="24">
        <v>-8.4990725227317196E-2</v>
      </c>
      <c r="G111" s="24">
        <v>-1.33603478270245E-3</v>
      </c>
      <c r="H111" s="25">
        <v>-3.8172102320275399E-6</v>
      </c>
      <c r="I111" s="24">
        <v>-2.6125628159882198E-3</v>
      </c>
      <c r="J111" s="24">
        <v>-3.7601919855712101E-3</v>
      </c>
      <c r="K111" s="24">
        <v>0.643046312688485</v>
      </c>
      <c r="L111" s="24">
        <v>4.3350841961885202E-4</v>
      </c>
      <c r="M111" s="24">
        <v>0</v>
      </c>
      <c r="N111" s="24">
        <v>0</v>
      </c>
      <c r="O111" s="24">
        <v>-7.5636317798281902E-3</v>
      </c>
      <c r="P111" s="24">
        <v>0</v>
      </c>
      <c r="Q111" s="24">
        <v>6.0028023921596802E-4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-0.65233507903879495</v>
      </c>
      <c r="Z111" s="24">
        <v>3.5965905575649201E-2</v>
      </c>
      <c r="AA111" s="24">
        <v>-2.0247280823167901E-2</v>
      </c>
      <c r="AB111" s="24">
        <v>-2.4091478711363801E-2</v>
      </c>
      <c r="AC111" s="24">
        <v>-2.22131347830847E-2</v>
      </c>
      <c r="AD111" s="24">
        <v>-1.3189663252686099E-4</v>
      </c>
      <c r="AE111" s="24">
        <v>-2.01395844306375E-2</v>
      </c>
      <c r="AF111" s="24">
        <v>-4.65598506911769E-2</v>
      </c>
      <c r="AH111">
        <f t="shared" si="9"/>
        <v>-4.65598506911769E-2</v>
      </c>
      <c r="AJ111">
        <f t="shared" si="10"/>
        <v>-4.65598506911769E-2</v>
      </c>
      <c r="AK111">
        <f t="shared" si="11"/>
        <v>-6.5531989663727905E-3</v>
      </c>
    </row>
    <row r="112" spans="1:37">
      <c r="A112" s="26">
        <v>49217</v>
      </c>
      <c r="B112" s="24">
        <v>4.5698986567247702E-3</v>
      </c>
      <c r="C112" s="24">
        <v>-3.0341901533304599E-3</v>
      </c>
      <c r="D112" s="24">
        <v>0.110527808167819</v>
      </c>
      <c r="E112" s="25">
        <v>-7.0682351527897995E-7</v>
      </c>
      <c r="F112" s="24">
        <v>-8.4489490676297796E-2</v>
      </c>
      <c r="G112" s="24">
        <v>-1.3102962625784901E-3</v>
      </c>
      <c r="H112" s="25">
        <v>-3.4162493988246698E-6</v>
      </c>
      <c r="I112" s="24">
        <v>-2.38337826786053E-3</v>
      </c>
      <c r="J112" s="24">
        <v>-3.7796383425312799E-3</v>
      </c>
      <c r="K112" s="24">
        <v>0.62320489184615802</v>
      </c>
      <c r="L112" s="24">
        <v>5.3947825782251705E-4</v>
      </c>
      <c r="M112" s="24">
        <v>0</v>
      </c>
      <c r="N112" s="24">
        <v>0</v>
      </c>
      <c r="O112" s="24">
        <v>-7.1989023392488999E-3</v>
      </c>
      <c r="P112" s="24">
        <v>0</v>
      </c>
      <c r="Q112" s="24">
        <v>6.0278604224443995E-4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-0.63215954357148796</v>
      </c>
      <c r="Z112" s="24">
        <v>3.4832063948986997E-2</v>
      </c>
      <c r="AA112" s="24">
        <v>-1.96344572363829E-2</v>
      </c>
      <c r="AB112" s="24">
        <v>-2.3360349903304999E-2</v>
      </c>
      <c r="AC112" s="24">
        <v>-2.1540975813783201E-2</v>
      </c>
      <c r="AD112" s="24">
        <v>-1.3245500434993699E-4</v>
      </c>
      <c r="AE112" s="24">
        <v>-1.9934166866541599E-2</v>
      </c>
      <c r="AF112" s="24">
        <v>-4.4685040590841399E-2</v>
      </c>
      <c r="AH112">
        <f t="shared" si="9"/>
        <v>-4.4685040590841399E-2</v>
      </c>
      <c r="AJ112">
        <f t="shared" si="10"/>
        <v>-4.4685040590841399E-2</v>
      </c>
      <c r="AK112">
        <f t="shared" si="11"/>
        <v>-5.8942148566773628E-3</v>
      </c>
    </row>
    <row r="113" spans="1:37">
      <c r="A113" s="26">
        <v>49309</v>
      </c>
      <c r="B113" s="24">
        <v>4.5211562940152801E-3</v>
      </c>
      <c r="C113" s="24">
        <v>-2.8547412500076899E-3</v>
      </c>
      <c r="D113" s="24">
        <v>0.10962137946697301</v>
      </c>
      <c r="E113" s="25">
        <v>-6.5356330789549304E-7</v>
      </c>
      <c r="F113" s="24">
        <v>-8.3962533491609107E-2</v>
      </c>
      <c r="G113" s="24">
        <v>-1.2808897728602299E-3</v>
      </c>
      <c r="H113" s="25">
        <v>-3.0495932641884099E-6</v>
      </c>
      <c r="I113" s="24">
        <v>-2.1689855472328801E-3</v>
      </c>
      <c r="J113" s="24">
        <v>-3.79577236409158E-3</v>
      </c>
      <c r="K113" s="24">
        <v>0.60395423008148896</v>
      </c>
      <c r="L113" s="24">
        <v>6.4729555203794096E-4</v>
      </c>
      <c r="M113" s="24">
        <v>0</v>
      </c>
      <c r="N113" s="24">
        <v>0</v>
      </c>
      <c r="O113" s="24">
        <v>-6.8467267520255903E-3</v>
      </c>
      <c r="P113" s="24">
        <v>0</v>
      </c>
      <c r="Q113" s="24">
        <v>6.0267433772224902E-4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-0.61260077916802802</v>
      </c>
      <c r="Z113" s="24">
        <v>3.3736144510661703E-2</v>
      </c>
      <c r="AA113" s="24">
        <v>-1.9038752731349001E-2</v>
      </c>
      <c r="AB113" s="24">
        <v>-2.26497752958102E-2</v>
      </c>
      <c r="AC113" s="24">
        <v>-2.08874605080312E-2</v>
      </c>
      <c r="AD113" s="24">
        <v>-1.3021122818961001E-4</v>
      </c>
      <c r="AE113" s="24">
        <v>-1.9730816122109401E-2</v>
      </c>
      <c r="AF113" s="24">
        <v>-4.28682671450017E-2</v>
      </c>
      <c r="AH113">
        <f t="shared" si="9"/>
        <v>-4.28682671450017E-2</v>
      </c>
      <c r="AJ113">
        <f t="shared" si="10"/>
        <v>-4.28682671450017E-2</v>
      </c>
      <c r="AK113">
        <f t="shared" si="11"/>
        <v>-5.2516628057443018E-3</v>
      </c>
    </row>
    <row r="114" spans="1:37">
      <c r="A114" s="26">
        <v>49399</v>
      </c>
      <c r="B114" s="24">
        <v>4.4736495856554596E-3</v>
      </c>
      <c r="C114" s="24">
        <v>-2.68938958534596E-3</v>
      </c>
      <c r="D114" s="24">
        <v>0.108711758395671</v>
      </c>
      <c r="E114" s="25">
        <v>-6.0184755977025602E-7</v>
      </c>
      <c r="F114" s="24">
        <v>-8.3414478640220793E-2</v>
      </c>
      <c r="G114" s="24">
        <v>-1.2477166393598E-3</v>
      </c>
      <c r="H114" s="25">
        <v>-2.7170478697313701E-6</v>
      </c>
      <c r="I114" s="24">
        <v>-1.96857883811621E-3</v>
      </c>
      <c r="J114" s="24">
        <v>-3.8084620735820301E-3</v>
      </c>
      <c r="K114" s="24">
        <v>0.585282994663474</v>
      </c>
      <c r="L114" s="24">
        <v>7.5408255208487998E-4</v>
      </c>
      <c r="M114" s="24">
        <v>0</v>
      </c>
      <c r="N114" s="24">
        <v>0</v>
      </c>
      <c r="O114" s="24">
        <v>-6.50669566162939E-3</v>
      </c>
      <c r="P114" s="24">
        <v>0</v>
      </c>
      <c r="Q114" s="24">
        <v>6.0017576539918196E-4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-0.59364432436671</v>
      </c>
      <c r="Z114" s="24">
        <v>3.2676920103923097E-2</v>
      </c>
      <c r="AA114" s="24">
        <v>-1.84598888446693E-2</v>
      </c>
      <c r="AB114" s="24">
        <v>-2.1959420667261E-2</v>
      </c>
      <c r="AC114" s="24">
        <v>-2.0252307160251001E-2</v>
      </c>
      <c r="AD114" s="24">
        <v>-1.25703787772351E-4</v>
      </c>
      <c r="AE114" s="24">
        <v>-1.9529510936603801E-2</v>
      </c>
      <c r="AF114" s="24">
        <v>-4.1110215030722999E-2</v>
      </c>
      <c r="AH114">
        <f t="shared" si="9"/>
        <v>-4.1110215030722999E-2</v>
      </c>
      <c r="AJ114">
        <f t="shared" si="10"/>
        <v>-4.1110215030722999E-2</v>
      </c>
      <c r="AK114">
        <f t="shared" si="11"/>
        <v>-4.6284849714565285E-3</v>
      </c>
    </row>
    <row r="115" spans="1:37">
      <c r="A115" s="26">
        <v>49490</v>
      </c>
      <c r="B115" s="24">
        <v>4.4273055719107196E-3</v>
      </c>
      <c r="C115" s="24">
        <v>-2.5371460375524799E-3</v>
      </c>
      <c r="D115" s="24">
        <v>0.107800608322335</v>
      </c>
      <c r="E115" s="25">
        <v>-5.5227141413935095E-7</v>
      </c>
      <c r="F115" s="24">
        <v>-8.2849415355433401E-2</v>
      </c>
      <c r="G115" s="24">
        <v>-1.21079168830932E-3</v>
      </c>
      <c r="H115" s="25">
        <v>-2.4178724204433498E-6</v>
      </c>
      <c r="I115" s="24">
        <v>-1.7813799442260201E-3</v>
      </c>
      <c r="J115" s="24">
        <v>-3.8176409640970602E-3</v>
      </c>
      <c r="K115" s="24">
        <v>0.56717911279993005</v>
      </c>
      <c r="L115" s="24">
        <v>8.5749253550027201E-4</v>
      </c>
      <c r="M115" s="24">
        <v>0</v>
      </c>
      <c r="N115" s="24">
        <v>0</v>
      </c>
      <c r="O115" s="24">
        <v>-6.1784133526181801E-3</v>
      </c>
      <c r="P115" s="24">
        <v>0</v>
      </c>
      <c r="Q115" s="24">
        <v>5.9552461109684104E-4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-0.57527528355358104</v>
      </c>
      <c r="Z115" s="24">
        <v>3.1653162448407698E-2</v>
      </c>
      <c r="AA115" s="24">
        <v>-1.7897572597173599E-2</v>
      </c>
      <c r="AB115" s="24">
        <v>-2.12889322071819E-2</v>
      </c>
      <c r="AC115" s="24">
        <v>-1.9635215795112002E-2</v>
      </c>
      <c r="AD115" s="24">
        <v>-1.19410453502577E-4</v>
      </c>
      <c r="AE115" s="24">
        <v>-1.9330230293441501E-2</v>
      </c>
      <c r="AF115" s="24">
        <v>-3.9411196096864602E-2</v>
      </c>
      <c r="AH115">
        <f t="shared" si="9"/>
        <v>-3.9411196096864602E-2</v>
      </c>
      <c r="AJ115">
        <f t="shared" si="10"/>
        <v>-3.9411196096864602E-2</v>
      </c>
      <c r="AK115">
        <f t="shared" si="11"/>
        <v>-4.0270567386512177E-3</v>
      </c>
    </row>
    <row r="116" spans="1:37">
      <c r="A116" s="26">
        <v>49582</v>
      </c>
      <c r="B116" s="24">
        <v>4.3820496684071897E-3</v>
      </c>
      <c r="C116" s="24">
        <v>-2.3970661235233298E-3</v>
      </c>
      <c r="D116" s="24">
        <v>0.106889377234161</v>
      </c>
      <c r="E116" s="25">
        <v>-5.05281822175779E-7</v>
      </c>
      <c r="F116" s="24">
        <v>-8.2270933179003802E-2</v>
      </c>
      <c r="G116" s="24">
        <v>-1.17022281439777E-3</v>
      </c>
      <c r="H116" s="25">
        <v>-2.1508888714995E-6</v>
      </c>
      <c r="I116" s="24">
        <v>-1.60663975289938E-3</v>
      </c>
      <c r="J116" s="24">
        <v>-3.8232981525848E-3</v>
      </c>
      <c r="K116" s="24">
        <v>0.54962990170224102</v>
      </c>
      <c r="L116" s="24">
        <v>9.5565552481379596E-4</v>
      </c>
      <c r="M116" s="24">
        <v>0</v>
      </c>
      <c r="N116" s="24">
        <v>0</v>
      </c>
      <c r="O116" s="24">
        <v>-5.8614973380495504E-3</v>
      </c>
      <c r="P116" s="24">
        <v>0</v>
      </c>
      <c r="Q116" s="24">
        <v>5.8895449314606602E-4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-0.55747844323150897</v>
      </c>
      <c r="Z116" s="24">
        <v>3.0663650864226899E-2</v>
      </c>
      <c r="AA116" s="24">
        <v>-1.7351497588663799E-2</v>
      </c>
      <c r="AB116" s="24">
        <v>-2.0637938316027799E-2</v>
      </c>
      <c r="AC116" s="24">
        <v>-1.9035869442796099E-2</v>
      </c>
      <c r="AD116" s="24">
        <v>-1.1175164380958301E-4</v>
      </c>
      <c r="AE116" s="24">
        <v>-1.91329534163854E-2</v>
      </c>
      <c r="AF116" s="24">
        <v>-3.7771177683332498E-2</v>
      </c>
      <c r="AH116">
        <f t="shared" si="9"/>
        <v>-3.7771177683332498E-2</v>
      </c>
      <c r="AJ116">
        <f t="shared" si="10"/>
        <v>-3.7771177683332498E-2</v>
      </c>
      <c r="AK116">
        <f t="shared" si="11"/>
        <v>-3.4492300269940504E-3</v>
      </c>
    </row>
    <row r="117" spans="1:37">
      <c r="A117" s="26">
        <v>49674</v>
      </c>
      <c r="B117" s="24">
        <v>4.3378071174257297E-3</v>
      </c>
      <c r="C117" s="24">
        <v>-2.2682482372584998E-3</v>
      </c>
      <c r="D117" s="24">
        <v>0.10597931534681</v>
      </c>
      <c r="E117" s="25">
        <v>-4.6119769434918899E-7</v>
      </c>
      <c r="F117" s="24">
        <v>-8.16821592631395E-2</v>
      </c>
      <c r="G117" s="24">
        <v>-1.12619257044219E-3</v>
      </c>
      <c r="H117" s="25">
        <v>-1.9145795742157199E-6</v>
      </c>
      <c r="I117" s="24">
        <v>-1.4436392813476E-3</v>
      </c>
      <c r="J117" s="24">
        <v>-3.8254693946194601E-3</v>
      </c>
      <c r="K117" s="24">
        <v>0.53262219075565898</v>
      </c>
      <c r="L117" s="24">
        <v>1.0471258357443499E-3</v>
      </c>
      <c r="M117" s="24">
        <v>0</v>
      </c>
      <c r="N117" s="24">
        <v>0</v>
      </c>
      <c r="O117" s="24">
        <v>-5.5555779425766703E-3</v>
      </c>
      <c r="P117" s="24">
        <v>0</v>
      </c>
      <c r="Q117" s="24">
        <v>5.8069480768399399E-4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-0.54023837835144495</v>
      </c>
      <c r="Z117" s="24">
        <v>2.9707179629267399E-2</v>
      </c>
      <c r="AA117" s="24">
        <v>-1.68213452974455E-2</v>
      </c>
      <c r="AB117" s="24">
        <v>-2.0006051587664501E-2</v>
      </c>
      <c r="AC117" s="24">
        <v>-1.84539356620733E-2</v>
      </c>
      <c r="AD117" s="24">
        <v>-1.0309409143560599E-4</v>
      </c>
      <c r="AE117" s="24">
        <v>-1.8937659765824101E-2</v>
      </c>
      <c r="AF117" s="24">
        <v>-3.6189813729933899E-2</v>
      </c>
      <c r="AH117">
        <f t="shared" si="9"/>
        <v>-3.6189813729933899E-2</v>
      </c>
      <c r="AJ117">
        <f t="shared" si="10"/>
        <v>-3.6189813729933899E-2</v>
      </c>
      <c r="AK117">
        <f t="shared" si="11"/>
        <v>-2.8963791247963375E-3</v>
      </c>
    </row>
    <row r="118" spans="1:37">
      <c r="A118" s="26">
        <v>49765</v>
      </c>
      <c r="B118" s="24">
        <v>4.2945041949775898E-3</v>
      </c>
      <c r="C118" s="24">
        <v>-2.14983277452229E-3</v>
      </c>
      <c r="D118" s="24">
        <v>0.105071492581813</v>
      </c>
      <c r="E118" s="25">
        <v>-4.2022841222618401E-7</v>
      </c>
      <c r="F118" s="24">
        <v>-8.10857961148677E-2</v>
      </c>
      <c r="G118" s="24">
        <v>-1.07894172190246E-3</v>
      </c>
      <c r="H118" s="25">
        <v>-1.7071734366665501E-6</v>
      </c>
      <c r="I118" s="24">
        <v>-1.2916903487109701E-3</v>
      </c>
      <c r="J118" s="24">
        <v>-3.8242289480489799E-3</v>
      </c>
      <c r="K118" s="24">
        <v>0.51614243510032898</v>
      </c>
      <c r="L118" s="24">
        <v>1.1308319528738201E-3</v>
      </c>
      <c r="M118" s="24">
        <v>0</v>
      </c>
      <c r="N118" s="24">
        <v>0</v>
      </c>
      <c r="O118" s="24">
        <v>-5.2602978846044996E-3</v>
      </c>
      <c r="P118" s="24">
        <v>0</v>
      </c>
      <c r="Q118" s="24">
        <v>5.7096784714205E-4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-0.52353954863099905</v>
      </c>
      <c r="Z118" s="24">
        <v>2.8782564090465E-2</v>
      </c>
      <c r="AA118" s="24">
        <v>-1.6306786520941599E-2</v>
      </c>
      <c r="AB118" s="24">
        <v>-1.93928709028632E-2</v>
      </c>
      <c r="AC118" s="24">
        <v>-1.78890682355262E-2</v>
      </c>
      <c r="AD118" s="25">
        <v>-9.3754700835847795E-5</v>
      </c>
      <c r="AE118" s="24">
        <v>-1.8744329035146799E-2</v>
      </c>
      <c r="AF118" s="24">
        <v>-3.4666477453201699E-2</v>
      </c>
      <c r="AH118">
        <f t="shared" si="9"/>
        <v>-3.4666477453201699E-2</v>
      </c>
      <c r="AJ118">
        <f t="shared" si="10"/>
        <v>-3.4666477453201699E-2</v>
      </c>
      <c r="AK118">
        <f t="shared" si="11"/>
        <v>-2.3694476528297315E-3</v>
      </c>
    </row>
    <row r="119" spans="1:37">
      <c r="A119" s="26">
        <v>49856</v>
      </c>
      <c r="B119" s="24">
        <v>4.2520691964014002E-3</v>
      </c>
      <c r="C119" s="24">
        <v>-2.0410018090578699E-3</v>
      </c>
      <c r="D119" s="24">
        <v>0.104166815660478</v>
      </c>
      <c r="E119" s="25">
        <v>-3.8249070475032099E-7</v>
      </c>
      <c r="F119" s="24">
        <v>-8.0484159106560496E-2</v>
      </c>
      <c r="G119" s="24">
        <v>-1.0287546891132801E-3</v>
      </c>
      <c r="H119" s="25">
        <v>-1.5267211675288001E-6</v>
      </c>
      <c r="I119" s="24">
        <v>-1.15013591621918E-3</v>
      </c>
      <c r="J119" s="24">
        <v>-3.8196822623002202E-3</v>
      </c>
      <c r="K119" s="24">
        <v>0.50017682019672904</v>
      </c>
      <c r="L119" s="24">
        <v>1.20602911038095E-3</v>
      </c>
      <c r="M119" s="24">
        <v>0</v>
      </c>
      <c r="N119" s="24">
        <v>0</v>
      </c>
      <c r="O119" s="24">
        <v>-4.9753118604093198E-3</v>
      </c>
      <c r="P119" s="24">
        <v>0</v>
      </c>
      <c r="Q119" s="24">
        <v>5.5998651441668899E-4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-0.50736638496411701</v>
      </c>
      <c r="Z119" s="24">
        <v>2.7888645648020401E-2</v>
      </c>
      <c r="AA119" s="24">
        <v>-1.5807482903187099E-2</v>
      </c>
      <c r="AB119" s="24">
        <v>-1.8797983573589399E-2</v>
      </c>
      <c r="AC119" s="24">
        <v>-1.7340908972457499E-2</v>
      </c>
      <c r="AD119" s="25">
        <v>-8.4004500499246801E-5</v>
      </c>
      <c r="AE119" s="24">
        <v>-1.85529411472013E-2</v>
      </c>
      <c r="AF119" s="24">
        <v>-3.3200294590145202E-2</v>
      </c>
      <c r="AH119">
        <f t="shared" si="9"/>
        <v>-3.3200294590145202E-2</v>
      </c>
      <c r="AJ119">
        <f t="shared" si="10"/>
        <v>-3.3200294590145202E-2</v>
      </c>
      <c r="AK119">
        <f t="shared" si="11"/>
        <v>-1.8689955210442755E-3</v>
      </c>
    </row>
    <row r="120" spans="1:37">
      <c r="A120" s="26">
        <v>49948</v>
      </c>
      <c r="B120" s="24">
        <v>4.2104332227577198E-3</v>
      </c>
      <c r="C120" s="24">
        <v>-1.9409790661215299E-3</v>
      </c>
      <c r="D120" s="24">
        <v>0.10326604461474</v>
      </c>
      <c r="E120" s="25">
        <v>-3.48023918288855E-7</v>
      </c>
      <c r="F120" s="24">
        <v>-7.9879213202784599E-2</v>
      </c>
      <c r="G120" s="24">
        <v>-9.75946784183385E-4</v>
      </c>
      <c r="H120" s="25">
        <v>-1.37116025532991E-6</v>
      </c>
      <c r="I120" s="24">
        <v>-1.0183501360989001E-3</v>
      </c>
      <c r="J120" s="24">
        <v>-3.8119594611564001E-3</v>
      </c>
      <c r="K120" s="24">
        <v>0.48471135717556602</v>
      </c>
      <c r="L120" s="24">
        <v>1.27225485063002E-3</v>
      </c>
      <c r="M120" s="24">
        <v>0</v>
      </c>
      <c r="N120" s="24">
        <v>0</v>
      </c>
      <c r="O120" s="24">
        <v>-4.7002861326868603E-3</v>
      </c>
      <c r="P120" s="24">
        <v>0</v>
      </c>
      <c r="Q120" s="24">
        <v>5.4795256211882001E-4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-0.49170336617003801</v>
      </c>
      <c r="Z120" s="24">
        <v>2.7024295728158301E-2</v>
      </c>
      <c r="AA120" s="24">
        <v>-1.5323088503643501E-2</v>
      </c>
      <c r="AB120" s="24">
        <v>-1.8220967488210602E-2</v>
      </c>
      <c r="AC120" s="24">
        <v>-1.6809089565209E-2</v>
      </c>
      <c r="AD120" s="25">
        <v>-7.4072609963131102E-5</v>
      </c>
      <c r="AE120" s="24">
        <v>-1.8363476250839301E-2</v>
      </c>
      <c r="AF120" s="24">
        <v>-3.1790176401124803E-2</v>
      </c>
      <c r="AH120">
        <f t="shared" si="9"/>
        <v>-3.1790176401124803E-2</v>
      </c>
      <c r="AJ120">
        <f t="shared" si="10"/>
        <v>-3.1790176401124803E-2</v>
      </c>
      <c r="AK120">
        <f t="shared" si="11"/>
        <v>-1.3952449677847589E-3</v>
      </c>
    </row>
    <row r="121" spans="1:37">
      <c r="A121" s="26">
        <v>50040</v>
      </c>
      <c r="B121" s="24">
        <v>4.1695307895870401E-3</v>
      </c>
      <c r="C121" s="24">
        <v>-1.8490300046725299E-3</v>
      </c>
      <c r="D121" s="24">
        <v>0.102369808560792</v>
      </c>
      <c r="E121" s="25">
        <v>-3.1680372993211E-7</v>
      </c>
      <c r="F121" s="24">
        <v>-7.9272608465818101E-2</v>
      </c>
      <c r="G121" s="24">
        <v>-9.2085313773165097E-4</v>
      </c>
      <c r="H121" s="25">
        <v>-1.23837039325165E-6</v>
      </c>
      <c r="I121" s="24">
        <v>-8.9573814782723101E-4</v>
      </c>
      <c r="J121" s="24">
        <v>-3.80120957999611E-3</v>
      </c>
      <c r="K121" s="24">
        <v>0.46973196896043801</v>
      </c>
      <c r="L121" s="24">
        <v>1.3292877420285E-3</v>
      </c>
      <c r="M121" s="24">
        <v>0</v>
      </c>
      <c r="N121" s="24">
        <v>0</v>
      </c>
      <c r="O121" s="24">
        <v>-4.4348981255927398E-3</v>
      </c>
      <c r="P121" s="24">
        <v>0</v>
      </c>
      <c r="Q121" s="24">
        <v>5.35055292313115E-4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-0.47653508644373999</v>
      </c>
      <c r="Z121" s="24">
        <v>2.6188418855431501E-2</v>
      </c>
      <c r="AA121" s="24">
        <v>-1.4853251369555299E-2</v>
      </c>
      <c r="AB121" s="24">
        <v>-1.7661393216986801E-2</v>
      </c>
      <c r="AC121" s="24">
        <v>-1.6293233453805601E-2</v>
      </c>
      <c r="AD121" s="25">
        <v>-6.4150155635697297E-5</v>
      </c>
      <c r="AE121" s="24">
        <v>-1.8175914717545701E-2</v>
      </c>
      <c r="AF121" s="24">
        <v>-3.0434851792428299E-2</v>
      </c>
      <c r="AH121">
        <f t="shared" si="9"/>
        <v>-3.0434851792428299E-2</v>
      </c>
      <c r="AJ121">
        <f t="shared" si="10"/>
        <v>-3.0434851792428299E-2</v>
      </c>
      <c r="AK121">
        <f t="shared" si="11"/>
        <v>-9.4812496857440628E-4</v>
      </c>
    </row>
    <row r="122" spans="1:37">
      <c r="A122" s="26">
        <v>50130</v>
      </c>
      <c r="B122" s="24">
        <v>4.1293002786699602E-3</v>
      </c>
      <c r="C122" s="24">
        <v>-1.7644618725548001E-3</v>
      </c>
      <c r="D122" s="24">
        <v>0.101478620621007</v>
      </c>
      <c r="E122" s="25">
        <v>-2.88754369276285E-7</v>
      </c>
      <c r="F122" s="24">
        <v>-7.8665714000951306E-2</v>
      </c>
      <c r="G122" s="24">
        <v>-8.6381920232640502E-4</v>
      </c>
      <c r="H122" s="25">
        <v>-1.12622009550965E-6</v>
      </c>
      <c r="I122" s="24">
        <v>-7.8173565800913197E-4</v>
      </c>
      <c r="J122" s="24">
        <v>-3.7875955135181299E-3</v>
      </c>
      <c r="K122" s="24">
        <v>0.455224567305623</v>
      </c>
      <c r="L122" s="24">
        <v>1.3771093587345599E-3</v>
      </c>
      <c r="M122" s="24">
        <v>0</v>
      </c>
      <c r="N122" s="24">
        <v>0</v>
      </c>
      <c r="O122" s="24">
        <v>-4.1788360279741499E-3</v>
      </c>
      <c r="P122" s="24">
        <v>0</v>
      </c>
      <c r="Q122" s="24">
        <v>5.2147065754055597E-4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-0.46184631395751802</v>
      </c>
      <c r="Z122" s="24">
        <v>2.53799549300259E-2</v>
      </c>
      <c r="AA122" s="24">
        <v>-1.43976150810383E-2</v>
      </c>
      <c r="AB122" s="24">
        <v>-1.7118826045416799E-2</v>
      </c>
      <c r="AC122" s="24">
        <v>-1.5792957662081601E-2</v>
      </c>
      <c r="AD122" s="25">
        <v>-5.4394082324389901E-5</v>
      </c>
      <c r="AE122" s="24">
        <v>-1.7990237138138802E-2</v>
      </c>
      <c r="AF122" s="24">
        <v>-2.9132898064699701E-2</v>
      </c>
      <c r="AH122">
        <f t="shared" si="9"/>
        <v>-2.9132898064699701E-2</v>
      </c>
      <c r="AJ122">
        <f t="shared" si="10"/>
        <v>-2.9132898064699701E-2</v>
      </c>
      <c r="AK122">
        <f t="shared" si="11"/>
        <v>-5.273134719694858E-4</v>
      </c>
    </row>
    <row r="123" spans="1:37">
      <c r="A123" s="26">
        <v>50221</v>
      </c>
      <c r="B123" s="24">
        <v>4.0896842523555996E-3</v>
      </c>
      <c r="C123" s="24">
        <v>-1.6866236414330299E-3</v>
      </c>
      <c r="D123" s="24">
        <v>0.100592891913896</v>
      </c>
      <c r="E123" s="25">
        <v>-2.63759425769988E-7</v>
      </c>
      <c r="F123" s="24">
        <v>-7.80596500889187E-2</v>
      </c>
      <c r="G123" s="24">
        <v>-8.0519271429771097E-4</v>
      </c>
      <c r="H123" s="25">
        <v>-1.03260526838743E-6</v>
      </c>
      <c r="I123" s="24">
        <v>-6.7580833764858603E-4</v>
      </c>
      <c r="J123" s="24">
        <v>-3.77128962661469E-3</v>
      </c>
      <c r="K123" s="24">
        <v>0.44117512101508899</v>
      </c>
      <c r="L123" s="24">
        <v>1.4158695576107E-3</v>
      </c>
      <c r="M123" s="24">
        <v>0</v>
      </c>
      <c r="N123" s="24">
        <v>0</v>
      </c>
      <c r="O123" s="24">
        <v>-3.9317984061624104E-3</v>
      </c>
      <c r="P123" s="24">
        <v>0</v>
      </c>
      <c r="Q123" s="24">
        <v>5.0736070884122605E-4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-0.44762204112752801</v>
      </c>
      <c r="Z123" s="24">
        <v>2.45978808093021E-2</v>
      </c>
      <c r="AA123" s="24">
        <v>-1.39558202442803E-2</v>
      </c>
      <c r="AB123" s="24">
        <v>-1.65928279102413E-2</v>
      </c>
      <c r="AC123" s="24">
        <v>-1.53078745757598E-2</v>
      </c>
      <c r="AD123" s="25">
        <v>-4.4930818675120702E-5</v>
      </c>
      <c r="AE123" s="24">
        <v>-1.78064243195525E-2</v>
      </c>
      <c r="AF123" s="24">
        <v>-2.7882769918699899E-2</v>
      </c>
      <c r="AH123">
        <f t="shared" si="9"/>
        <v>-2.7882769918699899E-2</v>
      </c>
      <c r="AJ123">
        <f t="shared" si="10"/>
        <v>-2.7882769918699899E-2</v>
      </c>
      <c r="AK123">
        <f t="shared" si="11"/>
        <v>-1.3227706660637675E-4</v>
      </c>
    </row>
    <row r="124" spans="1:37">
      <c r="A124" s="26">
        <v>50313</v>
      </c>
      <c r="B124" s="24">
        <v>4.0506296488205702E-3</v>
      </c>
      <c r="C124" s="24">
        <v>-1.61490576181491E-3</v>
      </c>
      <c r="D124" s="24">
        <v>9.9712944561175895E-2</v>
      </c>
      <c r="E124" s="25">
        <v>-2.4167132717778E-7</v>
      </c>
      <c r="F124" s="24">
        <v>-7.7455318327401004E-2</v>
      </c>
      <c r="G124" s="24">
        <v>-7.4531699311497599E-4</v>
      </c>
      <c r="H124" s="25">
        <v>-9.5548050026950406E-7</v>
      </c>
      <c r="I124" s="24">
        <v>-5.77451067961586E-4</v>
      </c>
      <c r="J124" s="24">
        <v>-3.75246997905838E-3</v>
      </c>
      <c r="K124" s="24">
        <v>0.42756971570560798</v>
      </c>
      <c r="L124" s="24">
        <v>1.4458550313531701E-3</v>
      </c>
      <c r="M124" s="24">
        <v>0</v>
      </c>
      <c r="N124" s="24">
        <v>0</v>
      </c>
      <c r="O124" s="24">
        <v>-3.6934938274015101E-3</v>
      </c>
      <c r="P124" s="24">
        <v>0</v>
      </c>
      <c r="Q124" s="24">
        <v>4.9287334107594105E-4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-0.43384752710337299</v>
      </c>
      <c r="Z124" s="24">
        <v>2.3841211286129999E-2</v>
      </c>
      <c r="AA124" s="24">
        <v>-1.3527505913681501E-2</v>
      </c>
      <c r="AB124" s="24">
        <v>-1.6082959219207899E-2</v>
      </c>
      <c r="AC124" s="24">
        <v>-1.48375936394131E-2</v>
      </c>
      <c r="AD124" s="25">
        <v>-3.5859764645310797E-5</v>
      </c>
      <c r="AE124" s="24">
        <v>-1.7624457281695101E-2</v>
      </c>
      <c r="AF124" s="24">
        <v>-2.6682826456422001E-2</v>
      </c>
      <c r="AH124">
        <f t="shared" si="9"/>
        <v>-2.6682826456422001E-2</v>
      </c>
      <c r="AJ124">
        <f t="shared" si="10"/>
        <v>-2.6682826456422001E-2</v>
      </c>
      <c r="AK124">
        <f t="shared" si="11"/>
        <v>2.3769219216085782E-4</v>
      </c>
    </row>
    <row r="125" spans="1:37">
      <c r="A125" s="26">
        <v>50405</v>
      </c>
      <c r="B125" s="24">
        <v>4.0120878753570699E-3</v>
      </c>
      <c r="C125" s="24">
        <v>-1.5487397046791401E-3</v>
      </c>
      <c r="D125" s="24">
        <v>9.8839023685835706E-2</v>
      </c>
      <c r="E125" s="25">
        <v>-2.2231958028870801E-7</v>
      </c>
      <c r="F125" s="24">
        <v>-7.6853429667419398E-2</v>
      </c>
      <c r="G125" s="24">
        <v>-6.8452545712902003E-4</v>
      </c>
      <c r="H125" s="25">
        <v>-8.9288382324677504E-7</v>
      </c>
      <c r="I125" s="24">
        <v>-4.8618706320868E-4</v>
      </c>
      <c r="J125" s="24">
        <v>-3.7313171138192401E-3</v>
      </c>
      <c r="K125" s="24">
        <v>0.41439460555020102</v>
      </c>
      <c r="L125" s="24">
        <v>1.46746107004806E-3</v>
      </c>
      <c r="M125" s="24">
        <v>0</v>
      </c>
      <c r="N125" s="24">
        <v>0</v>
      </c>
      <c r="O125" s="24">
        <v>-3.4636404947264898E-3</v>
      </c>
      <c r="P125" s="24">
        <v>0</v>
      </c>
      <c r="Q125" s="24">
        <v>4.7814229015915802E-4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-0.42050833306595897</v>
      </c>
      <c r="Z125" s="24">
        <v>2.3108999549625898E-2</v>
      </c>
      <c r="AA125" s="24">
        <v>-1.3112310928525699E-2</v>
      </c>
      <c r="AB125" s="24">
        <v>-1.5588780541165199E-2</v>
      </c>
      <c r="AC125" s="24">
        <v>-1.43817229548815E-2</v>
      </c>
      <c r="AD125" s="25">
        <v>-2.72565777575122E-5</v>
      </c>
      <c r="AE125" s="24">
        <v>-1.7444317254373801E-2</v>
      </c>
      <c r="AF125" s="24">
        <v>-2.5531356005814299E-2</v>
      </c>
      <c r="AH125">
        <f t="shared" si="9"/>
        <v>-2.5531356005814299E-2</v>
      </c>
      <c r="AJ125">
        <f t="shared" si="10"/>
        <v>-2.5531356005814299E-2</v>
      </c>
      <c r="AK125">
        <f t="shared" si="11"/>
        <v>5.8344296264767337E-4</v>
      </c>
    </row>
    <row r="126" spans="1:37">
      <c r="A126" s="26">
        <v>50495</v>
      </c>
      <c r="B126" s="24">
        <v>3.9740148154671596E-3</v>
      </c>
      <c r="C126" s="24">
        <v>-1.4875972762970499E-3</v>
      </c>
      <c r="D126" s="24">
        <v>9.7971308395787493E-2</v>
      </c>
      <c r="E126" s="25">
        <v>-2.0551786811181801E-7</v>
      </c>
      <c r="F126" s="24">
        <v>-7.62545302845474E-2</v>
      </c>
      <c r="G126" s="24">
        <v>-6.2313723619127504E-4</v>
      </c>
      <c r="H126" s="25">
        <v>-8.4295567654446797E-7</v>
      </c>
      <c r="I126" s="24">
        <v>-4.0156689635803203E-4</v>
      </c>
      <c r="J126" s="24">
        <v>-3.70801135893413E-3</v>
      </c>
      <c r="K126" s="24">
        <v>0.401636257491083</v>
      </c>
      <c r="L126" s="24">
        <v>1.48116642558103E-3</v>
      </c>
      <c r="M126" s="24">
        <v>0</v>
      </c>
      <c r="N126" s="24">
        <v>0</v>
      </c>
      <c r="O126" s="24">
        <v>-3.2419658938750398E-3</v>
      </c>
      <c r="P126" s="24">
        <v>0</v>
      </c>
      <c r="Q126" s="24">
        <v>4.6328734090744902E-4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-0.40759035093164298</v>
      </c>
      <c r="Z126" s="24">
        <v>2.2400337206845599E-2</v>
      </c>
      <c r="AA126" s="24">
        <v>-1.27098751538925E-2</v>
      </c>
      <c r="AB126" s="24">
        <v>-1.5109854157725399E-2</v>
      </c>
      <c r="AC126" s="24">
        <v>-1.39398707686088E-2</v>
      </c>
      <c r="AD126" s="25">
        <v>-1.9176242307714099E-5</v>
      </c>
      <c r="AE126" s="24">
        <v>-1.7265985674289198E-2</v>
      </c>
      <c r="AF126" s="24">
        <v>-2.4426598672536E-2</v>
      </c>
      <c r="AH126">
        <f t="shared" si="9"/>
        <v>-2.4426598672536E-2</v>
      </c>
      <c r="AJ126">
        <f t="shared" si="10"/>
        <v>-2.4426598672536E-2</v>
      </c>
      <c r="AK126">
        <f t="shared" si="11"/>
        <v>9.0593388371284361E-4</v>
      </c>
    </row>
    <row r="127" spans="1:37">
      <c r="A127" s="26">
        <v>50586</v>
      </c>
      <c r="B127" s="24">
        <v>3.9363707642066396E-3</v>
      </c>
      <c r="C127" s="24">
        <v>-1.4309897078656E-3</v>
      </c>
      <c r="D127" s="24">
        <v>9.7109921764756801E-2</v>
      </c>
      <c r="E127" s="25">
        <v>-1.91070098851382E-7</v>
      </c>
      <c r="F127" s="24">
        <v>-7.5659025270097699E-2</v>
      </c>
      <c r="G127" s="24">
        <v>-5.6145376475014305E-4</v>
      </c>
      <c r="H127" s="25">
        <v>-8.0395277137194597E-7</v>
      </c>
      <c r="I127" s="24">
        <v>-3.2316745077013201E-4</v>
      </c>
      <c r="J127" s="24">
        <v>-3.6827305937342202E-3</v>
      </c>
      <c r="K127" s="24">
        <v>0.38928138844661098</v>
      </c>
      <c r="L127" s="24">
        <v>1.4875111434585E-3</v>
      </c>
      <c r="M127" s="24">
        <v>0</v>
      </c>
      <c r="N127" s="24">
        <v>0</v>
      </c>
      <c r="O127" s="24">
        <v>-3.0282064526155799E-3</v>
      </c>
      <c r="P127" s="24">
        <v>0</v>
      </c>
      <c r="Q127" s="24">
        <v>4.4841470810247299E-4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-0.39507982606145903</v>
      </c>
      <c r="Z127" s="24">
        <v>2.1714353936957202E-2</v>
      </c>
      <c r="AA127" s="24">
        <v>-1.23198406190541E-2</v>
      </c>
      <c r="AB127" s="24">
        <v>-1.4645745471696101E-2</v>
      </c>
      <c r="AC127" s="24">
        <v>-1.35116468395605E-2</v>
      </c>
      <c r="AD127" s="25">
        <v>-1.16559120325534E-5</v>
      </c>
      <c r="AE127" s="24">
        <v>-1.70894441821038E-2</v>
      </c>
      <c r="AF127" s="24">
        <v>-2.3366766584510801E-2</v>
      </c>
      <c r="AH127">
        <f t="shared" si="9"/>
        <v>-2.3366766584510801E-2</v>
      </c>
      <c r="AJ127">
        <f t="shared" si="10"/>
        <v>-2.3366766584510801E-2</v>
      </c>
      <c r="AK127">
        <f t="shared" si="11"/>
        <v>1.2062059357233583E-3</v>
      </c>
    </row>
    <row r="128" spans="1:37">
      <c r="A128" s="26">
        <v>50678</v>
      </c>
      <c r="B128" s="24">
        <v>3.8991203048879498E-3</v>
      </c>
      <c r="C128" s="24">
        <v>-1.3784665324807501E-3</v>
      </c>
      <c r="D128" s="24">
        <v>9.6254939835821396E-2</v>
      </c>
      <c r="E128" s="25">
        <v>-1.7877550129972499E-7</v>
      </c>
      <c r="F128" s="24">
        <v>-7.5067200164707901E-2</v>
      </c>
      <c r="G128" s="24">
        <v>-4.9975624344961698E-4</v>
      </c>
      <c r="H128" s="25">
        <v>-7.7425751979020498E-7</v>
      </c>
      <c r="I128" s="24">
        <v>-2.50590818556686E-4</v>
      </c>
      <c r="J128" s="24">
        <v>-3.6556484317437901E-3</v>
      </c>
      <c r="K128" s="24">
        <v>0.37731699605730801</v>
      </c>
      <c r="L128" s="24">
        <v>1.4870772038041999E-3</v>
      </c>
      <c r="M128" s="24">
        <v>0</v>
      </c>
      <c r="N128" s="24">
        <v>0</v>
      </c>
      <c r="O128" s="24">
        <v>-2.8221072127012198E-3</v>
      </c>
      <c r="P128" s="24">
        <v>0</v>
      </c>
      <c r="Q128" s="24">
        <v>4.3361755707750399E-4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-0.38296337456523999</v>
      </c>
      <c r="Z128" s="24">
        <v>2.1050216842515401E-2</v>
      </c>
      <c r="AA128" s="24">
        <v>-1.19418525495917E-2</v>
      </c>
      <c r="AB128" s="24">
        <v>-1.41960242707935E-2</v>
      </c>
      <c r="AC128" s="24">
        <v>-1.30966636829492E-2</v>
      </c>
      <c r="AD128" s="25">
        <v>-4.7175220710915298E-6</v>
      </c>
      <c r="AE128" s="24">
        <v>-1.6914674619562298E-2</v>
      </c>
      <c r="AF128" s="24">
        <v>-2.23500618454416E-2</v>
      </c>
      <c r="AH128">
        <f t="shared" si="9"/>
        <v>-2.23500618454416E-2</v>
      </c>
      <c r="AJ128">
        <f t="shared" si="10"/>
        <v>-2.23500618454416E-2</v>
      </c>
      <c r="AK128">
        <f t="shared" si="11"/>
        <v>1.4853578453804354E-3</v>
      </c>
    </row>
    <row r="129" spans="1:37">
      <c r="A129" s="26">
        <v>50770</v>
      </c>
      <c r="B129" s="24">
        <v>3.8622321389451199E-3</v>
      </c>
      <c r="C129" s="24">
        <v>-1.32961426955357E-3</v>
      </c>
      <c r="D129" s="24">
        <v>9.5406399683872503E-2</v>
      </c>
      <c r="E129" s="25">
        <v>-1.6843285924550501E-7</v>
      </c>
      <c r="F129" s="24">
        <v>-7.4479240386883097E-2</v>
      </c>
      <c r="G129" s="24">
        <v>-4.3830386260651499E-4</v>
      </c>
      <c r="H129" s="25">
        <v>-7.5238364856730896E-7</v>
      </c>
      <c r="I129" s="24">
        <v>-1.8346316383591101E-4</v>
      </c>
      <c r="J129" s="24">
        <v>-3.6269327745568499E-3</v>
      </c>
      <c r="K129" s="24">
        <v>0.36573038352391901</v>
      </c>
      <c r="L129" s="24">
        <v>1.4804717967405699E-3</v>
      </c>
      <c r="M129" s="24">
        <v>0</v>
      </c>
      <c r="N129" s="24">
        <v>0</v>
      </c>
      <c r="O129" s="24">
        <v>-2.6234215145114299E-3</v>
      </c>
      <c r="P129" s="24">
        <v>0</v>
      </c>
      <c r="Q129" s="24">
        <v>4.1897663366514401E-4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-0.371227995773527</v>
      </c>
      <c r="Z129" s="24">
        <v>2.0407129555778301E-2</v>
      </c>
      <c r="AA129" s="24">
        <v>-1.1575560291973999E-2</v>
      </c>
      <c r="AB129" s="24">
        <v>-1.37602658478773E-2</v>
      </c>
      <c r="AC129" s="24">
        <v>-1.26945376879798E-2</v>
      </c>
      <c r="AD129" s="25">
        <v>1.62982951382934E-6</v>
      </c>
      <c r="AE129" s="24">
        <v>-1.6741659026688401E-2</v>
      </c>
      <c r="AF129" s="24">
        <v>-2.1374692254052401E-2</v>
      </c>
      <c r="AH129">
        <f t="shared" si="9"/>
        <v>-2.1374692254052401E-2</v>
      </c>
      <c r="AJ129">
        <f t="shared" si="10"/>
        <v>-2.1374692254052401E-2</v>
      </c>
      <c r="AK129">
        <f t="shared" si="11"/>
        <v>1.7445244380945475E-3</v>
      </c>
    </row>
    <row r="130" spans="1:37">
      <c r="A130" s="26">
        <v>50860</v>
      </c>
      <c r="B130" s="24">
        <v>3.8256788795014802E-3</v>
      </c>
      <c r="C130" s="24">
        <v>-1.28405494166941E-3</v>
      </c>
      <c r="D130" s="24">
        <v>9.4564306581595703E-2</v>
      </c>
      <c r="E130" s="25">
        <v>-1.5984397435366E-7</v>
      </c>
      <c r="F130" s="24">
        <v>-7.3895248632897204E-2</v>
      </c>
      <c r="G130" s="24">
        <v>-3.7733268707283902E-4</v>
      </c>
      <c r="H130" s="25">
        <v>-7.3697857425096399E-7</v>
      </c>
      <c r="I130" s="24">
        <v>-1.21433566804366E-4</v>
      </c>
      <c r="J130" s="24">
        <v>-3.5967446933574802E-3</v>
      </c>
      <c r="K130" s="24">
        <v>0.35450917908809598</v>
      </c>
      <c r="L130" s="24">
        <v>1.46831304626066E-3</v>
      </c>
      <c r="M130" s="24">
        <v>0</v>
      </c>
      <c r="N130" s="24">
        <v>0</v>
      </c>
      <c r="O130" s="24">
        <v>-2.431910694318E-3</v>
      </c>
      <c r="P130" s="24">
        <v>0</v>
      </c>
      <c r="Q130" s="24">
        <v>4.0456097669030799E-4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-0.35986108042711301</v>
      </c>
      <c r="Z130" s="24">
        <v>1.9784331151610601E-2</v>
      </c>
      <c r="AA130" s="24">
        <v>-1.1220618131405499E-2</v>
      </c>
      <c r="AB130" s="24">
        <v>-1.3338051981158901E-2</v>
      </c>
      <c r="AC130" s="24">
        <v>-1.23048901102957E-2</v>
      </c>
      <c r="AD130" s="25">
        <v>7.3877267689853502E-6</v>
      </c>
      <c r="AE130" s="24">
        <v>-1.65703796390313E-2</v>
      </c>
      <c r="AF130" s="24">
        <v>-2.0438884877136701E-2</v>
      </c>
      <c r="AH130">
        <f t="shared" si="9"/>
        <v>-2.0438884877136701E-2</v>
      </c>
      <c r="AJ130">
        <f t="shared" si="10"/>
        <v>-2.0438884877136701E-2</v>
      </c>
      <c r="AK130">
        <f t="shared" si="11"/>
        <v>1.9848578063608041E-3</v>
      </c>
    </row>
    <row r="131" spans="1:37">
      <c r="A131" s="26">
        <v>50951</v>
      </c>
      <c r="B131" s="24">
        <v>3.7894368179567498E-3</v>
      </c>
      <c r="C131" s="24">
        <v>-1.24144445166898E-3</v>
      </c>
      <c r="D131" s="24">
        <v>9.37286403196608E-2</v>
      </c>
      <c r="E131" s="25">
        <v>-1.5281644298031901E-7</v>
      </c>
      <c r="F131" s="24">
        <v>-7.3315260342740898E-2</v>
      </c>
      <c r="G131" s="24">
        <v>-3.1705510859444399E-4</v>
      </c>
      <c r="H131" s="25">
        <v>-7.2682306912453799E-7</v>
      </c>
      <c r="I131" s="25">
        <v>-6.4172862386283094E-5</v>
      </c>
      <c r="J131" s="24">
        <v>-3.56523759737135E-3</v>
      </c>
      <c r="K131" s="24">
        <v>0.343641350695439</v>
      </c>
      <c r="L131" s="24">
        <v>1.45121799029645E-3</v>
      </c>
      <c r="M131" s="24">
        <v>0</v>
      </c>
      <c r="N131" s="24">
        <v>0</v>
      </c>
      <c r="O131" s="24">
        <v>-2.24734379400806E-3</v>
      </c>
      <c r="P131" s="24">
        <v>0</v>
      </c>
      <c r="Q131" s="24">
        <v>3.9042868935267098E-4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-0.34885041510631398</v>
      </c>
      <c r="Z131" s="24">
        <v>1.9181094912451201E-2</v>
      </c>
      <c r="AA131" s="24">
        <v>-1.0876686005427599E-2</v>
      </c>
      <c r="AB131" s="24">
        <v>-1.2928971779579799E-2</v>
      </c>
      <c r="AC131" s="24">
        <v>-1.19273479418137E-2</v>
      </c>
      <c r="AD131" s="25">
        <v>1.25665006520654E-5</v>
      </c>
      <c r="AE131" s="24">
        <v>-1.6400818884979299E-2</v>
      </c>
      <c r="AF131" s="24">
        <v>-1.9540897588577699E-2</v>
      </c>
      <c r="AH131">
        <f t="shared" si="9"/>
        <v>-1.9540897588577699E-2</v>
      </c>
      <c r="AJ131">
        <f t="shared" si="10"/>
        <v>-1.9540897588577699E-2</v>
      </c>
      <c r="AK131">
        <f t="shared" si="11"/>
        <v>2.207511136015184E-3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499F-7830-874F-B75B-133C593D2D66}">
  <dimension ref="A1:AK132"/>
  <sheetViews>
    <sheetView topLeftCell="AK1" zoomScale="161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4.7886410864976404E-3</v>
      </c>
      <c r="C2" s="24">
        <v>6.3219010431394699E-3</v>
      </c>
      <c r="D2" s="24">
        <v>0.196095112321129</v>
      </c>
      <c r="E2" s="25">
        <v>-5.3431574707203202E-6</v>
      </c>
      <c r="F2" s="24">
        <v>-0.25171621305636499</v>
      </c>
      <c r="G2" s="24">
        <v>-1.9145072065736499E-4</v>
      </c>
      <c r="H2" s="25">
        <v>6.5100631058366102E-6</v>
      </c>
      <c r="I2" s="24">
        <v>-1.2369080073685699E-2</v>
      </c>
      <c r="J2" s="24">
        <v>-1.02528533076528E-2</v>
      </c>
      <c r="K2" s="24">
        <v>-0.20036532026033099</v>
      </c>
      <c r="L2" s="24">
        <v>3.0316217759618E-2</v>
      </c>
      <c r="M2" s="24">
        <v>0</v>
      </c>
      <c r="N2" s="24">
        <v>0</v>
      </c>
      <c r="O2" s="24">
        <v>1.2869747777268499E-3</v>
      </c>
      <c r="P2" s="24">
        <v>0</v>
      </c>
      <c r="Q2" s="24">
        <v>-2.10408079671657E-4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-5.5489769526406101E-2</v>
      </c>
      <c r="AF2" s="24">
        <v>-0.29178508113101498</v>
      </c>
      <c r="AG2" s="24">
        <v>0</v>
      </c>
      <c r="AH2">
        <f t="shared" ref="AH2:AH33" si="0">AF2+$AG$2</f>
        <v>-0.29178508113101498</v>
      </c>
      <c r="AI2">
        <v>0.92500000000000004</v>
      </c>
      <c r="AJ2">
        <f t="shared" ref="AJ2:AJ33" si="1">+AH2</f>
        <v>-0.29178508113101498</v>
      </c>
      <c r="AK2">
        <f t="shared" ref="AK2:AK33" si="2">AH2-SUM(Y2:AD2,K2)</f>
        <v>-9.1419760870683986E-2</v>
      </c>
    </row>
    <row r="3" spans="1:37">
      <c r="A3" s="26">
        <v>39263</v>
      </c>
      <c r="B3" s="24">
        <v>4.1477925560575203E-3</v>
      </c>
      <c r="C3" s="24">
        <v>3.5819786199643199E-3</v>
      </c>
      <c r="D3" s="24">
        <v>0.20920725467690701</v>
      </c>
      <c r="E3" s="25">
        <v>4.9161040911420296E-7</v>
      </c>
      <c r="F3" s="24">
        <v>-0.28314516928959799</v>
      </c>
      <c r="G3" s="24">
        <v>-2.5381961686391499E-3</v>
      </c>
      <c r="H3" s="25">
        <v>1.44000696846947E-5</v>
      </c>
      <c r="I3" s="24">
        <v>-1.07527014276507E-2</v>
      </c>
      <c r="J3" s="24">
        <v>-1.0992501575159601E-2</v>
      </c>
      <c r="K3" s="24">
        <v>-0.22675016219492</v>
      </c>
      <c r="L3" s="24">
        <v>2.7394876719134102E-2</v>
      </c>
      <c r="M3" s="24">
        <v>0</v>
      </c>
      <c r="N3" s="24">
        <v>0</v>
      </c>
      <c r="O3" s="24">
        <v>2.9793955175596901E-3</v>
      </c>
      <c r="P3" s="24">
        <v>0</v>
      </c>
      <c r="Q3" s="25">
        <v>7.6638039302118696E-5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-5.4904474090724499E-2</v>
      </c>
      <c r="AF3" s="24">
        <v>-0.34168037693766401</v>
      </c>
      <c r="AH3">
        <f t="shared" si="0"/>
        <v>-0.34168037693766401</v>
      </c>
      <c r="AI3">
        <v>0.99</v>
      </c>
      <c r="AJ3">
        <f t="shared" si="1"/>
        <v>-0.34168037693766401</v>
      </c>
      <c r="AK3">
        <f t="shared" si="2"/>
        <v>-0.11493021474274401</v>
      </c>
    </row>
    <row r="4" spans="1:37">
      <c r="A4" s="26">
        <v>39355</v>
      </c>
      <c r="B4" s="24">
        <v>4.4098822909021699E-3</v>
      </c>
      <c r="C4" s="24">
        <v>7.46969746746766E-3</v>
      </c>
      <c r="D4" s="24">
        <v>0.21936382798424101</v>
      </c>
      <c r="E4" s="25">
        <v>-2.84269665270209E-6</v>
      </c>
      <c r="F4" s="24">
        <v>-0.29919988196861902</v>
      </c>
      <c r="G4" s="24">
        <v>-1.8720274568271598E-2</v>
      </c>
      <c r="H4" s="25">
        <v>1.7785646035481401E-5</v>
      </c>
      <c r="I4" s="24">
        <v>-2.25716206061881E-2</v>
      </c>
      <c r="J4" s="24">
        <v>-9.4505605304052807E-3</v>
      </c>
      <c r="K4" s="24">
        <v>-0.20403429406687601</v>
      </c>
      <c r="L4" s="24">
        <v>2.3493116918638701E-2</v>
      </c>
      <c r="M4" s="24">
        <v>0</v>
      </c>
      <c r="N4" s="24">
        <v>0</v>
      </c>
      <c r="O4" s="24">
        <v>5.9160041095449901E-3</v>
      </c>
      <c r="P4" s="24">
        <v>0</v>
      </c>
      <c r="Q4" s="24">
        <v>5.2054194140862902E-4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-5.4326182355452703E-2</v>
      </c>
      <c r="AF4" s="24">
        <v>-0.347114800434214</v>
      </c>
      <c r="AH4">
        <f t="shared" si="0"/>
        <v>-0.347114800434214</v>
      </c>
      <c r="AI4">
        <v>1.07</v>
      </c>
      <c r="AJ4">
        <f t="shared" si="1"/>
        <v>-0.347114800434214</v>
      </c>
      <c r="AK4">
        <f t="shared" si="2"/>
        <v>-0.14308050636733799</v>
      </c>
    </row>
    <row r="5" spans="1:37">
      <c r="A5" s="26">
        <v>39447</v>
      </c>
      <c r="B5" s="24">
        <v>3.7848918107631401E-3</v>
      </c>
      <c r="C5" s="24">
        <v>2.1625843763156999E-3</v>
      </c>
      <c r="D5" s="24">
        <v>0.22790672871367301</v>
      </c>
      <c r="E5" s="25">
        <v>3.8633888981746602E-6</v>
      </c>
      <c r="F5" s="24">
        <v>-0.31165160053638102</v>
      </c>
      <c r="G5" s="24">
        <v>-2.9849902822117701E-2</v>
      </c>
      <c r="H5" s="25">
        <v>1.8435182675033E-5</v>
      </c>
      <c r="I5" s="24">
        <v>-1.0336599607075499E-2</v>
      </c>
      <c r="J5" s="24">
        <v>-9.5919727820102298E-3</v>
      </c>
      <c r="K5" s="24">
        <v>-0.225088842034606</v>
      </c>
      <c r="L5" s="24">
        <v>2.6119488322255802E-2</v>
      </c>
      <c r="M5" s="24">
        <v>0</v>
      </c>
      <c r="N5" s="24">
        <v>0</v>
      </c>
      <c r="O5" s="24">
        <v>4.53164770682661E-3</v>
      </c>
      <c r="P5" s="24">
        <v>0</v>
      </c>
      <c r="Q5" s="24">
        <v>6.6113648223253298E-4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-5.3754775545151401E-2</v>
      </c>
      <c r="AF5" s="24">
        <v>-0.37508491734368798</v>
      </c>
      <c r="AH5">
        <f t="shared" si="0"/>
        <v>-0.37508491734368798</v>
      </c>
      <c r="AI5">
        <v>1.0974999999999999</v>
      </c>
      <c r="AJ5">
        <f t="shared" si="1"/>
        <v>-0.37508491734368798</v>
      </c>
      <c r="AK5">
        <f t="shared" si="2"/>
        <v>-0.14999607530908199</v>
      </c>
    </row>
    <row r="6" spans="1:37">
      <c r="A6" s="26">
        <v>39538</v>
      </c>
      <c r="B6" s="24">
        <v>3.8582930058618202E-3</v>
      </c>
      <c r="C6" s="24">
        <v>7.5866987799528196E-3</v>
      </c>
      <c r="D6" s="24">
        <v>0.23091108534447499</v>
      </c>
      <c r="E6" s="25">
        <v>8.6637619734365802E-7</v>
      </c>
      <c r="F6" s="24">
        <v>-0.31385196591175402</v>
      </c>
      <c r="G6" s="24">
        <v>-5.0313398366545997E-2</v>
      </c>
      <c r="H6" s="25">
        <v>3.7180082488701301E-5</v>
      </c>
      <c r="I6" s="24">
        <v>-2.16718146819968E-2</v>
      </c>
      <c r="J6" s="24">
        <v>-6.3019845984432698E-3</v>
      </c>
      <c r="K6" s="24">
        <v>-0.25755857759204798</v>
      </c>
      <c r="L6" s="24">
        <v>6.6750097802340397E-3</v>
      </c>
      <c r="M6" s="24">
        <v>0</v>
      </c>
      <c r="N6" s="24">
        <v>0</v>
      </c>
      <c r="O6" s="24">
        <v>7.0415294185190601E-3</v>
      </c>
      <c r="P6" s="24">
        <v>0</v>
      </c>
      <c r="Q6" s="24">
        <v>8.7027107059874803E-4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-5.3190138130387199E-2</v>
      </c>
      <c r="AF6" s="24">
        <v>-0.44590694542282999</v>
      </c>
      <c r="AH6">
        <f t="shared" si="0"/>
        <v>-0.44590694542282999</v>
      </c>
      <c r="AI6">
        <v>1.0575000000000001</v>
      </c>
      <c r="AJ6">
        <f t="shared" si="1"/>
        <v>-0.44590694542282999</v>
      </c>
      <c r="AK6">
        <f t="shared" si="2"/>
        <v>-0.18834836783078202</v>
      </c>
    </row>
    <row r="7" spans="1:37">
      <c r="A7" s="26">
        <v>39629</v>
      </c>
      <c r="B7" s="24">
        <v>3.5813579568101401E-3</v>
      </c>
      <c r="C7" s="24">
        <v>9.4541782282584995E-3</v>
      </c>
      <c r="D7" s="24">
        <v>0.23785814450513201</v>
      </c>
      <c r="E7" s="25">
        <v>5.4400088267447902E-6</v>
      </c>
      <c r="F7" s="24">
        <v>-0.33011570786995398</v>
      </c>
      <c r="G7" s="24">
        <v>-4.4561348297939798E-2</v>
      </c>
      <c r="H7" s="25">
        <v>5.0459970758334103E-5</v>
      </c>
      <c r="I7" s="24">
        <v>-9.9949878345478305E-3</v>
      </c>
      <c r="J7" s="24">
        <v>-8.9844388769071293E-3</v>
      </c>
      <c r="K7" s="24">
        <v>-0.21518387684470799</v>
      </c>
      <c r="L7" s="24">
        <v>5.2054468354821902E-3</v>
      </c>
      <c r="M7" s="24">
        <v>0</v>
      </c>
      <c r="N7" s="24">
        <v>0</v>
      </c>
      <c r="O7" s="24">
        <v>6.0079946769092899E-3</v>
      </c>
      <c r="P7" s="24">
        <v>0</v>
      </c>
      <c r="Q7" s="24">
        <v>1.5594666040111701E-3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-5.2632157706807597E-2</v>
      </c>
      <c r="AF7" s="24">
        <v>-0.39775002864466502</v>
      </c>
      <c r="AH7">
        <f t="shared" si="0"/>
        <v>-0.39775002864466502</v>
      </c>
      <c r="AI7">
        <v>1.1025</v>
      </c>
      <c r="AJ7">
        <f t="shared" si="1"/>
        <v>-0.39775002864466502</v>
      </c>
      <c r="AK7">
        <f t="shared" si="2"/>
        <v>-0.18256615179995703</v>
      </c>
    </row>
    <row r="8" spans="1:37">
      <c r="A8" s="26">
        <v>39721</v>
      </c>
      <c r="B8" s="24">
        <v>2.6889465148046501E-3</v>
      </c>
      <c r="C8" s="24">
        <v>1.6151355866091701E-2</v>
      </c>
      <c r="D8" s="24">
        <v>0.24200958441138901</v>
      </c>
      <c r="E8" s="25">
        <v>7.1675181182825501E-6</v>
      </c>
      <c r="F8" s="24">
        <v>-0.34109019724284001</v>
      </c>
      <c r="G8" s="24">
        <v>-6.7823983705287194E-2</v>
      </c>
      <c r="H8" s="25">
        <v>5.6970720972478203E-5</v>
      </c>
      <c r="I8" s="24">
        <v>-1.9784627364247E-2</v>
      </c>
      <c r="J8" s="24">
        <v>-2.2653302544728801E-3</v>
      </c>
      <c r="K8" s="24">
        <v>-0.20471118935885699</v>
      </c>
      <c r="L8" s="24">
        <v>-5.3585387407990397E-3</v>
      </c>
      <c r="M8" s="24">
        <v>0</v>
      </c>
      <c r="N8" s="24">
        <v>0</v>
      </c>
      <c r="O8" s="24">
        <v>9.13999924224684E-3</v>
      </c>
      <c r="P8" s="24">
        <v>0</v>
      </c>
      <c r="Q8" s="24">
        <v>1.7612154587158999E-3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-5.2080724879360198E-2</v>
      </c>
      <c r="AF8" s="24">
        <v>-0.42129935181352002</v>
      </c>
      <c r="AH8">
        <f t="shared" si="0"/>
        <v>-0.42129935181352002</v>
      </c>
      <c r="AI8">
        <v>1.135</v>
      </c>
      <c r="AJ8">
        <f t="shared" si="1"/>
        <v>-0.42129935181352002</v>
      </c>
      <c r="AK8">
        <f t="shared" si="2"/>
        <v>-0.21658816245466303</v>
      </c>
    </row>
    <row r="9" spans="1:37">
      <c r="A9" s="26">
        <v>39813</v>
      </c>
      <c r="B9" s="24">
        <v>4.0191323741871499E-3</v>
      </c>
      <c r="C9" s="24">
        <v>3.2254496675472498E-2</v>
      </c>
      <c r="D9" s="24">
        <v>0.25586347445640201</v>
      </c>
      <c r="E9" s="25">
        <v>2.8410286023106999E-6</v>
      </c>
      <c r="F9" s="24">
        <v>-0.31815327265538201</v>
      </c>
      <c r="G9" s="24">
        <v>-0.164229691923304</v>
      </c>
      <c r="H9" s="25">
        <v>3.2568499012807303E-5</v>
      </c>
      <c r="I9" s="24">
        <v>-2.45893009063494E-2</v>
      </c>
      <c r="J9" s="24">
        <v>-1.4530784662400401E-3</v>
      </c>
      <c r="K9" s="24">
        <v>-0.181215905722131</v>
      </c>
      <c r="L9" s="24">
        <v>-3.8765873426345097E-2</v>
      </c>
      <c r="M9" s="24">
        <v>0</v>
      </c>
      <c r="N9" s="24">
        <v>0</v>
      </c>
      <c r="O9" s="24">
        <v>1.0534032282412901E-2</v>
      </c>
      <c r="P9" s="24">
        <v>0</v>
      </c>
      <c r="Q9" s="24">
        <v>1.5848185737286501E-3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-9.9758696013725091E-3</v>
      </c>
      <c r="Z9" s="24">
        <v>2.1609168003513299E-2</v>
      </c>
      <c r="AA9" s="24">
        <v>-1.7833040488995901E-2</v>
      </c>
      <c r="AB9" s="24">
        <v>1.63694578815788E-3</v>
      </c>
      <c r="AC9" s="24">
        <v>4.1040572060480696E-3</v>
      </c>
      <c r="AD9" s="24">
        <v>9.4578876928959298E-3</v>
      </c>
      <c r="AE9" s="24">
        <v>-5.1535733151400497E-2</v>
      </c>
      <c r="AF9" s="24">
        <v>-0.466652343761084</v>
      </c>
      <c r="AH9">
        <f t="shared" si="0"/>
        <v>-0.466652343761084</v>
      </c>
      <c r="AI9">
        <v>0.97250000000000003</v>
      </c>
      <c r="AJ9">
        <f t="shared" si="1"/>
        <v>-0.466652343761084</v>
      </c>
      <c r="AK9">
        <f t="shared" si="2"/>
        <v>-0.29443558663919978</v>
      </c>
    </row>
    <row r="10" spans="1:37">
      <c r="A10" s="26">
        <v>39903</v>
      </c>
      <c r="B10" s="24">
        <v>4.4266525358110098E-3</v>
      </c>
      <c r="C10" s="24">
        <v>3.6682701825997303E-2</v>
      </c>
      <c r="D10" s="24">
        <v>0.24784660272351799</v>
      </c>
      <c r="E10" s="25">
        <v>2.1809276552968598E-6</v>
      </c>
      <c r="F10" s="24">
        <v>-0.31271466897592098</v>
      </c>
      <c r="G10" s="24">
        <v>-0.15363134166673201</v>
      </c>
      <c r="H10" s="25">
        <v>3.0044843059395801E-6</v>
      </c>
      <c r="I10" s="24">
        <v>-1.3899958651641699E-2</v>
      </c>
      <c r="J10" s="24">
        <v>-1.2226854428075301E-3</v>
      </c>
      <c r="K10" s="24">
        <v>-0.249229332447997</v>
      </c>
      <c r="L10" s="24">
        <v>-5.6037502475919397E-2</v>
      </c>
      <c r="M10" s="24">
        <v>0</v>
      </c>
      <c r="N10" s="24">
        <v>0</v>
      </c>
      <c r="O10" s="24">
        <v>9.30490573081196E-3</v>
      </c>
      <c r="P10" s="24">
        <v>0</v>
      </c>
      <c r="Q10" s="24">
        <v>2.9247057393543197E-4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0.248071116158218</v>
      </c>
      <c r="Z10" s="24">
        <v>-1.2583665887297899E-2</v>
      </c>
      <c r="AA10" s="24">
        <v>-1.55895811012189E-2</v>
      </c>
      <c r="AB10" s="24">
        <v>6.20299491900278E-3</v>
      </c>
      <c r="AC10" s="24">
        <v>1.20207401795324E-2</v>
      </c>
      <c r="AD10" s="24">
        <v>3.9995849860663603E-2</v>
      </c>
      <c r="AE10" s="24">
        <v>-5.0997078818496099E-2</v>
      </c>
      <c r="AF10" s="24">
        <v>-0.26105659554857802</v>
      </c>
      <c r="AH10">
        <f t="shared" si="0"/>
        <v>-0.26105659554857802</v>
      </c>
      <c r="AI10">
        <v>0.42</v>
      </c>
      <c r="AJ10">
        <f t="shared" si="1"/>
        <v>-0.26105659554857802</v>
      </c>
      <c r="AK10">
        <f t="shared" si="2"/>
        <v>-0.28994471722948101</v>
      </c>
    </row>
    <row r="11" spans="1:37">
      <c r="A11" s="26">
        <v>39994</v>
      </c>
      <c r="B11" s="24">
        <v>4.5090063493715702E-3</v>
      </c>
      <c r="C11" s="24">
        <v>4.7777642216679302E-2</v>
      </c>
      <c r="D11" s="24">
        <v>0.23327312892091201</v>
      </c>
      <c r="E11" s="25">
        <v>-1.6129476655279701E-6</v>
      </c>
      <c r="F11" s="24">
        <v>-0.29294604914130301</v>
      </c>
      <c r="G11" s="24">
        <v>-0.113357749060974</v>
      </c>
      <c r="H11" s="25">
        <v>7.1316567387114198E-6</v>
      </c>
      <c r="I11" s="24">
        <v>-1.29918226297053E-2</v>
      </c>
      <c r="J11" s="24">
        <v>3.23502340784382E-3</v>
      </c>
      <c r="K11" s="24">
        <v>-0.52766285372868404</v>
      </c>
      <c r="L11" s="24">
        <v>-5.0506428715553997E-2</v>
      </c>
      <c r="M11" s="24">
        <v>0</v>
      </c>
      <c r="N11" s="24">
        <v>0</v>
      </c>
      <c r="O11" s="24">
        <v>8.6890529457103599E-3</v>
      </c>
      <c r="P11" s="24">
        <v>0</v>
      </c>
      <c r="Q11" s="24">
        <v>-7.7357453190934401E-4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0.49408558386451101</v>
      </c>
      <c r="Z11" s="24">
        <v>-4.2794481799252701E-2</v>
      </c>
      <c r="AA11" s="24">
        <v>-1.2161784041682199E-2</v>
      </c>
      <c r="AB11" s="24">
        <v>1.44749594888605E-2</v>
      </c>
      <c r="AC11" s="24">
        <v>1.1162013905206001E-2</v>
      </c>
      <c r="AD11" s="24">
        <v>7.7392815857368305E-2</v>
      </c>
      <c r="AE11" s="24">
        <v>-5.0464660866701101E-2</v>
      </c>
      <c r="AF11" s="24">
        <v>-0.209054658850231</v>
      </c>
      <c r="AH11">
        <f t="shared" si="0"/>
        <v>-0.209054658850231</v>
      </c>
      <c r="AI11">
        <v>0.23250000000000001</v>
      </c>
      <c r="AJ11">
        <f t="shared" si="1"/>
        <v>-0.209054658850231</v>
      </c>
      <c r="AK11">
        <f t="shared" si="2"/>
        <v>-0.22355091239655789</v>
      </c>
    </row>
    <row r="12" spans="1:37">
      <c r="A12" s="26">
        <v>40086</v>
      </c>
      <c r="B12" s="24">
        <v>4.50906806806516E-3</v>
      </c>
      <c r="C12" s="24">
        <v>5.7161236984255098E-2</v>
      </c>
      <c r="D12" s="24">
        <v>0.207284994772168</v>
      </c>
      <c r="E12" s="25">
        <v>-1.05614828648473E-5</v>
      </c>
      <c r="F12" s="24">
        <v>-0.269358109360124</v>
      </c>
      <c r="G12" s="24">
        <v>-5.32782977114723E-2</v>
      </c>
      <c r="H12" s="25">
        <v>1.1774920941180999E-5</v>
      </c>
      <c r="I12" s="24">
        <v>-2.3592689714175601E-2</v>
      </c>
      <c r="J12" s="24">
        <v>8.0129004934418203E-3</v>
      </c>
      <c r="K12" s="24">
        <v>-0.72271616473058098</v>
      </c>
      <c r="L12" s="24">
        <v>-4.0078393991227902E-2</v>
      </c>
      <c r="M12" s="24">
        <v>0</v>
      </c>
      <c r="N12" s="24">
        <v>0</v>
      </c>
      <c r="O12" s="24">
        <v>9.1720757987386898E-3</v>
      </c>
      <c r="P12" s="24">
        <v>0</v>
      </c>
      <c r="Q12" s="24">
        <v>-3.8418278081758599E-4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0.62377970681442396</v>
      </c>
      <c r="Z12" s="24">
        <v>-4.7480923657095997E-2</v>
      </c>
      <c r="AA12" s="24">
        <v>-3.9392105090816703E-3</v>
      </c>
      <c r="AB12" s="24">
        <v>2.8407731431634199E-2</v>
      </c>
      <c r="AC12" s="24">
        <v>2.1150087795053799E-2</v>
      </c>
      <c r="AD12" s="24">
        <v>0.12891419135853899</v>
      </c>
      <c r="AE12" s="24">
        <v>-4.9938380875118003E-2</v>
      </c>
      <c r="AF12" s="24">
        <v>-0.122373146375302</v>
      </c>
      <c r="AH12">
        <f t="shared" si="0"/>
        <v>-0.122373146375302</v>
      </c>
      <c r="AI12">
        <v>0.13250000000000001</v>
      </c>
      <c r="AJ12">
        <f t="shared" si="1"/>
        <v>-0.122373146375302</v>
      </c>
      <c r="AK12">
        <f t="shared" si="2"/>
        <v>-0.15048856487819434</v>
      </c>
    </row>
    <row r="13" spans="1:37">
      <c r="A13" s="26">
        <v>40178</v>
      </c>
      <c r="B13" s="24">
        <v>3.7468014804337801E-3</v>
      </c>
      <c r="C13" s="24">
        <v>5.1572446338584099E-2</v>
      </c>
      <c r="D13" s="24">
        <v>0.19265925067362799</v>
      </c>
      <c r="E13" s="25">
        <v>-1.2142722998415201E-5</v>
      </c>
      <c r="F13" s="24">
        <v>-0.26584480897610302</v>
      </c>
      <c r="G13" s="24">
        <v>-2.1997319581120299E-2</v>
      </c>
      <c r="H13" s="25">
        <v>7.2030603895135102E-6</v>
      </c>
      <c r="I13" s="24">
        <v>-1.0514659833212399E-2</v>
      </c>
      <c r="J13" s="24">
        <v>7.5126576791692996E-3</v>
      </c>
      <c r="K13" s="24">
        <v>-0.82422571781215603</v>
      </c>
      <c r="L13" s="24">
        <v>-3.4671193400169199E-2</v>
      </c>
      <c r="M13" s="24">
        <v>0</v>
      </c>
      <c r="N13" s="24">
        <v>0</v>
      </c>
      <c r="O13" s="24">
        <v>6.8830369372931298E-3</v>
      </c>
      <c r="P13" s="24">
        <v>0</v>
      </c>
      <c r="Q13" s="24">
        <v>-1.7703845836372899E-4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0.72167009153844697</v>
      </c>
      <c r="Z13" s="24">
        <v>-6.5927808983615804E-2</v>
      </c>
      <c r="AA13" s="24">
        <v>-6.9344194106091695E-4</v>
      </c>
      <c r="AB13" s="24">
        <v>3.4441158357669199E-2</v>
      </c>
      <c r="AC13" s="24">
        <v>1.7710149222119199E-2</v>
      </c>
      <c r="AD13" s="24">
        <v>0.17529214735116699</v>
      </c>
      <c r="AE13" s="24">
        <v>-4.9418142922524097E-2</v>
      </c>
      <c r="AF13" s="24">
        <v>-6.1987331992427702E-2</v>
      </c>
      <c r="AH13">
        <f t="shared" si="0"/>
        <v>-6.1987331992427702E-2</v>
      </c>
      <c r="AI13">
        <v>0.1125</v>
      </c>
      <c r="AJ13">
        <f t="shared" si="1"/>
        <v>-6.1987331992427702E-2</v>
      </c>
      <c r="AK13">
        <f t="shared" si="2"/>
        <v>-0.1202539097249973</v>
      </c>
    </row>
    <row r="14" spans="1:37">
      <c r="A14" s="26">
        <v>40268</v>
      </c>
      <c r="B14" s="24">
        <v>3.3759607029958901E-3</v>
      </c>
      <c r="C14" s="24">
        <v>5.0893388706738901E-2</v>
      </c>
      <c r="D14" s="24">
        <v>0.18632426699502699</v>
      </c>
      <c r="E14" s="25">
        <v>-9.3999603998977107E-6</v>
      </c>
      <c r="F14" s="24">
        <v>-0.25046782074450902</v>
      </c>
      <c r="G14" s="24">
        <v>-5.8196302641565596E-3</v>
      </c>
      <c r="H14" s="25">
        <v>9.19128859303416E-6</v>
      </c>
      <c r="I14" s="24">
        <v>-1.13833307927695E-2</v>
      </c>
      <c r="J14" s="24">
        <v>4.35014705385581E-3</v>
      </c>
      <c r="K14" s="24">
        <v>-0.95893225893004896</v>
      </c>
      <c r="L14" s="24">
        <v>-3.3836433382539999E-2</v>
      </c>
      <c r="M14" s="24">
        <v>0</v>
      </c>
      <c r="N14" s="24">
        <v>0</v>
      </c>
      <c r="O14" s="24">
        <v>6.3703412088240699E-3</v>
      </c>
      <c r="P14" s="24">
        <v>0</v>
      </c>
      <c r="Q14" s="24">
        <v>-2.81715941635613E-4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0.779158224135031</v>
      </c>
      <c r="Z14" s="24">
        <v>-9.6911442236421105E-2</v>
      </c>
      <c r="AA14" s="24">
        <v>-1.7398787069753899E-2</v>
      </c>
      <c r="AB14" s="24">
        <v>2.6004971481776201E-2</v>
      </c>
      <c r="AC14" s="24">
        <v>6.1577504543005096E-3</v>
      </c>
      <c r="AD14" s="24">
        <v>0.20802120874511401</v>
      </c>
      <c r="AE14" s="24">
        <v>-4.89038534979147E-2</v>
      </c>
      <c r="AF14" s="24">
        <v>-0.15327922204789499</v>
      </c>
      <c r="AH14">
        <f t="shared" si="0"/>
        <v>-0.15327922204789499</v>
      </c>
      <c r="AI14">
        <v>0.105</v>
      </c>
      <c r="AJ14">
        <f t="shared" si="1"/>
        <v>-0.15327922204789499</v>
      </c>
      <c r="AK14">
        <f t="shared" si="2"/>
        <v>-9.9378888627892653E-2</v>
      </c>
    </row>
    <row r="15" spans="1:37">
      <c r="A15" s="26">
        <v>40359</v>
      </c>
      <c r="B15" s="24">
        <v>2.82616426259053E-3</v>
      </c>
      <c r="C15" s="24">
        <v>4.7480791069232801E-2</v>
      </c>
      <c r="D15" s="24">
        <v>0.18211102015074401</v>
      </c>
      <c r="E15" s="25">
        <v>-1.0992214823055201E-5</v>
      </c>
      <c r="F15" s="24">
        <v>-0.22558990283229199</v>
      </c>
      <c r="G15" s="24">
        <v>-5.8734789608322702E-3</v>
      </c>
      <c r="H15" s="25">
        <v>-5.4220826555584503E-7</v>
      </c>
      <c r="I15" s="24">
        <v>-1.2860707024797901E-2</v>
      </c>
      <c r="J15" s="24">
        <v>4.9053206513832099E-3</v>
      </c>
      <c r="K15" s="24">
        <v>-1.0373275810563301</v>
      </c>
      <c r="L15" s="24">
        <v>-2.4974599805978E-2</v>
      </c>
      <c r="M15" s="24">
        <v>0</v>
      </c>
      <c r="N15" s="24">
        <v>0</v>
      </c>
      <c r="O15" s="24">
        <v>5.7183024896965704E-3</v>
      </c>
      <c r="P15" s="24">
        <v>0</v>
      </c>
      <c r="Q15" s="24">
        <v>-2.9462086136015198E-4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0.85266360192342705</v>
      </c>
      <c r="Z15" s="24">
        <v>-0.125900650814814</v>
      </c>
      <c r="AA15" s="24">
        <v>-4.6364441246363401E-2</v>
      </c>
      <c r="AB15" s="25">
        <v>-3.5513617776570402E-5</v>
      </c>
      <c r="AC15" s="24">
        <v>-1.6005200807645201E-2</v>
      </c>
      <c r="AD15" s="24">
        <v>0.218366793527105</v>
      </c>
      <c r="AE15" s="24">
        <v>-4.8395421414772197E-2</v>
      </c>
      <c r="AF15" s="24">
        <v>-0.22956165879188101</v>
      </c>
      <c r="AH15">
        <f t="shared" si="0"/>
        <v>-0.22956165879188101</v>
      </c>
      <c r="AI15">
        <v>0.105</v>
      </c>
      <c r="AJ15">
        <f t="shared" si="1"/>
        <v>-0.22956165879188101</v>
      </c>
      <c r="AK15">
        <f t="shared" si="2"/>
        <v>-7.4958666699483867E-2</v>
      </c>
    </row>
    <row r="16" spans="1:37">
      <c r="A16" s="26">
        <v>40451</v>
      </c>
      <c r="B16" s="24">
        <v>2.6355817675535699E-3</v>
      </c>
      <c r="C16" s="24">
        <v>4.5002747812347497E-2</v>
      </c>
      <c r="D16" s="24">
        <v>0.17808318443195101</v>
      </c>
      <c r="E16" s="25">
        <v>-1.2497136959661E-5</v>
      </c>
      <c r="F16" s="24">
        <v>-0.22698468684244699</v>
      </c>
      <c r="G16" s="24">
        <v>-2.8608198214530398E-4</v>
      </c>
      <c r="H16" s="25">
        <v>-6.86552700935548E-6</v>
      </c>
      <c r="I16" s="24">
        <v>-2.57167495989945E-2</v>
      </c>
      <c r="J16" s="24">
        <v>1.9528467747124401E-3</v>
      </c>
      <c r="K16" s="24">
        <v>-1.10386451386892</v>
      </c>
      <c r="L16" s="24">
        <v>-3.4109783597097702E-2</v>
      </c>
      <c r="M16" s="24">
        <v>0</v>
      </c>
      <c r="N16" s="24">
        <v>0</v>
      </c>
      <c r="O16" s="24">
        <v>6.9849623760412901E-3</v>
      </c>
      <c r="P16" s="24">
        <v>0</v>
      </c>
      <c r="Q16" s="24">
        <v>-5.73317871592932E-4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0.96499107908331305</v>
      </c>
      <c r="Z16" s="24">
        <v>-0.13535577249408401</v>
      </c>
      <c r="AA16" s="24">
        <v>-4.5094178145578097E-2</v>
      </c>
      <c r="AB16" s="24">
        <v>-3.7154043933967798E-3</v>
      </c>
      <c r="AC16" s="24">
        <v>-2.09577519597745E-2</v>
      </c>
      <c r="AD16" s="24">
        <v>0.22287370395052</v>
      </c>
      <c r="AE16" s="24">
        <v>-4.7892757728880797E-2</v>
      </c>
      <c r="AF16" s="24">
        <v>-0.222046254950446</v>
      </c>
      <c r="AH16">
        <f t="shared" si="0"/>
        <v>-0.222046254950446</v>
      </c>
      <c r="AI16">
        <v>0.1525</v>
      </c>
      <c r="AJ16">
        <f t="shared" si="1"/>
        <v>-0.222046254950446</v>
      </c>
      <c r="AK16">
        <f t="shared" si="2"/>
        <v>-0.10092341712252556</v>
      </c>
    </row>
    <row r="17" spans="1:37">
      <c r="A17" s="26">
        <v>40543</v>
      </c>
      <c r="B17" s="24">
        <v>1.9173914758887399E-3</v>
      </c>
      <c r="C17" s="24">
        <v>3.9870540811235797E-2</v>
      </c>
      <c r="D17" s="24">
        <v>0.182357664395144</v>
      </c>
      <c r="E17" s="25">
        <v>-1.09194875342445E-5</v>
      </c>
      <c r="F17" s="24">
        <v>-0.256381419305453</v>
      </c>
      <c r="G17" s="24">
        <v>1.14301165157391E-3</v>
      </c>
      <c r="H17" s="25">
        <v>-1.7022410052113099E-6</v>
      </c>
      <c r="I17" s="24">
        <v>-1.19714270948507E-2</v>
      </c>
      <c r="J17" s="24">
        <v>-2.32449956693434E-4</v>
      </c>
      <c r="K17" s="24">
        <v>-1.2215783511868299</v>
      </c>
      <c r="L17" s="24">
        <v>-2.92451454985341E-2</v>
      </c>
      <c r="M17" s="24">
        <v>0</v>
      </c>
      <c r="N17" s="24">
        <v>0</v>
      </c>
      <c r="O17" s="24">
        <v>5.6364934166078804E-3</v>
      </c>
      <c r="P17" s="24">
        <v>0</v>
      </c>
      <c r="Q17" s="24">
        <v>-7.7359138604920705E-4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1.13135908053976</v>
      </c>
      <c r="Z17" s="24">
        <v>-0.14544077854916601</v>
      </c>
      <c r="AA17" s="24">
        <v>-3.9384190873175899E-2</v>
      </c>
      <c r="AB17" s="24">
        <v>1.47982511816777E-3</v>
      </c>
      <c r="AC17" s="24">
        <v>-1.3226298927995799E-2</v>
      </c>
      <c r="AD17" s="24">
        <v>0.234944437078037</v>
      </c>
      <c r="AE17" s="24">
        <v>-4.7395775659554801E-2</v>
      </c>
      <c r="AF17" s="24">
        <v>-0.166933605680432</v>
      </c>
      <c r="AH17">
        <f t="shared" si="0"/>
        <v>-0.166933605680432</v>
      </c>
      <c r="AI17">
        <v>0.20250000000000001</v>
      </c>
      <c r="AJ17">
        <f t="shared" si="1"/>
        <v>-0.166933605680432</v>
      </c>
      <c r="AK17">
        <f t="shared" si="2"/>
        <v>-0.11508732887922909</v>
      </c>
    </row>
    <row r="18" spans="1:37">
      <c r="A18" s="26">
        <v>40633</v>
      </c>
      <c r="B18" s="24">
        <v>2.9517493150793398E-3</v>
      </c>
      <c r="C18" s="24">
        <v>4.4989858954423E-2</v>
      </c>
      <c r="D18" s="24">
        <v>0.18775938641300799</v>
      </c>
      <c r="E18" s="25">
        <v>-1.9519922523213599E-5</v>
      </c>
      <c r="F18" s="24">
        <v>-0.30334515610680002</v>
      </c>
      <c r="G18" s="24">
        <v>-4.9771007504413999E-3</v>
      </c>
      <c r="H18" s="25">
        <v>1.0081135986284599E-5</v>
      </c>
      <c r="I18" s="24">
        <v>-2.0339532829951198E-2</v>
      </c>
      <c r="J18" s="24">
        <v>2.8068988614830198E-3</v>
      </c>
      <c r="K18" s="24">
        <v>-1.37339201073163</v>
      </c>
      <c r="L18" s="24">
        <v>-2.3527166278458501E-2</v>
      </c>
      <c r="M18" s="24">
        <v>0</v>
      </c>
      <c r="N18" s="24">
        <v>0</v>
      </c>
      <c r="O18" s="24">
        <v>7.0341231023773399E-3</v>
      </c>
      <c r="P18" s="24">
        <v>0</v>
      </c>
      <c r="Q18" s="24">
        <v>-4.53153900382074E-4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1.3446548577203301</v>
      </c>
      <c r="Z18" s="24">
        <v>-0.12934295000287199</v>
      </c>
      <c r="AA18" s="24">
        <v>-4.3592972716627104E-3</v>
      </c>
      <c r="AB18" s="24">
        <v>3.10568456278532E-2</v>
      </c>
      <c r="AC18" s="24">
        <v>1.29560407911412E-2</v>
      </c>
      <c r="AD18" s="24">
        <v>0.26979531199405299</v>
      </c>
      <c r="AE18" s="24">
        <v>-4.6904390514105103E-2</v>
      </c>
      <c r="AF18" s="24">
        <v>-2.6451243930886198E-3</v>
      </c>
      <c r="AH18">
        <f t="shared" si="0"/>
        <v>-2.6451243930886198E-3</v>
      </c>
      <c r="AI18">
        <v>0.215</v>
      </c>
      <c r="AJ18">
        <f t="shared" si="1"/>
        <v>-2.6451243930886198E-3</v>
      </c>
      <c r="AK18">
        <f t="shared" si="2"/>
        <v>-0.15401392252030155</v>
      </c>
    </row>
    <row r="19" spans="1:37">
      <c r="A19" s="26">
        <v>40724</v>
      </c>
      <c r="B19" s="24">
        <v>2.0095970660314998E-3</v>
      </c>
      <c r="C19" s="24">
        <v>3.2736453465793701E-2</v>
      </c>
      <c r="D19" s="24">
        <v>0.18084336197150599</v>
      </c>
      <c r="E19" s="25">
        <v>-2.17363147867617E-5</v>
      </c>
      <c r="F19" s="24">
        <v>-0.32630988908827502</v>
      </c>
      <c r="G19" s="24">
        <v>-1.0315808247176801E-2</v>
      </c>
      <c r="H19" s="25">
        <v>-3.6707041703538302E-6</v>
      </c>
      <c r="I19" s="24">
        <v>-1.8124012552241199E-2</v>
      </c>
      <c r="J19" s="24">
        <v>3.0667406366664302E-3</v>
      </c>
      <c r="K19" s="24">
        <v>-1.5455068874601201</v>
      </c>
      <c r="L19" s="24">
        <v>-3.1101694791179201E-2</v>
      </c>
      <c r="M19" s="24">
        <v>0</v>
      </c>
      <c r="N19" s="24">
        <v>0</v>
      </c>
      <c r="O19" s="24">
        <v>7.4034793473756596E-3</v>
      </c>
      <c r="P19" s="24">
        <v>0</v>
      </c>
      <c r="Q19" s="24">
        <v>-1.9149009413209001E-4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1.6309616406169101</v>
      </c>
      <c r="Z19" s="24">
        <v>-0.146390355161027</v>
      </c>
      <c r="AA19" s="24">
        <v>2.4936087333628999E-3</v>
      </c>
      <c r="AB19" s="24">
        <v>3.3535664029194903E-2</v>
      </c>
      <c r="AC19" s="24">
        <v>1.3355725979018801E-2</v>
      </c>
      <c r="AD19" s="24">
        <v>0.29956287477509003</v>
      </c>
      <c r="AE19" s="24">
        <v>-4.6418519615412102E-2</v>
      </c>
      <c r="AF19" s="24">
        <v>8.1585082592415606E-2</v>
      </c>
      <c r="AH19">
        <f t="shared" si="0"/>
        <v>8.1585082592415606E-2</v>
      </c>
      <c r="AI19">
        <v>0.30499999999999999</v>
      </c>
      <c r="AJ19">
        <f t="shared" si="1"/>
        <v>8.1585082592415606E-2</v>
      </c>
      <c r="AK19">
        <f t="shared" si="2"/>
        <v>-0.20642718892001399</v>
      </c>
    </row>
    <row r="20" spans="1:37">
      <c r="A20" s="26">
        <v>40816</v>
      </c>
      <c r="B20" s="24">
        <v>2.7142305455979702E-3</v>
      </c>
      <c r="C20" s="24">
        <v>3.2937102716938102E-2</v>
      </c>
      <c r="D20" s="24">
        <v>0.176317144074702</v>
      </c>
      <c r="E20" s="25">
        <v>-1.8298422178567699E-5</v>
      </c>
      <c r="F20" s="24">
        <v>-0.24364521587426799</v>
      </c>
      <c r="G20" s="24">
        <v>-1.85269752184903E-2</v>
      </c>
      <c r="H20" s="25">
        <v>6.9206068263683901E-6</v>
      </c>
      <c r="I20" s="24">
        <v>-2.5434826059010301E-2</v>
      </c>
      <c r="J20" s="25">
        <v>2.14227565099117E-5</v>
      </c>
      <c r="K20" s="24">
        <v>-1.8074408732512499</v>
      </c>
      <c r="L20" s="24">
        <v>-3.4141432938957501E-2</v>
      </c>
      <c r="M20" s="24">
        <v>0</v>
      </c>
      <c r="N20" s="24">
        <v>0</v>
      </c>
      <c r="O20" s="24">
        <v>5.7004706521060003E-3</v>
      </c>
      <c r="P20" s="24">
        <v>0</v>
      </c>
      <c r="Q20" s="24">
        <v>-5.8786375784176904E-4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1.8145199020270999</v>
      </c>
      <c r="Z20" s="24">
        <v>-0.23208364865610201</v>
      </c>
      <c r="AA20" s="24">
        <v>-4.6811951905627203E-2</v>
      </c>
      <c r="AB20" s="24">
        <v>-9.3855528626666501E-3</v>
      </c>
      <c r="AC20" s="24">
        <v>-2.11033640486149E-2</v>
      </c>
      <c r="AD20" s="24">
        <v>0.29535568126013101</v>
      </c>
      <c r="AE20" s="24">
        <v>-4.5938082232461E-2</v>
      </c>
      <c r="AF20" s="24">
        <v>-0.15754521058756099</v>
      </c>
      <c r="AH20">
        <f t="shared" si="0"/>
        <v>-0.15754521058756099</v>
      </c>
      <c r="AI20">
        <v>0.34499999999999997</v>
      </c>
      <c r="AJ20">
        <f t="shared" si="1"/>
        <v>-0.15754521058756099</v>
      </c>
      <c r="AK20">
        <f t="shared" si="2"/>
        <v>-0.15059540315053122</v>
      </c>
    </row>
    <row r="21" spans="1:37">
      <c r="A21" s="26">
        <v>40908</v>
      </c>
      <c r="B21" s="24">
        <v>2.4814278056148002E-3</v>
      </c>
      <c r="C21" s="24">
        <v>3.8079898817215602E-2</v>
      </c>
      <c r="D21" s="24">
        <v>0.17024326179632901</v>
      </c>
      <c r="E21" s="25">
        <v>-1.87123577311574E-5</v>
      </c>
      <c r="F21" s="24">
        <v>-0.18895991880249299</v>
      </c>
      <c r="G21" s="24">
        <v>-2.31309501024714E-2</v>
      </c>
      <c r="H21" s="25">
        <v>-8.9736010261467496E-7</v>
      </c>
      <c r="I21" s="24">
        <v>-2.9136639513114401E-2</v>
      </c>
      <c r="J21" s="24">
        <v>6.99928838874266E-4</v>
      </c>
      <c r="K21" s="24">
        <v>-2.00483219632634</v>
      </c>
      <c r="L21" s="24">
        <v>-3.8074057718004303E-2</v>
      </c>
      <c r="M21" s="24">
        <v>0</v>
      </c>
      <c r="N21" s="24">
        <v>0</v>
      </c>
      <c r="O21" s="24">
        <v>4.2889328045771702E-3</v>
      </c>
      <c r="P21" s="24">
        <v>0</v>
      </c>
      <c r="Q21" s="24">
        <v>-1.49521926179718E-4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1.9179824568792601</v>
      </c>
      <c r="Z21" s="24">
        <v>-0.26929348805851699</v>
      </c>
      <c r="AA21" s="24">
        <v>-5.7770074564608601E-2</v>
      </c>
      <c r="AB21" s="24">
        <v>-2.2934037546749299E-2</v>
      </c>
      <c r="AC21" s="24">
        <v>-3.0378846966235599E-2</v>
      </c>
      <c r="AD21" s="24">
        <v>0.28759301645169599</v>
      </c>
      <c r="AE21" s="24">
        <v>-4.5462999513710897E-2</v>
      </c>
      <c r="AF21" s="24">
        <v>-0.28877341736269002</v>
      </c>
      <c r="AH21">
        <f t="shared" si="0"/>
        <v>-0.28877341736269002</v>
      </c>
      <c r="AI21">
        <v>0.31</v>
      </c>
      <c r="AJ21">
        <f t="shared" si="1"/>
        <v>-0.28877341736269002</v>
      </c>
      <c r="AK21">
        <f t="shared" si="2"/>
        <v>-0.10914024723119564</v>
      </c>
    </row>
    <row r="22" spans="1:37">
      <c r="A22" s="26">
        <v>40999</v>
      </c>
      <c r="B22" s="24">
        <v>2.6109094514884302E-3</v>
      </c>
      <c r="C22" s="24">
        <v>3.5854538307729097E-2</v>
      </c>
      <c r="D22" s="24">
        <v>0.15520151941707699</v>
      </c>
      <c r="E22" s="25">
        <v>-1.6388461029816001E-5</v>
      </c>
      <c r="F22" s="24">
        <v>-0.14936445637210799</v>
      </c>
      <c r="G22" s="24">
        <v>-7.3327231257264902E-3</v>
      </c>
      <c r="H22" s="25">
        <v>1.7408197118173101E-6</v>
      </c>
      <c r="I22" s="24">
        <v>-3.1383397367030802E-2</v>
      </c>
      <c r="J22" s="24">
        <v>-2.1971593033183299E-4</v>
      </c>
      <c r="K22" s="24">
        <v>-2.0993646864313802</v>
      </c>
      <c r="L22" s="24">
        <v>-3.9012409219897098E-2</v>
      </c>
      <c r="M22" s="24">
        <v>0</v>
      </c>
      <c r="N22" s="24">
        <v>0</v>
      </c>
      <c r="O22" s="24">
        <v>2.4850301382938898E-3</v>
      </c>
      <c r="P22" s="24">
        <v>0</v>
      </c>
      <c r="Q22" s="24">
        <v>-3.0414804157214402E-4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1.9898755778800701</v>
      </c>
      <c r="Z22" s="24">
        <v>-0.27293961612853901</v>
      </c>
      <c r="AA22" s="24">
        <v>-5.4871784216772398E-2</v>
      </c>
      <c r="AB22" s="24">
        <v>-2.50168498756137E-2</v>
      </c>
      <c r="AC22" s="24">
        <v>-3.4897271511913297E-2</v>
      </c>
      <c r="AD22" s="24">
        <v>0.27924204173506401</v>
      </c>
      <c r="AE22" s="24">
        <v>-4.4993194423166898E-2</v>
      </c>
      <c r="AF22" s="24">
        <v>-0.29444528335564102</v>
      </c>
      <c r="AH22">
        <f t="shared" si="0"/>
        <v>-0.29444528335564102</v>
      </c>
      <c r="AI22">
        <v>0.16250000000000001</v>
      </c>
      <c r="AJ22">
        <f t="shared" si="1"/>
        <v>-0.29444528335564102</v>
      </c>
      <c r="AK22">
        <f t="shared" si="2"/>
        <v>-7.6472694806556607E-2</v>
      </c>
    </row>
    <row r="23" spans="1:37">
      <c r="A23" s="26">
        <v>41090</v>
      </c>
      <c r="B23" s="24">
        <v>2.5186761626822601E-3</v>
      </c>
      <c r="C23" s="24">
        <v>3.2214618309763701E-2</v>
      </c>
      <c r="D23" s="24">
        <v>0.13537074615432301</v>
      </c>
      <c r="E23" s="25">
        <v>-1.68786640626909E-5</v>
      </c>
      <c r="F23" s="24">
        <v>-0.11265172100821701</v>
      </c>
      <c r="G23" s="24">
        <v>-5.53908829346819E-3</v>
      </c>
      <c r="H23" s="25">
        <v>3.42739936881569E-6</v>
      </c>
      <c r="I23" s="24">
        <v>-3.2283749893088999E-2</v>
      </c>
      <c r="J23" s="24">
        <v>1.5630218734932601E-3</v>
      </c>
      <c r="K23" s="24">
        <v>-2.1017532260540399</v>
      </c>
      <c r="L23" s="24">
        <v>-3.1514363080573503E-2</v>
      </c>
      <c r="M23" s="24">
        <v>0</v>
      </c>
      <c r="N23" s="24">
        <v>0</v>
      </c>
      <c r="O23" s="24">
        <v>1.0961698814615599E-3</v>
      </c>
      <c r="P23" s="24">
        <v>0</v>
      </c>
      <c r="Q23" s="24">
        <v>-1.69068569124953E-4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2.0431480721678401</v>
      </c>
      <c r="Z23" s="24">
        <v>-0.27897162412809801</v>
      </c>
      <c r="AA23" s="24">
        <v>-5.5632826460199701E-2</v>
      </c>
      <c r="AB23" s="24">
        <v>-2.8435212801990399E-2</v>
      </c>
      <c r="AC23" s="24">
        <v>-3.8877960752481101E-2</v>
      </c>
      <c r="AD23" s="24">
        <v>0.27031209549904101</v>
      </c>
      <c r="AE23" s="24">
        <v>-4.4528591679049399E-2</v>
      </c>
      <c r="AF23" s="24">
        <v>-0.24414748393642299</v>
      </c>
      <c r="AH23">
        <f t="shared" si="0"/>
        <v>-0.24414748393642299</v>
      </c>
      <c r="AI23">
        <v>9.7500000000000003E-2</v>
      </c>
      <c r="AJ23">
        <f t="shared" si="1"/>
        <v>-0.24414748393642299</v>
      </c>
      <c r="AK23">
        <f t="shared" si="2"/>
        <v>-5.3936801406494872E-2</v>
      </c>
    </row>
    <row r="24" spans="1:37">
      <c r="A24" s="26">
        <v>41182</v>
      </c>
      <c r="B24" s="24">
        <v>2.9001634854298E-3</v>
      </c>
      <c r="C24" s="24">
        <v>3.1346841514883303E-2</v>
      </c>
      <c r="D24" s="24">
        <v>0.12270286039155499</v>
      </c>
      <c r="E24" s="25">
        <v>-1.5121207859151899E-5</v>
      </c>
      <c r="F24" s="24">
        <v>-7.3554422600757299E-2</v>
      </c>
      <c r="G24" s="24">
        <v>5.18706371120133E-3</v>
      </c>
      <c r="H24" s="25">
        <v>-6.7440996566861403E-7</v>
      </c>
      <c r="I24" s="24">
        <v>-3.3985953200321002E-2</v>
      </c>
      <c r="J24" s="24">
        <v>1.4098857545670901E-3</v>
      </c>
      <c r="K24" s="24">
        <v>-2.1151130882069098</v>
      </c>
      <c r="L24" s="24">
        <v>-3.2109120926582198E-2</v>
      </c>
      <c r="M24" s="24">
        <v>0</v>
      </c>
      <c r="N24" s="24">
        <v>0</v>
      </c>
      <c r="O24" s="24">
        <v>-6.0370124298855701E-4</v>
      </c>
      <c r="P24" s="24">
        <v>0</v>
      </c>
      <c r="Q24" s="25">
        <v>-6.1278557885495604E-5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2.0341146440025</v>
      </c>
      <c r="Z24" s="24">
        <v>-0.27810229200516801</v>
      </c>
      <c r="AA24" s="24">
        <v>-5.7279982045207803E-2</v>
      </c>
      <c r="AB24" s="24">
        <v>-3.2710195577529903E-2</v>
      </c>
      <c r="AC24" s="24">
        <v>-4.3099221537820802E-2</v>
      </c>
      <c r="AD24" s="24">
        <v>0.26048433390876102</v>
      </c>
      <c r="AE24" s="24">
        <v>-4.4069117694922499E-2</v>
      </c>
      <c r="AF24" s="24">
        <v>-0.25255837644501899</v>
      </c>
      <c r="AH24">
        <f t="shared" si="0"/>
        <v>-0.25255837644501899</v>
      </c>
      <c r="AI24">
        <v>0.04</v>
      </c>
      <c r="AJ24">
        <f t="shared" si="1"/>
        <v>-0.25255837644501899</v>
      </c>
      <c r="AK24">
        <f t="shared" si="2"/>
        <v>-2.0852574983643457E-2</v>
      </c>
    </row>
    <row r="25" spans="1:37">
      <c r="A25" s="26">
        <v>41274</v>
      </c>
      <c r="B25" s="24">
        <v>2.4752060684236298E-3</v>
      </c>
      <c r="C25" s="24">
        <v>2.71054408121814E-2</v>
      </c>
      <c r="D25" s="24">
        <v>0.115416993327631</v>
      </c>
      <c r="E25" s="25">
        <v>-1.2602718436553799E-5</v>
      </c>
      <c r="F25" s="24">
        <v>-5.9271604302561898E-2</v>
      </c>
      <c r="G25" s="24">
        <v>1.6997875478508999E-2</v>
      </c>
      <c r="H25" s="25">
        <v>-3.6408740934812198E-6</v>
      </c>
      <c r="I25" s="24">
        <v>-3.3568042959217601E-2</v>
      </c>
      <c r="J25" s="24">
        <v>2.25501416799019E-3</v>
      </c>
      <c r="K25" s="24">
        <v>-2.0682722088082102</v>
      </c>
      <c r="L25" s="24">
        <v>-2.4987327543878401E-2</v>
      </c>
      <c r="M25" s="24">
        <v>0</v>
      </c>
      <c r="N25" s="24">
        <v>0</v>
      </c>
      <c r="O25" s="24">
        <v>-1.84573760964042E-3</v>
      </c>
      <c r="P25" s="24">
        <v>0</v>
      </c>
      <c r="Q25" s="24">
        <v>-2.3900141574058101E-4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2.0158841106832699</v>
      </c>
      <c r="Z25" s="24">
        <v>-0.27449258119891101</v>
      </c>
      <c r="AA25" s="24">
        <v>-5.37843025554849E-2</v>
      </c>
      <c r="AB25" s="24">
        <v>-3.2998968292962297E-2</v>
      </c>
      <c r="AC25" s="24">
        <v>-4.4204552769525403E-2</v>
      </c>
      <c r="AD25" s="24">
        <v>0.25228480060869501</v>
      </c>
      <c r="AE25" s="24">
        <v>-4.3614700523203598E-2</v>
      </c>
      <c r="AF25" s="24">
        <v>-0.204875830425165</v>
      </c>
      <c r="AH25">
        <f t="shared" si="0"/>
        <v>-0.204875830425165</v>
      </c>
      <c r="AI25">
        <v>2.75E-2</v>
      </c>
      <c r="AJ25">
        <f t="shared" si="1"/>
        <v>-0.204875830425165</v>
      </c>
      <c r="AK25">
        <f t="shared" si="2"/>
        <v>7.0787190796384181E-4</v>
      </c>
    </row>
    <row r="26" spans="1:37">
      <c r="A26" s="26">
        <v>41364</v>
      </c>
      <c r="B26" s="24">
        <v>3.1004695940993299E-3</v>
      </c>
      <c r="C26" s="24">
        <v>2.8177431918138901E-2</v>
      </c>
      <c r="D26" s="24">
        <v>0.110000732884129</v>
      </c>
      <c r="E26" s="25">
        <v>-1.25122866300604E-5</v>
      </c>
      <c r="F26" s="24">
        <v>-5.9809530933460399E-2</v>
      </c>
      <c r="G26" s="24">
        <v>2.2849456142465901E-2</v>
      </c>
      <c r="H26" s="25">
        <v>-5.7441481257137097E-6</v>
      </c>
      <c r="I26" s="24">
        <v>-3.2096686828106201E-2</v>
      </c>
      <c r="J26" s="24">
        <v>4.3905324209379103E-3</v>
      </c>
      <c r="K26" s="24">
        <v>-1.9811492824874299</v>
      </c>
      <c r="L26" s="24">
        <v>-2.3154956244908501E-2</v>
      </c>
      <c r="M26" s="24">
        <v>0</v>
      </c>
      <c r="N26" s="24">
        <v>0</v>
      </c>
      <c r="O26" s="24">
        <v>-3.5349430613031002E-3</v>
      </c>
      <c r="P26" s="24">
        <v>0</v>
      </c>
      <c r="Q26" s="24">
        <v>-3.04098635069187E-4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2.0115903383059401</v>
      </c>
      <c r="Z26" s="24">
        <v>-0.25857990263014702</v>
      </c>
      <c r="AA26" s="24">
        <v>-4.3481193945056298E-2</v>
      </c>
      <c r="AB26" s="24">
        <v>-2.5413853810218202E-2</v>
      </c>
      <c r="AC26" s="24">
        <v>-3.8764944595653897E-2</v>
      </c>
      <c r="AD26" s="24">
        <v>0.249695954623184</v>
      </c>
      <c r="AE26" s="24">
        <v>-4.31652698009206E-2</v>
      </c>
      <c r="AF26" s="24">
        <v>-7.9668003518133398E-2</v>
      </c>
      <c r="AH26">
        <f t="shared" si="0"/>
        <v>-7.9668003518133398E-2</v>
      </c>
      <c r="AI26">
        <v>0.03</v>
      </c>
      <c r="AJ26">
        <f t="shared" si="1"/>
        <v>-7.9668003518133398E-2</v>
      </c>
      <c r="AK26">
        <f t="shared" si="2"/>
        <v>6.4348810212477986E-3</v>
      </c>
    </row>
    <row r="27" spans="1:37">
      <c r="A27" s="26">
        <v>41455</v>
      </c>
      <c r="B27" s="24">
        <v>3.8776894969948699E-3</v>
      </c>
      <c r="C27" s="24">
        <v>3.0136885464018E-2</v>
      </c>
      <c r="D27" s="24">
        <v>0.11750728712974</v>
      </c>
      <c r="E27" s="25">
        <v>-1.22852355519176E-5</v>
      </c>
      <c r="F27" s="24">
        <v>-6.0552420327904102E-2</v>
      </c>
      <c r="G27" s="24">
        <v>1.9700422883619902E-2</v>
      </c>
      <c r="H27" s="25">
        <v>1.0470433875163E-5</v>
      </c>
      <c r="I27" s="24">
        <v>-3.1024868123268799E-2</v>
      </c>
      <c r="J27" s="24">
        <v>5.5334926449188398E-3</v>
      </c>
      <c r="K27" s="24">
        <v>-1.95659684604426</v>
      </c>
      <c r="L27" s="24">
        <v>-8.1216080388981891E-3</v>
      </c>
      <c r="M27" s="24">
        <v>0</v>
      </c>
      <c r="N27" s="24">
        <v>0</v>
      </c>
      <c r="O27" s="24">
        <v>-4.3649903367713799E-3</v>
      </c>
      <c r="P27" s="24">
        <v>0</v>
      </c>
      <c r="Q27" s="24">
        <v>-3.0246436823872799E-4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1.97816574539351</v>
      </c>
      <c r="Z27" s="24">
        <v>-0.26141807075069401</v>
      </c>
      <c r="AA27" s="24">
        <v>-4.7179969495948798E-2</v>
      </c>
      <c r="AB27" s="24">
        <v>-2.93028205171003E-2</v>
      </c>
      <c r="AC27" s="24">
        <v>-4.2033159443568301E-2</v>
      </c>
      <c r="AD27" s="24">
        <v>0.244745782451217</v>
      </c>
      <c r="AE27" s="24">
        <v>-4.2720756697640298E-2</v>
      </c>
      <c r="AF27" s="24">
        <v>-8.39524834819671E-2</v>
      </c>
      <c r="AH27">
        <f t="shared" si="0"/>
        <v>-8.39524834819671E-2</v>
      </c>
      <c r="AI27">
        <v>0.03</v>
      </c>
      <c r="AJ27">
        <f t="shared" si="1"/>
        <v>-8.39524834819671E-2</v>
      </c>
      <c r="AK27">
        <f t="shared" si="2"/>
        <v>2.966685492487714E-2</v>
      </c>
    </row>
    <row r="28" spans="1:37">
      <c r="A28" s="26">
        <v>41547</v>
      </c>
      <c r="B28" s="24">
        <v>3.3441400254801299E-3</v>
      </c>
      <c r="C28" s="24">
        <v>3.0982484591333199E-2</v>
      </c>
      <c r="D28" s="24">
        <v>0.128477927092222</v>
      </c>
      <c r="E28" s="25">
        <v>-1.0749447108755901E-5</v>
      </c>
      <c r="F28" s="24">
        <v>-8.0058257946180905E-2</v>
      </c>
      <c r="G28" s="24">
        <v>1.42161324815606E-2</v>
      </c>
      <c r="H28" s="25">
        <v>5.0311641189652003E-7</v>
      </c>
      <c r="I28" s="24">
        <v>-2.8811532208967601E-2</v>
      </c>
      <c r="J28" s="24">
        <v>5.6524911083752002E-3</v>
      </c>
      <c r="K28" s="24">
        <v>-1.94085789095647</v>
      </c>
      <c r="L28" s="24">
        <v>-5.9334157363414601E-3</v>
      </c>
      <c r="M28" s="24">
        <v>0</v>
      </c>
      <c r="N28" s="24">
        <v>0</v>
      </c>
      <c r="O28" s="24">
        <v>-5.1294872618343496E-3</v>
      </c>
      <c r="P28" s="24">
        <v>0</v>
      </c>
      <c r="Q28" s="24">
        <v>1.92342811573069E-4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1.9563172467447101</v>
      </c>
      <c r="Z28" s="24">
        <v>-0.25810324629287201</v>
      </c>
      <c r="AA28" s="24">
        <v>-4.2734363315646902E-2</v>
      </c>
      <c r="AB28" s="24">
        <v>-2.3544671011457002E-2</v>
      </c>
      <c r="AC28" s="24">
        <v>-3.7253550997519598E-2</v>
      </c>
      <c r="AD28" s="24">
        <v>0.24490696745889501</v>
      </c>
      <c r="AE28" s="24">
        <v>-4.2281093865464303E-2</v>
      </c>
      <c r="AF28" s="24">
        <v>-8.06280236093114E-2</v>
      </c>
      <c r="AH28">
        <f t="shared" si="0"/>
        <v>-8.06280236093114E-2</v>
      </c>
      <c r="AI28">
        <v>3.2500000000000001E-2</v>
      </c>
      <c r="AJ28">
        <f t="shared" si="1"/>
        <v>-8.06280236093114E-2</v>
      </c>
      <c r="AK28">
        <f t="shared" si="2"/>
        <v>2.0641484761049128E-2</v>
      </c>
    </row>
    <row r="29" spans="1:37">
      <c r="A29" s="26">
        <v>41639</v>
      </c>
      <c r="B29" s="24">
        <v>4.1106409432480704E-3</v>
      </c>
      <c r="C29" s="24">
        <v>2.67857338387038E-2</v>
      </c>
      <c r="D29" s="24">
        <v>0.130508366112844</v>
      </c>
      <c r="E29" s="25">
        <v>-6.9677054089714099E-6</v>
      </c>
      <c r="F29" s="24">
        <v>-7.7139353154096493E-2</v>
      </c>
      <c r="G29" s="24">
        <v>1.9418320557392298E-2</v>
      </c>
      <c r="H29" s="25">
        <v>1.21192337174352E-6</v>
      </c>
      <c r="I29" s="24">
        <v>-1.6449141348114701E-2</v>
      </c>
      <c r="J29" s="24">
        <v>4.30045693869365E-3</v>
      </c>
      <c r="K29" s="24">
        <v>-1.90477738914407</v>
      </c>
      <c r="L29" s="24">
        <v>1.88806388861719E-3</v>
      </c>
      <c r="M29" s="24">
        <v>0</v>
      </c>
      <c r="N29" s="24">
        <v>0</v>
      </c>
      <c r="O29" s="24">
        <v>-8.0117059959709594E-3</v>
      </c>
      <c r="P29" s="24">
        <v>0</v>
      </c>
      <c r="Q29" s="24">
        <v>-2.1681978506681401E-4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1.94455263055755</v>
      </c>
      <c r="Z29" s="24">
        <v>-0.26167365975033802</v>
      </c>
      <c r="AA29" s="24">
        <v>-4.7274448402024598E-2</v>
      </c>
      <c r="AB29" s="24">
        <v>-2.8740072165007301E-2</v>
      </c>
      <c r="AC29" s="24">
        <v>-4.2073001314101202E-2</v>
      </c>
      <c r="AD29" s="24">
        <v>0.240769530349698</v>
      </c>
      <c r="AE29" s="24">
        <v>-4.1846215391007399E-2</v>
      </c>
      <c r="AF29" s="24">
        <v>-5.5873819045089403E-2</v>
      </c>
      <c r="AH29">
        <f t="shared" si="0"/>
        <v>-5.5873819045089403E-2</v>
      </c>
      <c r="AI29">
        <v>0.04</v>
      </c>
      <c r="AJ29">
        <f t="shared" si="1"/>
        <v>-5.5873819045089403E-2</v>
      </c>
      <c r="AK29">
        <f t="shared" si="2"/>
        <v>4.3342590823203873E-2</v>
      </c>
    </row>
    <row r="30" spans="1:37">
      <c r="A30" s="26">
        <v>41729</v>
      </c>
      <c r="B30" s="24">
        <v>5.15963554776797E-3</v>
      </c>
      <c r="C30" s="24">
        <v>2.3901257769773698E-2</v>
      </c>
      <c r="D30" s="24">
        <v>0.12493448049820401</v>
      </c>
      <c r="E30" s="25">
        <v>-8.0854247105782802E-6</v>
      </c>
      <c r="F30" s="24">
        <v>-6.2494595836001199E-2</v>
      </c>
      <c r="G30" s="24">
        <v>2.6874278817954299E-2</v>
      </c>
      <c r="H30" s="25">
        <v>6.6249241104200499E-6</v>
      </c>
      <c r="I30" s="24">
        <v>-1.67751666236764E-2</v>
      </c>
      <c r="J30" s="24">
        <v>5.9338687285560299E-3</v>
      </c>
      <c r="K30" s="24">
        <v>-1.82126256627522</v>
      </c>
      <c r="L30" s="24">
        <v>3.1175174115344699E-3</v>
      </c>
      <c r="M30" s="24">
        <v>0</v>
      </c>
      <c r="N30" s="24">
        <v>0</v>
      </c>
      <c r="O30" s="24">
        <v>-1.03846887114923E-2</v>
      </c>
      <c r="P30" s="24">
        <v>0</v>
      </c>
      <c r="Q30" s="24">
        <v>-2.43864800136606E-4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1.95371950877266</v>
      </c>
      <c r="Z30" s="24">
        <v>-0.26337757336224599</v>
      </c>
      <c r="AA30" s="24">
        <v>-4.8949972820773499E-2</v>
      </c>
      <c r="AB30" s="24">
        <v>-3.2566746566627398E-2</v>
      </c>
      <c r="AC30" s="24">
        <v>-4.5585497923906003E-2</v>
      </c>
      <c r="AD30" s="24">
        <v>0.23393053285529899</v>
      </c>
      <c r="AE30" s="24">
        <v>-4.1416056749264803E-2</v>
      </c>
      <c r="AF30" s="24">
        <v>3.4512890231800201E-2</v>
      </c>
      <c r="AH30">
        <f t="shared" si="0"/>
        <v>3.4512890231800201E-2</v>
      </c>
      <c r="AI30">
        <v>5.5E-2</v>
      </c>
      <c r="AJ30">
        <f t="shared" si="1"/>
        <v>3.4512890231800201E-2</v>
      </c>
      <c r="AK30">
        <f t="shared" si="2"/>
        <v>5.8605205552614108E-2</v>
      </c>
    </row>
    <row r="31" spans="1:37">
      <c r="A31" s="26">
        <v>41820</v>
      </c>
      <c r="B31" s="24">
        <v>5.2055201432226698E-3</v>
      </c>
      <c r="C31" s="24">
        <v>1.65036893141032E-2</v>
      </c>
      <c r="D31" s="24">
        <v>0.116816767482165</v>
      </c>
      <c r="E31" s="25">
        <v>-4.1549783612024203E-6</v>
      </c>
      <c r="F31" s="24">
        <v>-4.74990596063622E-2</v>
      </c>
      <c r="G31" s="24">
        <v>2.7673677954833199E-2</v>
      </c>
      <c r="H31" s="25">
        <v>1.77379706231959E-6</v>
      </c>
      <c r="I31" s="24">
        <v>-4.9105707157293199E-3</v>
      </c>
      <c r="J31" s="24">
        <v>4.6393190413194603E-3</v>
      </c>
      <c r="K31" s="24">
        <v>-1.8228668217681001</v>
      </c>
      <c r="L31" s="24">
        <v>6.4093460344513201E-3</v>
      </c>
      <c r="M31" s="24">
        <v>0</v>
      </c>
      <c r="N31" s="24">
        <v>0</v>
      </c>
      <c r="O31" s="24">
        <v>-1.3012322656208801E-2</v>
      </c>
      <c r="P31" s="24">
        <v>0</v>
      </c>
      <c r="Q31" s="24">
        <v>-1.09763900721019E-4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1.9422902846900101</v>
      </c>
      <c r="Z31" s="24">
        <v>-0.26770918127618498</v>
      </c>
      <c r="AA31" s="24">
        <v>-4.7996365051386297E-2</v>
      </c>
      <c r="AB31" s="24">
        <v>-3.3022069846384103E-2</v>
      </c>
      <c r="AC31" s="24">
        <v>-4.6248187433653401E-2</v>
      </c>
      <c r="AD31" s="24">
        <v>0.226122425045029</v>
      </c>
      <c r="AE31" s="24">
        <v>-4.0990554759294702E-2</v>
      </c>
      <c r="AF31" s="24">
        <v>2.1293751509803501E-2</v>
      </c>
      <c r="AH31">
        <f t="shared" si="0"/>
        <v>2.1293751509803501E-2</v>
      </c>
      <c r="AI31">
        <v>5.5E-2</v>
      </c>
      <c r="AJ31">
        <f t="shared" si="1"/>
        <v>2.1293751509803501E-2</v>
      </c>
      <c r="AK31">
        <f t="shared" si="2"/>
        <v>7.0723667150473402E-2</v>
      </c>
    </row>
    <row r="32" spans="1:37">
      <c r="A32" s="26">
        <v>41912</v>
      </c>
      <c r="B32" s="24">
        <v>5.3142397427079803E-3</v>
      </c>
      <c r="C32" s="24">
        <v>1.6813773004380299E-2</v>
      </c>
      <c r="D32" s="24">
        <v>0.10562010799807101</v>
      </c>
      <c r="E32" s="25">
        <v>-5.8510099096690601E-6</v>
      </c>
      <c r="F32" s="24">
        <v>-1.9793034152604801E-2</v>
      </c>
      <c r="G32" s="24">
        <v>2.1111843566871399E-2</v>
      </c>
      <c r="H32" s="25">
        <v>-2.81999389868804E-6</v>
      </c>
      <c r="I32" s="24">
        <v>-1.8048568350724499E-2</v>
      </c>
      <c r="J32" s="24">
        <v>5.2843745188460101E-3</v>
      </c>
      <c r="K32" s="24">
        <v>-1.8270532931563901</v>
      </c>
      <c r="L32" s="24">
        <v>1.32627224880716E-2</v>
      </c>
      <c r="M32" s="24">
        <v>0</v>
      </c>
      <c r="N32" s="24">
        <v>0</v>
      </c>
      <c r="O32" s="24">
        <v>-1.3124724080072999E-2</v>
      </c>
      <c r="P32" s="24">
        <v>0</v>
      </c>
      <c r="Q32" s="24">
        <v>-2.21688557711828E-4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1.90616996591772</v>
      </c>
      <c r="Z32" s="24">
        <v>-0.26023151658029198</v>
      </c>
      <c r="AA32" s="24">
        <v>-4.93022935117624E-2</v>
      </c>
      <c r="AB32" s="24">
        <v>-3.5798740515365197E-2</v>
      </c>
      <c r="AC32" s="24">
        <v>-4.6477975387036803E-2</v>
      </c>
      <c r="AD32" s="24">
        <v>0.21713185170612401</v>
      </c>
      <c r="AE32" s="24">
        <v>-4.0569647541643002E-2</v>
      </c>
      <c r="AF32" s="24">
        <v>-1.9921273894621401E-2</v>
      </c>
      <c r="AH32">
        <f t="shared" si="0"/>
        <v>-1.9921273894621401E-2</v>
      </c>
      <c r="AI32">
        <v>1.7500000000000002E-2</v>
      </c>
      <c r="AJ32">
        <f t="shared" si="1"/>
        <v>-1.9921273894621401E-2</v>
      </c>
      <c r="AK32">
        <f t="shared" si="2"/>
        <v>7.5640727632381055E-2</v>
      </c>
    </row>
    <row r="33" spans="1:37">
      <c r="A33" s="26">
        <v>42004</v>
      </c>
      <c r="B33" s="24">
        <v>5.9820163036479199E-3</v>
      </c>
      <c r="C33" s="24">
        <v>9.9832420895438496E-3</v>
      </c>
      <c r="D33" s="24">
        <v>9.3122482710531404E-2</v>
      </c>
      <c r="E33" s="25">
        <v>-4.0506649292321499E-6</v>
      </c>
      <c r="F33" s="24">
        <v>2.9165432169878701E-3</v>
      </c>
      <c r="G33" s="24">
        <v>1.6025881554149399E-2</v>
      </c>
      <c r="H33" s="25">
        <v>-2.8930219608183801E-6</v>
      </c>
      <c r="I33" s="24">
        <v>-7.2336109937306799E-3</v>
      </c>
      <c r="J33" s="24">
        <v>4.2956979582310104E-3</v>
      </c>
      <c r="K33" s="24">
        <v>-1.7802721540912101</v>
      </c>
      <c r="L33" s="24">
        <v>1.37620236123253E-2</v>
      </c>
      <c r="M33" s="24">
        <v>0</v>
      </c>
      <c r="N33" s="24">
        <v>0</v>
      </c>
      <c r="O33" s="24">
        <v>-1.6438093228544601E-2</v>
      </c>
      <c r="P33" s="24">
        <v>0</v>
      </c>
      <c r="Q33" s="24">
        <v>-3.8487629182106198E-4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1.8550217851925099</v>
      </c>
      <c r="Z33" s="24">
        <v>-0.25193315053601001</v>
      </c>
      <c r="AA33" s="24">
        <v>-4.8119776871235503E-2</v>
      </c>
      <c r="AB33" s="24">
        <v>-3.6437850812394902E-2</v>
      </c>
      <c r="AC33" s="24">
        <v>-4.3913380954278602E-2</v>
      </c>
      <c r="AD33" s="24">
        <v>0.20918914833324301</v>
      </c>
      <c r="AE33" s="24">
        <v>-4.0153274477419398E-2</v>
      </c>
      <c r="AF33" s="24">
        <v>-1.45942909723658E-2</v>
      </c>
      <c r="AH33">
        <f t="shared" si="0"/>
        <v>-1.45942909723658E-2</v>
      </c>
      <c r="AI33">
        <v>2.5000000000000001E-3</v>
      </c>
      <c r="AJ33">
        <f t="shared" si="1"/>
        <v>-1.45942909723658E-2</v>
      </c>
      <c r="AK33">
        <f t="shared" si="2"/>
        <v>8.1871088767010394E-2</v>
      </c>
    </row>
    <row r="34" spans="1:37">
      <c r="A34" s="26">
        <v>42094</v>
      </c>
      <c r="B34" s="24">
        <v>6.2578926148506601E-3</v>
      </c>
      <c r="C34" s="24">
        <v>5.5845209189535703E-3</v>
      </c>
      <c r="D34" s="24">
        <v>8.2088883175592306E-2</v>
      </c>
      <c r="E34" s="25">
        <v>-2.2984774311142602E-6</v>
      </c>
      <c r="F34" s="24">
        <v>2.8738583820665398E-2</v>
      </c>
      <c r="G34" s="24">
        <v>1.67948721359143E-2</v>
      </c>
      <c r="H34" s="25">
        <v>1.9504698430161599E-6</v>
      </c>
      <c r="I34" s="24">
        <v>-9.2298357690709897E-3</v>
      </c>
      <c r="J34" s="24">
        <v>3.9090941440267698E-3</v>
      </c>
      <c r="K34" s="24">
        <v>-1.6909629048249699</v>
      </c>
      <c r="L34" s="24">
        <v>1.57365150794232E-2</v>
      </c>
      <c r="M34" s="24">
        <v>0</v>
      </c>
      <c r="N34" s="24">
        <v>0</v>
      </c>
      <c r="O34" s="24">
        <v>-1.90513556417992E-2</v>
      </c>
      <c r="P34" s="24">
        <v>0</v>
      </c>
      <c r="Q34" s="24">
        <v>-2.9261746528834898E-4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1.7982973216519</v>
      </c>
      <c r="Z34" s="24">
        <v>-0.24455660194482601</v>
      </c>
      <c r="AA34" s="24">
        <v>-4.5738487315702799E-2</v>
      </c>
      <c r="AB34" s="24">
        <v>-3.6199119497785398E-2</v>
      </c>
      <c r="AC34" s="24">
        <v>-4.1753227065524902E-2</v>
      </c>
      <c r="AD34" s="24">
        <v>0.20172750180232299</v>
      </c>
      <c r="AE34" s="24">
        <v>-3.9741376168970902E-2</v>
      </c>
      <c r="AF34" s="24">
        <v>3.1609311642120497E-2</v>
      </c>
      <c r="AH34">
        <f t="shared" ref="AH34:AH65" si="3">AF34+$AG$2</f>
        <v>3.1609311642120497E-2</v>
      </c>
      <c r="AI34">
        <v>0</v>
      </c>
      <c r="AJ34">
        <f t="shared" ref="AJ34:AJ65" si="4">+AH34</f>
        <v>3.1609311642120497E-2</v>
      </c>
      <c r="AK34">
        <f t="shared" ref="AK34:AK65" si="5">AH34-SUM(Y34:AD34,K34)</f>
        <v>9.0794828836706365E-2</v>
      </c>
    </row>
    <row r="35" spans="1:37">
      <c r="A35" s="26">
        <v>42185</v>
      </c>
      <c r="B35" s="24">
        <v>5.61539663299317E-3</v>
      </c>
      <c r="C35" s="24">
        <v>6.91034069023854E-3</v>
      </c>
      <c r="D35" s="24">
        <v>8.7177944381885794E-2</v>
      </c>
      <c r="E35" s="25">
        <v>-4.6753952034548404E-6</v>
      </c>
      <c r="F35" s="24">
        <v>2.6179495281186401E-2</v>
      </c>
      <c r="G35" s="24">
        <v>4.58112023966322E-3</v>
      </c>
      <c r="H35" s="25">
        <v>1.9173429081869199E-6</v>
      </c>
      <c r="I35" s="24">
        <v>-9.7384288818833792E-3</v>
      </c>
      <c r="J35" s="24">
        <v>2.1361230094882298E-3</v>
      </c>
      <c r="K35" s="24">
        <v>-1.6729074281609699</v>
      </c>
      <c r="L35" s="24">
        <v>5.1833736369038402E-2</v>
      </c>
      <c r="M35" s="24">
        <v>0</v>
      </c>
      <c r="N35" s="24">
        <v>0</v>
      </c>
      <c r="O35" s="24">
        <v>-2.0193880492847399E-2</v>
      </c>
      <c r="P35" s="24">
        <v>0</v>
      </c>
      <c r="Q35" s="25">
        <v>-8.4907557309549596E-6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1.7153039768278899</v>
      </c>
      <c r="Z35" s="24">
        <v>-0.23277259973462</v>
      </c>
      <c r="AA35" s="24">
        <v>-4.0662485952101E-2</v>
      </c>
      <c r="AB35" s="24">
        <v>-3.2092982090010901E-2</v>
      </c>
      <c r="AC35" s="24">
        <v>-3.63913081699173E-2</v>
      </c>
      <c r="AD35" s="24">
        <v>0.19819797291430599</v>
      </c>
      <c r="AE35" s="24">
        <v>-3.9333894402077303E-2</v>
      </c>
      <c r="AF35" s="24">
        <v>1.3831849654237401E-2</v>
      </c>
      <c r="AH35">
        <f t="shared" si="3"/>
        <v>1.3831849654237401E-2</v>
      </c>
      <c r="AI35">
        <v>-1.2500000000000001E-2</v>
      </c>
      <c r="AJ35">
        <f t="shared" si="4"/>
        <v>1.3831849654237401E-2</v>
      </c>
      <c r="AK35">
        <f t="shared" si="5"/>
        <v>0.11515670401966044</v>
      </c>
    </row>
    <row r="36" spans="1:37">
      <c r="A36" s="26">
        <v>42277</v>
      </c>
      <c r="B36" s="24">
        <v>7.0033575517271102E-3</v>
      </c>
      <c r="C36" s="24">
        <v>7.7731471158066596E-3</v>
      </c>
      <c r="D36" s="24">
        <v>9.0094133038445004E-2</v>
      </c>
      <c r="E36" s="25">
        <v>3.3993766749741001E-6</v>
      </c>
      <c r="F36" s="24">
        <v>2.90304796509472E-2</v>
      </c>
      <c r="G36" s="24">
        <v>1.2184491163689399E-2</v>
      </c>
      <c r="H36" s="25">
        <v>4.8029865952695201E-6</v>
      </c>
      <c r="I36" s="24">
        <v>-2.2825130740366802E-2</v>
      </c>
      <c r="J36" s="24">
        <v>2.8320425054189101E-4</v>
      </c>
      <c r="K36" s="24">
        <v>-1.57951710800956</v>
      </c>
      <c r="L36" s="24">
        <v>2.0312676979431501E-3</v>
      </c>
      <c r="M36" s="24">
        <v>0</v>
      </c>
      <c r="N36" s="24">
        <v>0</v>
      </c>
      <c r="O36" s="24">
        <v>-1.9057152827153801E-2</v>
      </c>
      <c r="P36" s="24">
        <v>0</v>
      </c>
      <c r="Q36" s="25">
        <v>-3.4993141621491303E-5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1.6253673487228999</v>
      </c>
      <c r="Z36" s="24">
        <v>-0.22985754521229801</v>
      </c>
      <c r="AA36" s="24">
        <v>-4.7544618776374399E-2</v>
      </c>
      <c r="AB36" s="24">
        <v>-3.9461871318331301E-2</v>
      </c>
      <c r="AC36" s="24">
        <v>-4.1608862626663697E-2</v>
      </c>
      <c r="AD36" s="24">
        <v>0.189234857311325</v>
      </c>
      <c r="AE36" s="24">
        <v>-3.8930772109604703E-2</v>
      </c>
      <c r="AF36" s="24">
        <v>-5.5827565895378302E-2</v>
      </c>
      <c r="AH36">
        <f t="shared" si="3"/>
        <v>-5.5827565895378302E-2</v>
      </c>
      <c r="AI36">
        <v>-2.2499999999999999E-2</v>
      </c>
      <c r="AJ36">
        <f t="shared" si="4"/>
        <v>-5.5827565895378302E-2</v>
      </c>
      <c r="AK36">
        <f t="shared" si="5"/>
        <v>6.756023401362421E-2</v>
      </c>
    </row>
    <row r="37" spans="1:37">
      <c r="A37" s="26">
        <v>42369</v>
      </c>
      <c r="B37" s="24">
        <v>6.96086772071987E-3</v>
      </c>
      <c r="C37" s="24">
        <v>9.1737404848429398E-3</v>
      </c>
      <c r="D37" s="24">
        <v>8.6593036713933202E-2</v>
      </c>
      <c r="E37" s="25">
        <v>1.5753233506176499E-7</v>
      </c>
      <c r="F37" s="24">
        <v>5.0104604877538199E-2</v>
      </c>
      <c r="G37" s="24">
        <v>-9.6408858509396198E-4</v>
      </c>
      <c r="H37" s="25">
        <v>4.7642242367556096E-6</v>
      </c>
      <c r="I37" s="24">
        <v>-2.39755725065601E-2</v>
      </c>
      <c r="J37" s="24">
        <v>2.1492354610141199E-3</v>
      </c>
      <c r="K37" s="24">
        <v>-1.50444949834981</v>
      </c>
      <c r="L37" s="24">
        <v>3.7335459599716E-2</v>
      </c>
      <c r="M37" s="24">
        <v>0</v>
      </c>
      <c r="N37" s="24">
        <v>0</v>
      </c>
      <c r="O37" s="24">
        <v>-2.0652642981988201E-2</v>
      </c>
      <c r="P37" s="24">
        <v>0</v>
      </c>
      <c r="Q37" s="24">
        <v>1.05077275313468E-4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1.5151493138724299</v>
      </c>
      <c r="Z37" s="24">
        <v>-0.220841660684858</v>
      </c>
      <c r="AA37" s="24">
        <v>-4.7776304801426299E-2</v>
      </c>
      <c r="AB37" s="24">
        <v>-3.93150499921942E-2</v>
      </c>
      <c r="AC37" s="24">
        <v>-4.0082014856611801E-2</v>
      </c>
      <c r="AD37" s="24">
        <v>0.180763732337791</v>
      </c>
      <c r="AE37" s="24">
        <v>-3.8531953336557297E-2</v>
      </c>
      <c r="AF37" s="24">
        <v>-4.8248795995230402E-2</v>
      </c>
      <c r="AH37">
        <f t="shared" si="3"/>
        <v>-4.8248795995230402E-2</v>
      </c>
      <c r="AI37">
        <v>-3.7499999999999999E-2</v>
      </c>
      <c r="AJ37">
        <f t="shared" si="4"/>
        <v>-4.8248795995230402E-2</v>
      </c>
      <c r="AK37">
        <f t="shared" si="5"/>
        <v>0.10830268647944902</v>
      </c>
    </row>
    <row r="38" spans="1:37">
      <c r="A38" s="26">
        <v>42460</v>
      </c>
      <c r="B38" s="24">
        <v>8.7703372054411793E-3</v>
      </c>
      <c r="C38" s="24">
        <v>4.53171391410369E-3</v>
      </c>
      <c r="D38" s="24">
        <v>7.6940404398532405E-2</v>
      </c>
      <c r="E38" s="25">
        <v>3.9449650154146296E-6</v>
      </c>
      <c r="F38" s="24">
        <v>7.7531198851790398E-2</v>
      </c>
      <c r="G38" s="24">
        <v>-1.9090138333847E-3</v>
      </c>
      <c r="H38" s="25">
        <v>8.6896757491394496E-6</v>
      </c>
      <c r="I38" s="24">
        <v>-1.34026712862148E-2</v>
      </c>
      <c r="J38" s="24">
        <v>5.8637849094471796E-4</v>
      </c>
      <c r="K38" s="24">
        <v>-1.39960319765789</v>
      </c>
      <c r="L38" s="24">
        <v>2.1424698204370301E-2</v>
      </c>
      <c r="M38" s="24">
        <v>0</v>
      </c>
      <c r="N38" s="24">
        <v>0</v>
      </c>
      <c r="O38" s="24">
        <v>-2.3774066122432599E-2</v>
      </c>
      <c r="P38" s="24">
        <v>0</v>
      </c>
      <c r="Q38" s="25">
        <v>4.5171382678618E-5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1.3770727899436701</v>
      </c>
      <c r="Z38" s="24">
        <v>-0.21398739888525301</v>
      </c>
      <c r="AA38" s="24">
        <v>-5.5099171278039302E-2</v>
      </c>
      <c r="AB38" s="24">
        <v>-4.5041725139411598E-2</v>
      </c>
      <c r="AC38" s="24">
        <v>-4.1718634239318E-2</v>
      </c>
      <c r="AD38" s="24">
        <v>0.169901431388433</v>
      </c>
      <c r="AE38" s="24">
        <v>-3.8137383206468797E-2</v>
      </c>
      <c r="AF38" s="24">
        <v>-9.5856503227681897E-2</v>
      </c>
      <c r="AH38">
        <f t="shared" si="3"/>
        <v>-9.5856503227681897E-2</v>
      </c>
      <c r="AI38">
        <v>-6.5000000000000002E-2</v>
      </c>
      <c r="AJ38">
        <f t="shared" si="4"/>
        <v>-9.5856503227681897E-2</v>
      </c>
      <c r="AK38">
        <f t="shared" si="5"/>
        <v>0.11261940264012683</v>
      </c>
    </row>
    <row r="39" spans="1:37">
      <c r="A39" s="26">
        <v>42551</v>
      </c>
      <c r="B39" s="24">
        <v>8.7244219114227094E-3</v>
      </c>
      <c r="C39" s="24">
        <v>1.73676999701915E-3</v>
      </c>
      <c r="D39" s="24">
        <v>6.5177713124753303E-2</v>
      </c>
      <c r="E39" s="25">
        <v>6.2590823974244096E-6</v>
      </c>
      <c r="F39" s="24">
        <v>9.2862479874526199E-2</v>
      </c>
      <c r="G39" s="24">
        <v>6.3904002362130197E-3</v>
      </c>
      <c r="H39" s="25">
        <v>-1.5610291013875099E-6</v>
      </c>
      <c r="I39" s="24">
        <v>-1.3575706894256001E-2</v>
      </c>
      <c r="J39" s="24">
        <v>-9.31652445666762E-4</v>
      </c>
      <c r="K39" s="24">
        <v>-1.28638326453667</v>
      </c>
      <c r="L39" s="24">
        <v>2.7712214028115401E-2</v>
      </c>
      <c r="M39" s="24">
        <v>0</v>
      </c>
      <c r="N39" s="24">
        <v>0</v>
      </c>
      <c r="O39" s="24">
        <v>-2.4940455742505599E-2</v>
      </c>
      <c r="P39" s="24">
        <v>0</v>
      </c>
      <c r="Q39" s="24">
        <v>1.44846058729196E-4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1.23975638767584</v>
      </c>
      <c r="Z39" s="24">
        <v>-0.19492879064394</v>
      </c>
      <c r="AA39" s="24">
        <v>-5.4015315509397699E-2</v>
      </c>
      <c r="AB39" s="24">
        <v>-4.6830865730725202E-2</v>
      </c>
      <c r="AC39" s="24">
        <v>-4.2430451464881197E-2</v>
      </c>
      <c r="AD39" s="24">
        <v>0.15781469809863499</v>
      </c>
      <c r="AE39" s="24">
        <v>-3.7747007889077297E-2</v>
      </c>
      <c r="AF39" s="24">
        <v>-0.101458881798556</v>
      </c>
      <c r="AH39">
        <f t="shared" si="3"/>
        <v>-0.101458881798556</v>
      </c>
      <c r="AI39">
        <v>-8.7499999999999994E-2</v>
      </c>
      <c r="AJ39">
        <f t="shared" si="4"/>
        <v>-0.101458881798556</v>
      </c>
      <c r="AK39">
        <f t="shared" si="5"/>
        <v>0.12555872031258319</v>
      </c>
    </row>
    <row r="40" spans="1:37">
      <c r="A40" s="26">
        <v>42643</v>
      </c>
      <c r="B40" s="24">
        <v>8.8153856305667397E-3</v>
      </c>
      <c r="C40" s="24">
        <v>-1.1058323804948201E-3</v>
      </c>
      <c r="D40" s="24">
        <v>5.56763084686435E-2</v>
      </c>
      <c r="E40" s="25">
        <v>5.8192315321166997E-6</v>
      </c>
      <c r="F40" s="24">
        <v>0.108863581488022</v>
      </c>
      <c r="G40" s="24">
        <v>1.04352881269875E-2</v>
      </c>
      <c r="H40" s="25">
        <v>1.8173625570636501E-6</v>
      </c>
      <c r="I40" s="24">
        <v>-1.40264372533619E-2</v>
      </c>
      <c r="J40" s="24">
        <v>-5.7877210310085703E-4</v>
      </c>
      <c r="K40" s="24">
        <v>-1.15150698256988</v>
      </c>
      <c r="L40" s="24">
        <v>3.3570209202468497E-2</v>
      </c>
      <c r="M40" s="24">
        <v>0</v>
      </c>
      <c r="N40" s="24">
        <v>0</v>
      </c>
      <c r="O40" s="24">
        <v>-2.67472863246438E-2</v>
      </c>
      <c r="P40" s="24">
        <v>0</v>
      </c>
      <c r="Q40" s="24">
        <v>-2.3142805202338299E-4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1.1031766789425499</v>
      </c>
      <c r="Z40" s="24">
        <v>-0.180146750914457</v>
      </c>
      <c r="AA40" s="24">
        <v>-5.2656785349123499E-2</v>
      </c>
      <c r="AB40" s="24">
        <v>-4.6144553548695698E-2</v>
      </c>
      <c r="AC40" s="24">
        <v>-4.1888833758754997E-2</v>
      </c>
      <c r="AD40" s="24">
        <v>0.14563591814947999</v>
      </c>
      <c r="AE40" s="24">
        <v>-3.7360774569225402E-2</v>
      </c>
      <c r="AF40" s="24">
        <v>-8.62134302209457E-2</v>
      </c>
      <c r="AH40">
        <f t="shared" si="3"/>
        <v>-8.62134302209457E-2</v>
      </c>
      <c r="AI40">
        <v>-9.2499999999999999E-2</v>
      </c>
      <c r="AJ40">
        <f t="shared" si="4"/>
        <v>-8.62134302209457E-2</v>
      </c>
      <c r="AK40">
        <f t="shared" si="5"/>
        <v>0.13731787882793572</v>
      </c>
    </row>
    <row r="41" spans="1:37">
      <c r="A41" s="26">
        <v>42735</v>
      </c>
      <c r="B41" s="24">
        <v>7.6826174493782101E-3</v>
      </c>
      <c r="C41" s="24">
        <v>-9.0836439842418703E-4</v>
      </c>
      <c r="D41" s="24">
        <v>5.6301586876331397E-2</v>
      </c>
      <c r="E41" s="25">
        <v>5.9004768084874203E-6</v>
      </c>
      <c r="F41" s="24">
        <v>9.9699424334062495E-2</v>
      </c>
      <c r="G41" s="24">
        <v>8.6280685805493196E-3</v>
      </c>
      <c r="H41" s="25">
        <v>-3.9713117125756501E-6</v>
      </c>
      <c r="I41" s="24">
        <v>-1.2807029473732599E-2</v>
      </c>
      <c r="J41" s="24">
        <v>-1.2234496333889901E-3</v>
      </c>
      <c r="K41" s="24">
        <v>-1.0673002623074499</v>
      </c>
      <c r="L41" s="24">
        <v>3.6173180478599597E-2</v>
      </c>
      <c r="M41" s="24">
        <v>0</v>
      </c>
      <c r="N41" s="24">
        <v>0</v>
      </c>
      <c r="O41" s="24">
        <v>-2.78541799095267E-2</v>
      </c>
      <c r="P41" s="24">
        <v>0</v>
      </c>
      <c r="Q41" s="24">
        <v>-1.19361988698858E-4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0.960997663980941</v>
      </c>
      <c r="Z41" s="24">
        <v>-0.16137497473020301</v>
      </c>
      <c r="AA41" s="24">
        <v>-4.76623354446482E-2</v>
      </c>
      <c r="AB41" s="24">
        <v>-4.04863453020902E-2</v>
      </c>
      <c r="AC41" s="24">
        <v>-3.6226511131355103E-2</v>
      </c>
      <c r="AD41" s="24">
        <v>0.13833069857257899</v>
      </c>
      <c r="AE41" s="24">
        <v>-3.6978631416941903E-2</v>
      </c>
      <c r="AF41" s="24">
        <v>-0.12512627629891299</v>
      </c>
      <c r="AH41">
        <f t="shared" si="3"/>
        <v>-0.12512627629891299</v>
      </c>
      <c r="AI41">
        <v>-9.2499999999999999E-2</v>
      </c>
      <c r="AJ41">
        <f t="shared" si="4"/>
        <v>-0.12512627629891299</v>
      </c>
      <c r="AK41">
        <f t="shared" si="5"/>
        <v>0.1285957900633134</v>
      </c>
    </row>
    <row r="42" spans="1:37">
      <c r="A42" s="26">
        <v>42825</v>
      </c>
      <c r="B42" s="24">
        <v>8.1681841457286308E-3</v>
      </c>
      <c r="C42" s="24">
        <v>-9.5700132655166697E-4</v>
      </c>
      <c r="D42" s="24">
        <v>5.8124162613434401E-2</v>
      </c>
      <c r="E42" s="25">
        <v>1.1525724873428199E-5</v>
      </c>
      <c r="F42" s="24">
        <v>9.4661828838790693E-2</v>
      </c>
      <c r="G42" s="24">
        <v>1.38555216606973E-2</v>
      </c>
      <c r="H42" s="25">
        <v>-3.18509869081259E-6</v>
      </c>
      <c r="I42" s="24">
        <v>-1.2880218418189E-2</v>
      </c>
      <c r="J42" s="24">
        <v>-3.0537240249609299E-3</v>
      </c>
      <c r="K42" s="24">
        <v>-0.95021933548788495</v>
      </c>
      <c r="L42" s="24">
        <v>2.5574261439279201E-2</v>
      </c>
      <c r="M42" s="24">
        <v>0</v>
      </c>
      <c r="N42" s="24">
        <v>0</v>
      </c>
      <c r="O42" s="24">
        <v>-2.8938420343459299E-2</v>
      </c>
      <c r="P42" s="24">
        <v>0</v>
      </c>
      <c r="Q42" s="24">
        <v>-2.2550559498122599E-4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0.82007930861862099</v>
      </c>
      <c r="Z42" s="24">
        <v>-0.14541242084071099</v>
      </c>
      <c r="AA42" s="24">
        <v>-4.5391133363146798E-2</v>
      </c>
      <c r="AB42" s="24">
        <v>-3.7340495480250799E-2</v>
      </c>
      <c r="AC42" s="24">
        <v>-3.3284247745643397E-2</v>
      </c>
      <c r="AD42" s="24">
        <v>0.133684189488048</v>
      </c>
      <c r="AE42" s="24">
        <v>-3.6600527558648698E-2</v>
      </c>
      <c r="AF42" s="24">
        <v>-0.140147232753628</v>
      </c>
      <c r="AH42">
        <f t="shared" si="3"/>
        <v>-0.140147232753628</v>
      </c>
      <c r="AI42">
        <v>-9.2499999999999999E-2</v>
      </c>
      <c r="AJ42">
        <f t="shared" si="4"/>
        <v>-0.140147232753628</v>
      </c>
      <c r="AK42">
        <f t="shared" si="5"/>
        <v>0.11773690205733994</v>
      </c>
    </row>
    <row r="43" spans="1:37">
      <c r="A43" s="26">
        <v>42916</v>
      </c>
      <c r="B43" s="24">
        <v>7.9807537124193494E-3</v>
      </c>
      <c r="C43" s="24">
        <v>-1.16384841312868E-3</v>
      </c>
      <c r="D43" s="24">
        <v>5.7816569916951298E-2</v>
      </c>
      <c r="E43" s="25">
        <v>7.5667610450477296E-6</v>
      </c>
      <c r="F43" s="24">
        <v>9.9259563309010604E-2</v>
      </c>
      <c r="G43" s="24">
        <v>4.8908909473476996E-3</v>
      </c>
      <c r="H43" s="25">
        <v>1.3781287565600501E-7</v>
      </c>
      <c r="I43" s="24">
        <v>-1.43241769360725E-2</v>
      </c>
      <c r="J43" s="24">
        <v>-4.7240748228401597E-3</v>
      </c>
      <c r="K43" s="24">
        <v>-0.82845560460273204</v>
      </c>
      <c r="L43" s="24">
        <v>6.7461252411569098E-2</v>
      </c>
      <c r="M43" s="24">
        <v>0</v>
      </c>
      <c r="N43" s="24">
        <v>0</v>
      </c>
      <c r="O43" s="24">
        <v>-3.0840974702031999E-2</v>
      </c>
      <c r="P43" s="24">
        <v>0</v>
      </c>
      <c r="Q43" s="25">
        <v>-1.01420375150844E-5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0.68471300334338203</v>
      </c>
      <c r="Z43" s="24">
        <v>-0.12425567767281299</v>
      </c>
      <c r="AA43" s="24">
        <v>-3.8709536334566197E-2</v>
      </c>
      <c r="AB43" s="24">
        <v>-2.9661514216073302E-2</v>
      </c>
      <c r="AC43" s="24">
        <v>-2.7068611017835201E-2</v>
      </c>
      <c r="AD43" s="24">
        <v>0.13417794769302299</v>
      </c>
      <c r="AE43" s="24">
        <v>-3.6226413049455203E-2</v>
      </c>
      <c r="AF43" s="24">
        <v>-7.9132887897427201E-2</v>
      </c>
      <c r="AH43">
        <f t="shared" si="3"/>
        <v>-7.9132887897427201E-2</v>
      </c>
      <c r="AI43">
        <v>-9.2499999999999999E-2</v>
      </c>
      <c r="AJ43">
        <f t="shared" si="4"/>
        <v>-7.9132887897427201E-2</v>
      </c>
      <c r="AK43">
        <f t="shared" si="5"/>
        <v>0.15012710491018746</v>
      </c>
    </row>
    <row r="44" spans="1:37">
      <c r="A44" s="26">
        <v>43008</v>
      </c>
      <c r="B44" s="24">
        <v>8.7423939833823697E-3</v>
      </c>
      <c r="C44" s="24">
        <v>-4.3260593717918397E-3</v>
      </c>
      <c r="D44" s="24">
        <v>5.6650240027972497E-2</v>
      </c>
      <c r="E44" s="25">
        <v>1.29398208125703E-5</v>
      </c>
      <c r="F44" s="24">
        <v>9.8700747635662903E-2</v>
      </c>
      <c r="G44" s="24">
        <v>2.20544772833954E-2</v>
      </c>
      <c r="H44" s="25">
        <v>3.8096250895141399E-6</v>
      </c>
      <c r="I44" s="24">
        <v>-1.3682790225453101E-2</v>
      </c>
      <c r="J44" s="24">
        <v>-4.4634026859569301E-3</v>
      </c>
      <c r="K44" s="24">
        <v>-0.70595665283248898</v>
      </c>
      <c r="L44" s="24">
        <v>1.8824678091989799E-2</v>
      </c>
      <c r="M44" s="24">
        <v>0</v>
      </c>
      <c r="N44" s="24">
        <v>0</v>
      </c>
      <c r="O44" s="24">
        <v>-3.0998033512137198E-2</v>
      </c>
      <c r="P44" s="24">
        <v>0</v>
      </c>
      <c r="Q44" s="24">
        <v>1.13006271784708E-4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0.54043618190512699</v>
      </c>
      <c r="Z44" s="24">
        <v>-0.115520774250589</v>
      </c>
      <c r="AA44" s="24">
        <v>-4.60943141018193E-2</v>
      </c>
      <c r="AB44" s="24">
        <v>-3.5165294665846197E-2</v>
      </c>
      <c r="AC44" s="24">
        <v>-3.2005068018186797E-2</v>
      </c>
      <c r="AD44" s="24">
        <v>0.130067513895645</v>
      </c>
      <c r="AE44" s="24">
        <v>-3.5856238846488399E-2</v>
      </c>
      <c r="AF44" s="24">
        <v>-0.14846263996988401</v>
      </c>
      <c r="AH44">
        <f t="shared" si="3"/>
        <v>-0.14846263996988401</v>
      </c>
      <c r="AI44">
        <v>-9.2499999999999999E-2</v>
      </c>
      <c r="AJ44">
        <f t="shared" si="4"/>
        <v>-0.14846263996988401</v>
      </c>
      <c r="AK44">
        <f t="shared" si="5"/>
        <v>0.11577576809827433</v>
      </c>
    </row>
    <row r="45" spans="1:37">
      <c r="A45" s="26">
        <v>43100</v>
      </c>
      <c r="B45" s="24">
        <v>9.0947299583148192E-3</v>
      </c>
      <c r="C45" s="24">
        <v>-3.0643666706405299E-3</v>
      </c>
      <c r="D45" s="24">
        <v>5.4202462405545701E-2</v>
      </c>
      <c r="E45" s="25">
        <v>1.0641964797490601E-5</v>
      </c>
      <c r="F45" s="24">
        <v>0.104604006747895</v>
      </c>
      <c r="G45" s="24">
        <v>1.6084959646530301E-2</v>
      </c>
      <c r="H45" s="25">
        <v>1.4900242181002699E-5</v>
      </c>
      <c r="I45" s="24">
        <v>-2.5771441986511798E-2</v>
      </c>
      <c r="J45" s="24">
        <v>-3.2119233551001301E-3</v>
      </c>
      <c r="K45" s="24">
        <v>-0.60883784731278801</v>
      </c>
      <c r="L45" s="24">
        <v>3.8198384893188199E-2</v>
      </c>
      <c r="M45" s="24">
        <v>0</v>
      </c>
      <c r="N45" s="24">
        <v>0</v>
      </c>
      <c r="O45" s="24">
        <v>-3.0510849367498601E-2</v>
      </c>
      <c r="P45" s="24">
        <v>0</v>
      </c>
      <c r="Q45" s="24">
        <v>4.2225142347382399E-4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0.40291377068194301</v>
      </c>
      <c r="Z45" s="24">
        <v>-0.10207296148799801</v>
      </c>
      <c r="AA45" s="24">
        <v>-4.6192941228402902E-2</v>
      </c>
      <c r="AB45" s="24">
        <v>-3.47619448201388E-2</v>
      </c>
      <c r="AC45" s="24">
        <v>-3.2094597357481998E-2</v>
      </c>
      <c r="AD45" s="24">
        <v>0.12657878170668099</v>
      </c>
      <c r="AE45" s="24">
        <v>-3.5489956783208897E-2</v>
      </c>
      <c r="AF45" s="24">
        <v>-0.16988394069919699</v>
      </c>
      <c r="AH45">
        <f t="shared" si="3"/>
        <v>-0.16988394069919699</v>
      </c>
      <c r="AI45">
        <v>-9.2499999999999999E-2</v>
      </c>
      <c r="AJ45">
        <f t="shared" si="4"/>
        <v>-0.16988394069919699</v>
      </c>
      <c r="AK45">
        <f t="shared" si="5"/>
        <v>0.1245837991189887</v>
      </c>
    </row>
    <row r="46" spans="1:37">
      <c r="A46" s="26">
        <v>43190</v>
      </c>
      <c r="B46" s="24">
        <v>8.1033956714200005E-3</v>
      </c>
      <c r="C46" s="24">
        <v>-5.4091689095335698E-3</v>
      </c>
      <c r="D46" s="24">
        <v>5.4514721054854699E-2</v>
      </c>
      <c r="E46" s="25">
        <v>1.48698860726743E-5</v>
      </c>
      <c r="F46" s="24">
        <v>0.10339471559975499</v>
      </c>
      <c r="G46" s="24">
        <v>1.2637529614007E-2</v>
      </c>
      <c r="H46" s="25">
        <v>1.0495083794948199E-5</v>
      </c>
      <c r="I46" s="24">
        <v>-2.6469363631831999E-2</v>
      </c>
      <c r="J46" s="24">
        <v>-6.68666283615422E-3</v>
      </c>
      <c r="K46" s="24">
        <v>-0.51644680378798902</v>
      </c>
      <c r="L46" s="24">
        <v>3.8238951316186903E-2</v>
      </c>
      <c r="M46" s="24">
        <v>0</v>
      </c>
      <c r="N46" s="24">
        <v>0</v>
      </c>
      <c r="O46" s="24">
        <v>-3.1814960238979999E-2</v>
      </c>
      <c r="P46" s="24">
        <v>0</v>
      </c>
      <c r="Q46" s="24">
        <v>7.9984047963564404E-4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0.27072566394195802</v>
      </c>
      <c r="Z46" s="24">
        <v>-8.7882034872246703E-2</v>
      </c>
      <c r="AA46" s="24">
        <v>-4.6057926010684598E-2</v>
      </c>
      <c r="AB46" s="24">
        <v>-3.4043197395419E-2</v>
      </c>
      <c r="AC46" s="24">
        <v>-3.0358408191183701E-2</v>
      </c>
      <c r="AD46" s="24">
        <v>0.12785184251311801</v>
      </c>
      <c r="AE46" s="24">
        <v>-3.5127519544690802E-2</v>
      </c>
      <c r="AF46" s="24">
        <v>-0.204004020257887</v>
      </c>
      <c r="AH46">
        <f t="shared" si="3"/>
        <v>-0.204004020257887</v>
      </c>
      <c r="AI46">
        <v>-9.2499999999999999E-2</v>
      </c>
      <c r="AJ46">
        <f t="shared" si="4"/>
        <v>-0.204004020257887</v>
      </c>
      <c r="AK46">
        <f t="shared" si="5"/>
        <v>0.11220684354456001</v>
      </c>
    </row>
    <row r="47" spans="1:37">
      <c r="A47" s="26">
        <v>43281</v>
      </c>
      <c r="B47" s="24">
        <v>8.9311460485802293E-3</v>
      </c>
      <c r="C47" s="24">
        <v>-5.2154891918880699E-3</v>
      </c>
      <c r="D47" s="24">
        <v>5.3559005518897598E-2</v>
      </c>
      <c r="E47" s="25">
        <v>1.4310128778609099E-5</v>
      </c>
      <c r="F47" s="24">
        <v>0.107074655518374</v>
      </c>
      <c r="G47" s="24">
        <v>5.0894873548412703E-3</v>
      </c>
      <c r="H47" s="25">
        <v>1.7817903633224798E-5</v>
      </c>
      <c r="I47" s="24">
        <v>-2.56786636365877E-2</v>
      </c>
      <c r="J47" s="24">
        <v>-4.8493393423609202E-3</v>
      </c>
      <c r="K47" s="24">
        <v>-0.42504159621023102</v>
      </c>
      <c r="L47" s="24">
        <v>4.3814782378254098E-2</v>
      </c>
      <c r="M47" s="24">
        <v>0</v>
      </c>
      <c r="N47" s="24">
        <v>0</v>
      </c>
      <c r="O47" s="24">
        <v>-3.2541885690719002E-2</v>
      </c>
      <c r="P47" s="24">
        <v>0</v>
      </c>
      <c r="Q47" s="24">
        <v>5.7612353920952295E-4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0.136217524627465</v>
      </c>
      <c r="Z47" s="24">
        <v>-7.41496631669529E-2</v>
      </c>
      <c r="AA47" s="24">
        <v>-4.6812286585030602E-2</v>
      </c>
      <c r="AB47" s="24">
        <v>-3.5757754750924402E-2</v>
      </c>
      <c r="AC47" s="24">
        <v>-3.3841947861343202E-2</v>
      </c>
      <c r="AD47" s="24">
        <v>0.12759068828459799</v>
      </c>
      <c r="AE47" s="24">
        <v>-3.4768880643810202E-2</v>
      </c>
      <c r="AF47" s="24">
        <v>-0.235771965777193</v>
      </c>
      <c r="AH47">
        <f t="shared" si="3"/>
        <v>-0.235771965777193</v>
      </c>
      <c r="AI47">
        <v>-9.2499999999999999E-2</v>
      </c>
      <c r="AJ47">
        <f t="shared" si="4"/>
        <v>-0.235771965777193</v>
      </c>
      <c r="AK47">
        <f t="shared" si="5"/>
        <v>0.11602306988522609</v>
      </c>
    </row>
    <row r="48" spans="1:37">
      <c r="A48" s="26">
        <v>43373</v>
      </c>
      <c r="B48" s="24">
        <v>9.1961391485045098E-3</v>
      </c>
      <c r="C48" s="24">
        <v>-6.4354228083072203E-3</v>
      </c>
      <c r="D48" s="24">
        <v>5.0346346575283897E-2</v>
      </c>
      <c r="E48" s="25">
        <v>1.45291266427263E-5</v>
      </c>
      <c r="F48" s="24">
        <v>0.11392898374451201</v>
      </c>
      <c r="G48" s="24">
        <v>3.3501489604274102E-3</v>
      </c>
      <c r="H48" s="25">
        <v>9.9186267390831802E-6</v>
      </c>
      <c r="I48" s="24">
        <v>-2.5367612864599001E-2</v>
      </c>
      <c r="J48" s="24">
        <v>-3.4215263994575901E-3</v>
      </c>
      <c r="K48" s="24">
        <v>-0.29842041763826699</v>
      </c>
      <c r="L48" s="24">
        <v>3.8806726314272698E-2</v>
      </c>
      <c r="M48" s="24">
        <v>0</v>
      </c>
      <c r="N48" s="24">
        <v>0</v>
      </c>
      <c r="O48" s="24">
        <v>-3.3812295010541803E-2</v>
      </c>
      <c r="P48" s="24">
        <v>0</v>
      </c>
      <c r="Q48" s="24">
        <v>6.7905417454431705E-4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1.14962555967847E-2</v>
      </c>
      <c r="Z48" s="24">
        <v>-5.8340542454632403E-2</v>
      </c>
      <c r="AA48" s="24">
        <v>-4.7240877369136201E-2</v>
      </c>
      <c r="AB48" s="24">
        <v>-3.7698088689783402E-2</v>
      </c>
      <c r="AC48" s="24">
        <v>-3.6527419117221002E-2</v>
      </c>
      <c r="AD48" s="24">
        <v>0.12720365142772</v>
      </c>
      <c r="AE48" s="24">
        <v>-3.4413994398314898E-2</v>
      </c>
      <c r="AF48" s="24">
        <v>-0.22664644305480799</v>
      </c>
      <c r="AH48">
        <f t="shared" si="3"/>
        <v>-0.22664644305480799</v>
      </c>
      <c r="AI48">
        <v>-9.2499999999999999E-2</v>
      </c>
      <c r="AJ48">
        <f t="shared" si="4"/>
        <v>-0.22664644305480799</v>
      </c>
      <c r="AK48">
        <f t="shared" si="5"/>
        <v>0.1128809951897273</v>
      </c>
    </row>
    <row r="49" spans="1:37">
      <c r="A49" s="26">
        <v>43465</v>
      </c>
      <c r="B49" s="24">
        <v>8.9839100736668603E-3</v>
      </c>
      <c r="C49" s="24">
        <v>-7.1189317586123901E-3</v>
      </c>
      <c r="D49" s="24">
        <v>4.9775604949031202E-2</v>
      </c>
      <c r="E49" s="25">
        <v>1.2659134684148E-5</v>
      </c>
      <c r="F49" s="24">
        <v>0.11653384798477801</v>
      </c>
      <c r="G49" s="24">
        <v>-1.00197470203927E-2</v>
      </c>
      <c r="H49" s="25">
        <v>1.38308535328139E-5</v>
      </c>
      <c r="I49" s="24">
        <v>-2.5779146938928701E-2</v>
      </c>
      <c r="J49" s="24">
        <v>-5.4424491223119299E-3</v>
      </c>
      <c r="K49" s="24">
        <v>-0.207543545937032</v>
      </c>
      <c r="L49" s="24">
        <v>5.5806935795677103E-2</v>
      </c>
      <c r="M49" s="24">
        <v>0</v>
      </c>
      <c r="N49" s="24">
        <v>0</v>
      </c>
      <c r="O49" s="24">
        <v>-3.4878896032925003E-2</v>
      </c>
      <c r="P49" s="24">
        <v>0</v>
      </c>
      <c r="Q49" s="24">
        <v>3.66333948574575E-4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-0.112497367224828</v>
      </c>
      <c r="Z49" s="24">
        <v>-4.2581005891034099E-2</v>
      </c>
      <c r="AA49" s="24">
        <v>-4.2594011351889498E-2</v>
      </c>
      <c r="AB49" s="24">
        <v>-3.4225446989278999E-2</v>
      </c>
      <c r="AC49" s="24">
        <v>-3.4522739567685999E-2</v>
      </c>
      <c r="AD49" s="24">
        <v>0.130396018877176</v>
      </c>
      <c r="AE49" s="24">
        <v>-3.4062815908724099E-2</v>
      </c>
      <c r="AF49" s="24">
        <v>-0.22937696212650199</v>
      </c>
      <c r="AH49">
        <f t="shared" si="3"/>
        <v>-0.22937696212650199</v>
      </c>
      <c r="AI49">
        <v>-9.2499999999999999E-2</v>
      </c>
      <c r="AJ49">
        <f t="shared" si="4"/>
        <v>-0.22937696212650199</v>
      </c>
      <c r="AK49">
        <f t="shared" si="5"/>
        <v>0.11419113595807057</v>
      </c>
    </row>
    <row r="50" spans="1:37">
      <c r="A50" s="26">
        <v>43555</v>
      </c>
      <c r="B50" s="24">
        <v>1.0701853918768401E-2</v>
      </c>
      <c r="C50" s="24">
        <v>-1.3268742008768E-2</v>
      </c>
      <c r="D50" s="24">
        <v>4.76059642808426E-2</v>
      </c>
      <c r="E50" s="25">
        <v>1.8361461907621201E-5</v>
      </c>
      <c r="F50" s="24">
        <v>0.120332982762694</v>
      </c>
      <c r="G50" s="24">
        <v>-1.4403841455724699E-3</v>
      </c>
      <c r="H50" s="25">
        <v>7.39845126777395E-6</v>
      </c>
      <c r="I50" s="24">
        <v>-1.3451274335903001E-2</v>
      </c>
      <c r="J50" s="24">
        <v>-5.7198239299436297E-3</v>
      </c>
      <c r="K50" s="24">
        <v>-8.6033173698967305E-2</v>
      </c>
      <c r="L50" s="24">
        <v>2.7634047723881099E-2</v>
      </c>
      <c r="M50" s="24">
        <v>0</v>
      </c>
      <c r="N50" s="24">
        <v>0</v>
      </c>
      <c r="O50" s="24">
        <v>-3.6851012972260497E-2</v>
      </c>
      <c r="P50" s="24">
        <v>0</v>
      </c>
      <c r="Q50" s="24">
        <v>2.92172086791318E-4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-0.23071698343514199</v>
      </c>
      <c r="Z50" s="24">
        <v>-3.0753166081229501E-2</v>
      </c>
      <c r="AA50" s="24">
        <v>-4.3765029532160202E-2</v>
      </c>
      <c r="AB50" s="24">
        <v>-3.65350687719481E-2</v>
      </c>
      <c r="AC50" s="24">
        <v>-3.9229063823764398E-2</v>
      </c>
      <c r="AD50" s="24">
        <v>0.128420611140309</v>
      </c>
      <c r="AE50" s="24">
        <v>-3.3715301037046397E-2</v>
      </c>
      <c r="AF50" s="24">
        <v>-0.236465631946223</v>
      </c>
      <c r="AH50">
        <f t="shared" si="3"/>
        <v>-0.236465631946223</v>
      </c>
      <c r="AI50">
        <v>-9.2499999999999999E-2</v>
      </c>
      <c r="AJ50">
        <f t="shared" si="4"/>
        <v>-0.236465631946223</v>
      </c>
      <c r="AK50">
        <f t="shared" si="5"/>
        <v>0.10214624225667951</v>
      </c>
    </row>
    <row r="51" spans="1:37">
      <c r="A51" s="26">
        <v>43646</v>
      </c>
      <c r="B51" s="24">
        <v>8.8391684995077092E-3</v>
      </c>
      <c r="C51" s="24">
        <v>-1.60855594289026E-2</v>
      </c>
      <c r="D51" s="24">
        <v>3.97770858850637E-2</v>
      </c>
      <c r="E51" s="25">
        <v>1.1261003376576501E-5</v>
      </c>
      <c r="F51" s="24">
        <v>0.13877773099778901</v>
      </c>
      <c r="G51" s="24">
        <v>-6.6287433598234196E-3</v>
      </c>
      <c r="H51" s="25">
        <v>1.4178114971365701E-5</v>
      </c>
      <c r="I51" s="24">
        <v>-1.35663715267143E-2</v>
      </c>
      <c r="J51" s="24">
        <v>-3.9249443678912397E-3</v>
      </c>
      <c r="K51" s="24">
        <v>-9.5772780127974296E-3</v>
      </c>
      <c r="L51" s="24">
        <v>6.9899751397419302E-2</v>
      </c>
      <c r="M51" s="24">
        <v>0</v>
      </c>
      <c r="N51" s="24">
        <v>0</v>
      </c>
      <c r="O51" s="24">
        <v>-3.88440311415904E-2</v>
      </c>
      <c r="P51" s="24">
        <v>0</v>
      </c>
      <c r="Q51" s="25">
        <v>9.0453478210914304E-5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-0.35287621081449599</v>
      </c>
      <c r="Z51" s="24">
        <v>-2.0605075942212E-2</v>
      </c>
      <c r="AA51" s="24">
        <v>-4.3898481098850702E-2</v>
      </c>
      <c r="AB51" s="24">
        <v>-3.68824948635008E-2</v>
      </c>
      <c r="AC51" s="24">
        <v>-3.9952072995162603E-2</v>
      </c>
      <c r="AD51" s="24">
        <v>0.124160146902434</v>
      </c>
      <c r="AE51" s="24">
        <v>-3.3371406386263999E-2</v>
      </c>
      <c r="AF51" s="24">
        <v>-0.23464289365942201</v>
      </c>
      <c r="AH51">
        <f t="shared" si="3"/>
        <v>-0.23464289365942201</v>
      </c>
      <c r="AI51">
        <v>-9.2499999999999999E-2</v>
      </c>
      <c r="AJ51">
        <f t="shared" si="4"/>
        <v>-0.23464289365942201</v>
      </c>
      <c r="AK51">
        <f t="shared" si="5"/>
        <v>0.14498857316516359</v>
      </c>
    </row>
    <row r="52" spans="1:37">
      <c r="A52" s="26">
        <v>43738</v>
      </c>
      <c r="B52" s="24">
        <v>9.7034726714487797E-3</v>
      </c>
      <c r="C52" s="24">
        <v>-2.5302955595314602E-2</v>
      </c>
      <c r="D52" s="24">
        <v>3.1797978177465297E-2</v>
      </c>
      <c r="E52" s="25">
        <v>2.2748054154580298E-5</v>
      </c>
      <c r="F52" s="24">
        <v>0.16553083806941199</v>
      </c>
      <c r="G52" s="24">
        <v>1.5025019535757101E-2</v>
      </c>
      <c r="H52" s="25">
        <v>1.122838993149E-5</v>
      </c>
      <c r="I52" s="24">
        <v>-2.80922994017988E-3</v>
      </c>
      <c r="J52" s="24">
        <v>-4.8949306962089599E-3</v>
      </c>
      <c r="K52" s="24">
        <v>9.9090755342027603E-2</v>
      </c>
      <c r="L52" s="24">
        <v>1.7311188939448E-2</v>
      </c>
      <c r="M52" s="24">
        <v>0</v>
      </c>
      <c r="N52" s="24">
        <v>0</v>
      </c>
      <c r="O52" s="24">
        <v>-4.1095042016793398E-2</v>
      </c>
      <c r="P52" s="24">
        <v>0</v>
      </c>
      <c r="Q52" s="24">
        <v>1.8211077093732101E-4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-0.49863828544359201</v>
      </c>
      <c r="Z52" s="24">
        <v>-2.76637818080957E-2</v>
      </c>
      <c r="AA52" s="24">
        <v>-5.9715928359968501E-2</v>
      </c>
      <c r="AB52" s="24">
        <v>-5.0076584010975297E-2</v>
      </c>
      <c r="AC52" s="24">
        <v>-5.0349750677476102E-2</v>
      </c>
      <c r="AD52" s="24">
        <v>0.10914313929202001</v>
      </c>
      <c r="AE52" s="24">
        <v>-3.3031089280561997E-2</v>
      </c>
      <c r="AF52" s="24">
        <v>-0.34575909858654802</v>
      </c>
      <c r="AH52">
        <f t="shared" si="3"/>
        <v>-0.34575909858654802</v>
      </c>
      <c r="AI52">
        <v>-0.105</v>
      </c>
      <c r="AJ52">
        <f t="shared" si="4"/>
        <v>-0.34575909858654802</v>
      </c>
      <c r="AK52">
        <f t="shared" si="5"/>
        <v>0.1324513370795119</v>
      </c>
    </row>
    <row r="53" spans="1:37">
      <c r="A53" s="26">
        <v>43830</v>
      </c>
      <c r="B53" s="24">
        <v>8.72030195101226E-3</v>
      </c>
      <c r="C53" s="24">
        <v>-2.3804700398005502E-2</v>
      </c>
      <c r="D53" s="24">
        <v>2.8221348577919501E-2</v>
      </c>
      <c r="E53" s="25">
        <v>2.36454274706454E-5</v>
      </c>
      <c r="F53" s="24">
        <v>0.16634885554477699</v>
      </c>
      <c r="G53" s="24">
        <v>-5.72675423440973E-3</v>
      </c>
      <c r="H53" s="25">
        <v>8.4692658410816104E-6</v>
      </c>
      <c r="I53" s="24">
        <v>-4.5089236376849402E-3</v>
      </c>
      <c r="J53" s="24">
        <v>-6.2457762863049699E-3</v>
      </c>
      <c r="K53" s="24">
        <v>0.24466524013869101</v>
      </c>
      <c r="L53" s="24">
        <v>8.7207467550837706E-2</v>
      </c>
      <c r="M53" s="24">
        <v>0</v>
      </c>
      <c r="N53" s="24">
        <v>0</v>
      </c>
      <c r="O53" s="24">
        <v>-4.2815377061639799E-2</v>
      </c>
      <c r="P53" s="24">
        <v>0</v>
      </c>
      <c r="Q53" s="24">
        <v>2.4436483610929102E-4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-0.60559271495031297</v>
      </c>
      <c r="Z53" s="24">
        <v>1.11257216317233E-2</v>
      </c>
      <c r="AA53" s="24">
        <v>-4.0778365414369203E-2</v>
      </c>
      <c r="AB53" s="24">
        <v>-3.4159562903939303E-2</v>
      </c>
      <c r="AC53" s="24">
        <v>-3.5078698219966301E-2</v>
      </c>
      <c r="AD53" s="24">
        <v>0.107095522514438</v>
      </c>
      <c r="AE53" s="24">
        <v>-3.2694307746261399E-2</v>
      </c>
      <c r="AF53" s="24">
        <v>-0.17774424341405701</v>
      </c>
      <c r="AH53">
        <f t="shared" si="3"/>
        <v>-0.17774424341405701</v>
      </c>
      <c r="AI53">
        <v>-0.1125</v>
      </c>
      <c r="AJ53">
        <f t="shared" si="4"/>
        <v>-0.17774424341405701</v>
      </c>
      <c r="AK53">
        <f t="shared" si="5"/>
        <v>0.17497861378967847</v>
      </c>
    </row>
    <row r="54" spans="1:37">
      <c r="A54" s="26">
        <v>43921</v>
      </c>
      <c r="B54" s="24">
        <v>7.8011480479424503E-3</v>
      </c>
      <c r="C54" s="24">
        <v>-1.91601931829724E-2</v>
      </c>
      <c r="D54" s="24">
        <v>2.6756282499606002E-2</v>
      </c>
      <c r="E54" s="25">
        <v>2.4779068792515502E-5</v>
      </c>
      <c r="F54" s="24">
        <v>0.17925476277570901</v>
      </c>
      <c r="G54" s="24">
        <v>-1.02834632925359E-2</v>
      </c>
      <c r="H54" s="25">
        <v>6.0421710362637804E-6</v>
      </c>
      <c r="I54" s="24">
        <v>-7.01888149195433E-3</v>
      </c>
      <c r="J54" s="24">
        <v>-3.7055484143531398E-3</v>
      </c>
      <c r="K54" s="24">
        <v>0.48292450123691799</v>
      </c>
      <c r="L54" s="24">
        <v>8.6859081178672401E-2</v>
      </c>
      <c r="M54" s="24">
        <v>0</v>
      </c>
      <c r="N54" s="24">
        <v>0</v>
      </c>
      <c r="O54" s="24">
        <v>-4.2962492789685301E-2</v>
      </c>
      <c r="P54" s="24">
        <v>0</v>
      </c>
      <c r="Q54" s="24">
        <v>1.1133820823649999E-4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-0.72137608079654203</v>
      </c>
      <c r="Z54" s="24">
        <v>3.63420843645983E-2</v>
      </c>
      <c r="AA54" s="24">
        <v>-3.6523090800900902E-2</v>
      </c>
      <c r="AB54" s="24">
        <v>-3.1521586678458301E-2</v>
      </c>
      <c r="AC54" s="24">
        <v>-3.0605166352379001E-2</v>
      </c>
      <c r="AD54" s="24">
        <v>0.106464806859095</v>
      </c>
      <c r="AE54" s="24">
        <v>-3.23610204934483E-2</v>
      </c>
      <c r="AF54" s="24">
        <v>-8.9726978826061895E-3</v>
      </c>
      <c r="AH54">
        <f t="shared" si="3"/>
        <v>-8.9726978826061895E-3</v>
      </c>
      <c r="AI54">
        <v>-0.11749999999999999</v>
      </c>
      <c r="AJ54">
        <f t="shared" si="4"/>
        <v>-8.9726978826061895E-3</v>
      </c>
      <c r="AK54">
        <f t="shared" si="5"/>
        <v>0.18532183428506271</v>
      </c>
    </row>
    <row r="55" spans="1:37">
      <c r="A55" s="26">
        <v>44012</v>
      </c>
      <c r="B55" s="24">
        <v>6.85581722349673E-3</v>
      </c>
      <c r="C55" s="24">
        <v>-1.61068655939084E-2</v>
      </c>
      <c r="D55" s="24">
        <v>2.5747733076972298E-2</v>
      </c>
      <c r="E55" s="25">
        <v>2.6798594513223702E-5</v>
      </c>
      <c r="F55" s="24">
        <v>0.19147905391843401</v>
      </c>
      <c r="G55" s="24">
        <v>-2.4735088940195601E-2</v>
      </c>
      <c r="H55" s="25">
        <v>3.9139528747189803E-6</v>
      </c>
      <c r="I55" s="24">
        <v>-9.5627486699313303E-3</v>
      </c>
      <c r="J55" s="24">
        <v>-1.0008767382944999E-3</v>
      </c>
      <c r="K55" s="24">
        <v>0.71873718950545595</v>
      </c>
      <c r="L55" s="24">
        <v>8.8576042888037401E-2</v>
      </c>
      <c r="M55" s="24">
        <v>0</v>
      </c>
      <c r="N55" s="24">
        <v>0</v>
      </c>
      <c r="O55" s="24">
        <v>-4.4166543624658397E-2</v>
      </c>
      <c r="P55" s="24">
        <v>0</v>
      </c>
      <c r="Q55" s="25">
        <v>-5.09413977141407E-6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-0.831749014809677</v>
      </c>
      <c r="Z55" s="24">
        <v>6.2276534425877599E-2</v>
      </c>
      <c r="AA55" s="24">
        <v>-3.2203721632538602E-2</v>
      </c>
      <c r="AB55" s="24">
        <v>-3.0875380078240901E-2</v>
      </c>
      <c r="AC55" s="24">
        <v>-2.9752358488564799E-2</v>
      </c>
      <c r="AD55" s="24">
        <v>0.103935015199971</v>
      </c>
      <c r="AE55" s="24">
        <v>-3.2031186898243698E-2</v>
      </c>
      <c r="AF55" s="24">
        <v>0.14544921917161199</v>
      </c>
      <c r="AH55">
        <f t="shared" si="3"/>
        <v>0.14544921917161199</v>
      </c>
      <c r="AI55">
        <v>-0.115</v>
      </c>
      <c r="AJ55">
        <f t="shared" si="4"/>
        <v>0.14544921917161199</v>
      </c>
      <c r="AK55">
        <f t="shared" si="5"/>
        <v>0.18508095504932873</v>
      </c>
    </row>
    <row r="56" spans="1:37">
      <c r="A56" s="26">
        <v>44104</v>
      </c>
      <c r="B56" s="24">
        <v>5.9148810340963198E-3</v>
      </c>
      <c r="C56" s="24">
        <v>-1.5854723333925801E-2</v>
      </c>
      <c r="D56" s="24">
        <v>1.19533593253617E-2</v>
      </c>
      <c r="E56" s="25">
        <v>3.03115737965653E-5</v>
      </c>
      <c r="F56" s="24">
        <v>0.20011848579500299</v>
      </c>
      <c r="G56" s="24">
        <v>-1.39552813568779E-2</v>
      </c>
      <c r="H56" s="25">
        <v>2.0913548340132E-6</v>
      </c>
      <c r="I56" s="24">
        <v>4.6110653439993899E-3</v>
      </c>
      <c r="J56" s="24">
        <v>4.5246013269053201E-3</v>
      </c>
      <c r="K56" s="24">
        <v>0.82467311366700902</v>
      </c>
      <c r="L56" s="24">
        <v>0.100072594937252</v>
      </c>
      <c r="M56" s="24">
        <v>0</v>
      </c>
      <c r="N56" s="24">
        <v>0</v>
      </c>
      <c r="O56" s="24">
        <v>-4.2724603326901901E-2</v>
      </c>
      <c r="P56" s="24">
        <v>0</v>
      </c>
      <c r="Q56" s="25">
        <v>-5.1499588597582203E-5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-0.95904577530361701</v>
      </c>
      <c r="Z56" s="24">
        <v>7.5288327790756296E-2</v>
      </c>
      <c r="AA56" s="24">
        <v>-3.1398397781576999E-2</v>
      </c>
      <c r="AB56" s="24">
        <v>-2.9904963825236702E-2</v>
      </c>
      <c r="AC56" s="24">
        <v>-2.83820787549472E-2</v>
      </c>
      <c r="AD56" s="24">
        <v>0.100423506567176</v>
      </c>
      <c r="AE56" s="24">
        <v>-3.1704766985713603E-2</v>
      </c>
      <c r="AF56" s="24">
        <v>0.17459024845879301</v>
      </c>
      <c r="AH56">
        <f t="shared" si="3"/>
        <v>0.17459024845879301</v>
      </c>
      <c r="AI56">
        <v>-0.13</v>
      </c>
      <c r="AJ56">
        <f t="shared" si="4"/>
        <v>0.17459024845879301</v>
      </c>
      <c r="AK56">
        <f t="shared" si="5"/>
        <v>0.2229365160992296</v>
      </c>
    </row>
    <row r="57" spans="1:37">
      <c r="A57" s="26">
        <v>44196</v>
      </c>
      <c r="B57" s="24">
        <v>8.4215155986507202E-3</v>
      </c>
      <c r="C57" s="24">
        <v>-6.9106893579984003E-3</v>
      </c>
      <c r="D57" s="24">
        <v>7.0506205962441804E-3</v>
      </c>
      <c r="E57" s="25">
        <v>1.43128112235443E-5</v>
      </c>
      <c r="F57" s="24">
        <v>0.21821521451950199</v>
      </c>
      <c r="G57" s="24">
        <v>-6.9564270698892197E-3</v>
      </c>
      <c r="H57" s="25">
        <v>5.2312950685494903E-6</v>
      </c>
      <c r="I57" s="24">
        <v>-8.4807639524275297E-3</v>
      </c>
      <c r="J57" s="24">
        <v>1.6512955812458301E-2</v>
      </c>
      <c r="K57" s="24">
        <v>1.11973227734533</v>
      </c>
      <c r="L57" s="24">
        <v>0.115157135128266</v>
      </c>
      <c r="M57" s="24">
        <v>0</v>
      </c>
      <c r="N57" s="24">
        <v>0</v>
      </c>
      <c r="O57" s="24">
        <v>-4.2641300683996297E-2</v>
      </c>
      <c r="P57" s="24">
        <v>0</v>
      </c>
      <c r="Q57" s="25">
        <v>-8.4993813672578599E-6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-1.04090260006405</v>
      </c>
      <c r="Z57" s="24">
        <v>0.105525040727737</v>
      </c>
      <c r="AA57" s="24">
        <v>-2.4893591356736799E-2</v>
      </c>
      <c r="AB57" s="24">
        <v>-2.6465595914814899E-2</v>
      </c>
      <c r="AC57" s="24">
        <v>-2.51419564789154E-2</v>
      </c>
      <c r="AD57" s="24">
        <v>9.7512730400334702E-2</v>
      </c>
      <c r="AE57" s="24">
        <v>-3.1381721413368202E-2</v>
      </c>
      <c r="AF57" s="24">
        <v>0.47436388856124501</v>
      </c>
      <c r="AH57">
        <f t="shared" si="3"/>
        <v>0.47436388856124501</v>
      </c>
      <c r="AI57">
        <v>-0.13750000000000001</v>
      </c>
      <c r="AJ57">
        <f t="shared" si="4"/>
        <v>0.47436388856124501</v>
      </c>
      <c r="AK57">
        <f t="shared" si="5"/>
        <v>0.26899758390236028</v>
      </c>
    </row>
    <row r="58" spans="1:37">
      <c r="A58" s="26">
        <v>44286</v>
      </c>
      <c r="B58" s="24">
        <v>1.1039264764047299E-2</v>
      </c>
      <c r="C58" s="24">
        <v>-9.4531816526823402E-3</v>
      </c>
      <c r="D58" s="24">
        <v>9.6753437641296808E-3</v>
      </c>
      <c r="E58" s="25">
        <v>7.5053171715503E-6</v>
      </c>
      <c r="F58" s="24">
        <v>0.21069993182660099</v>
      </c>
      <c r="G58" s="24">
        <v>7.1272767224178002E-3</v>
      </c>
      <c r="H58" s="25">
        <v>5.4914159590819602E-6</v>
      </c>
      <c r="I58" s="24">
        <v>-9.0515936423736596E-3</v>
      </c>
      <c r="J58" s="24">
        <v>1.5650629763716499E-2</v>
      </c>
      <c r="K58" s="24">
        <v>1.24247620274814</v>
      </c>
      <c r="L58" s="24">
        <v>9.1957632276391602E-2</v>
      </c>
      <c r="M58" s="24">
        <v>0</v>
      </c>
      <c r="N58" s="24">
        <v>0</v>
      </c>
      <c r="O58" s="24">
        <v>-4.3312240903713099E-2</v>
      </c>
      <c r="P58" s="24">
        <v>0</v>
      </c>
      <c r="Q58" s="24">
        <v>1.7254207876469101E-4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-1.1611793894779101</v>
      </c>
      <c r="Z58" s="24">
        <v>0.121059416339102</v>
      </c>
      <c r="AA58" s="24">
        <v>-2.1987866396004498E-2</v>
      </c>
      <c r="AB58" s="24">
        <v>-2.4981114745332801E-2</v>
      </c>
      <c r="AC58" s="24">
        <v>-2.3688238708825901E-2</v>
      </c>
      <c r="AD58" s="24">
        <v>9.3586822207579204E-2</v>
      </c>
      <c r="AE58" s="24">
        <v>-3.1062011455258099E-2</v>
      </c>
      <c r="AF58" s="24">
        <v>0.47874242224191099</v>
      </c>
      <c r="AH58">
        <f t="shared" si="3"/>
        <v>0.47874242224191099</v>
      </c>
      <c r="AI58">
        <v>-0.13750000000000001</v>
      </c>
      <c r="AJ58">
        <f t="shared" si="4"/>
        <v>0.47874242224191099</v>
      </c>
      <c r="AK58">
        <f t="shared" si="5"/>
        <v>0.25345659027516287</v>
      </c>
    </row>
    <row r="59" spans="1:37">
      <c r="A59" s="26">
        <v>44377</v>
      </c>
      <c r="B59" s="24">
        <v>1.08065438352798E-2</v>
      </c>
      <c r="C59" s="24">
        <v>-1.6825174608075401E-2</v>
      </c>
      <c r="D59" s="24">
        <v>1.3693126075505701E-2</v>
      </c>
      <c r="E59" s="25">
        <v>9.5328984325353596E-6</v>
      </c>
      <c r="F59" s="24">
        <v>0.18950031953094301</v>
      </c>
      <c r="G59" s="24">
        <v>4.3666830382020003E-3</v>
      </c>
      <c r="H59" s="25">
        <v>-5.4753950591783802E-7</v>
      </c>
      <c r="I59" s="24">
        <v>-7.1725938473486102E-3</v>
      </c>
      <c r="J59" s="24">
        <v>6.3059155549623899E-3</v>
      </c>
      <c r="K59" s="24">
        <v>1.09537964681935</v>
      </c>
      <c r="L59" s="24">
        <v>9.2226318583146505E-2</v>
      </c>
      <c r="M59" s="24">
        <v>0</v>
      </c>
      <c r="N59" s="24">
        <v>0</v>
      </c>
      <c r="O59" s="24">
        <v>-4.14587240791085E-2</v>
      </c>
      <c r="P59" s="24">
        <v>0</v>
      </c>
      <c r="Q59" s="24">
        <v>3.2087162262160198E-4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-1.3346428810855799</v>
      </c>
      <c r="Z59" s="24">
        <v>0.11511303378137</v>
      </c>
      <c r="AA59" s="24">
        <v>-3.0260013800889201E-2</v>
      </c>
      <c r="AB59" s="24">
        <v>-2.8516578513035299E-2</v>
      </c>
      <c r="AC59" s="24">
        <v>-2.3222301048882898E-2</v>
      </c>
      <c r="AD59" s="24">
        <v>8.8847913275029805E-2</v>
      </c>
      <c r="AE59" s="24">
        <v>-3.07455989866104E-2</v>
      </c>
      <c r="AF59" s="24">
        <v>0.103725491505801</v>
      </c>
      <c r="AH59">
        <f t="shared" si="3"/>
        <v>0.103725491505801</v>
      </c>
      <c r="AI59">
        <v>-0.14000000000000001</v>
      </c>
      <c r="AJ59">
        <f t="shared" si="4"/>
        <v>0.103725491505801</v>
      </c>
      <c r="AK59">
        <f t="shared" si="5"/>
        <v>0.22102667207843862</v>
      </c>
    </row>
    <row r="60" spans="1:37">
      <c r="A60" s="26">
        <v>44469</v>
      </c>
      <c r="B60" s="24">
        <v>7.9651528942209001E-3</v>
      </c>
      <c r="C60" s="24">
        <v>-2.4648954754884801E-2</v>
      </c>
      <c r="D60" s="24">
        <v>1.5317614457540501E-2</v>
      </c>
      <c r="E60" s="25">
        <v>1.6782125851590901E-5</v>
      </c>
      <c r="F60" s="24">
        <v>0.18550523636166899</v>
      </c>
      <c r="G60" s="24">
        <v>7.6441048596322799E-3</v>
      </c>
      <c r="H60" s="25">
        <v>5.8868897421318701E-6</v>
      </c>
      <c r="I60" s="24">
        <v>-2.0020090436065001E-2</v>
      </c>
      <c r="J60" s="24">
        <v>-1.1558451575730999E-3</v>
      </c>
      <c r="K60" s="24">
        <v>1.0673879523973</v>
      </c>
      <c r="L60" s="24">
        <v>7.2624042270255207E-2</v>
      </c>
      <c r="M60" s="24">
        <v>0</v>
      </c>
      <c r="N60" s="24">
        <v>0</v>
      </c>
      <c r="O60" s="24">
        <v>-4.1180677543808802E-2</v>
      </c>
      <c r="P60" s="24">
        <v>0</v>
      </c>
      <c r="Q60" s="24">
        <v>2.6979374098049902E-4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-1.4807099143881099</v>
      </c>
      <c r="Z60" s="24">
        <v>0.119259351346895</v>
      </c>
      <c r="AA60" s="24">
        <v>-3.4718798124725003E-2</v>
      </c>
      <c r="AB60" s="24">
        <v>-3.2381093682301902E-2</v>
      </c>
      <c r="AC60" s="24">
        <v>-2.40083562718524E-2</v>
      </c>
      <c r="AD60" s="24">
        <v>8.2437641610731804E-2</v>
      </c>
      <c r="AE60" s="24">
        <v>-3.0432446469002901E-2</v>
      </c>
      <c r="AF60" s="24">
        <v>-0.13082261787351299</v>
      </c>
      <c r="AH60">
        <f t="shared" si="3"/>
        <v>-0.13082261787351299</v>
      </c>
      <c r="AI60">
        <v>-0.14000000000000001</v>
      </c>
      <c r="AJ60">
        <f t="shared" si="4"/>
        <v>-0.13082261787351299</v>
      </c>
      <c r="AK60">
        <f t="shared" si="5"/>
        <v>0.17191059923854971</v>
      </c>
    </row>
    <row r="61" spans="1:37">
      <c r="A61" s="26">
        <v>44561</v>
      </c>
      <c r="B61" s="24">
        <v>8.0706094167922408E-3</v>
      </c>
      <c r="C61" s="24">
        <v>-1.9636080759927201E-2</v>
      </c>
      <c r="D61" s="24">
        <v>2.4291043656872E-2</v>
      </c>
      <c r="E61" s="25">
        <v>1.09324438120295E-5</v>
      </c>
      <c r="F61" s="24">
        <v>0.17831525968378201</v>
      </c>
      <c r="G61" s="24">
        <v>-1.78524597910592E-3</v>
      </c>
      <c r="H61" s="25">
        <v>8.9280338321539904E-6</v>
      </c>
      <c r="I61" s="24">
        <v>-3.4785429137808702E-2</v>
      </c>
      <c r="J61" s="24">
        <v>-4.7464441654462997E-3</v>
      </c>
      <c r="K61" s="24">
        <v>1.2106804473439901</v>
      </c>
      <c r="L61" s="24">
        <v>9.2619964078612907E-2</v>
      </c>
      <c r="M61" s="24">
        <v>0</v>
      </c>
      <c r="N61" s="24">
        <v>0</v>
      </c>
      <c r="O61" s="24">
        <v>-3.9344357477540601E-2</v>
      </c>
      <c r="P61" s="24">
        <v>0</v>
      </c>
      <c r="Q61" s="24">
        <v>8.3713293042322304E-4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-1.5798105340951201</v>
      </c>
      <c r="Z61" s="24">
        <v>0.141442104554029</v>
      </c>
      <c r="AA61" s="24">
        <v>-2.6655872971945001E-2</v>
      </c>
      <c r="AB61" s="24">
        <v>-2.7023053891400001E-2</v>
      </c>
      <c r="AC61" s="24">
        <v>-1.30144491735512E-2</v>
      </c>
      <c r="AD61" s="24">
        <v>8.8683007532253194E-2</v>
      </c>
      <c r="AE61" s="24">
        <v>-3.0122516936054701E-2</v>
      </c>
      <c r="AF61" s="24">
        <v>-3.1964554913508601E-2</v>
      </c>
      <c r="AH61">
        <f t="shared" si="3"/>
        <v>-3.1964554913508601E-2</v>
      </c>
      <c r="AI61">
        <v>-0.14499999999999999</v>
      </c>
      <c r="AJ61">
        <f t="shared" si="4"/>
        <v>-3.1964554913508601E-2</v>
      </c>
      <c r="AK61">
        <f t="shared" si="5"/>
        <v>0.17373379578823542</v>
      </c>
    </row>
    <row r="62" spans="1:37">
      <c r="A62" s="26">
        <v>44651</v>
      </c>
      <c r="B62" s="24">
        <v>7.9900295387671898E-3</v>
      </c>
      <c r="C62" s="24">
        <v>-1.76598900212355E-2</v>
      </c>
      <c r="D62" s="24">
        <v>4.2387367707425801E-2</v>
      </c>
      <c r="E62" s="25">
        <v>1.1713700012281499E-5</v>
      </c>
      <c r="F62" s="24">
        <v>0.14865185111868001</v>
      </c>
      <c r="G62" s="24">
        <v>-5.5089975976123596E-3</v>
      </c>
      <c r="H62" s="25">
        <v>4.9765749206590598E-6</v>
      </c>
      <c r="I62" s="24">
        <v>-4.71163248112966E-2</v>
      </c>
      <c r="J62" s="24">
        <v>-1.1504018108239601E-2</v>
      </c>
      <c r="K62" s="24">
        <v>1.2530526263061801</v>
      </c>
      <c r="L62" s="24">
        <v>7.3059600209124997E-2</v>
      </c>
      <c r="M62" s="24">
        <v>0</v>
      </c>
      <c r="N62" s="24">
        <v>0</v>
      </c>
      <c r="O62" s="24">
        <v>-3.7181828977160603E-2</v>
      </c>
      <c r="P62" s="24">
        <v>0</v>
      </c>
      <c r="Q62" s="24">
        <v>1.1168230880871299E-3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-1.7048378254041501</v>
      </c>
      <c r="Z62" s="24">
        <v>0.15708359979237499</v>
      </c>
      <c r="AA62" s="24">
        <v>-1.5991142450334301E-2</v>
      </c>
      <c r="AB62" s="24">
        <v>-2.0855262297036901E-2</v>
      </c>
      <c r="AC62" s="24">
        <v>-1.04150909802831E-2</v>
      </c>
      <c r="AD62" s="24">
        <v>8.5515313206361701E-2</v>
      </c>
      <c r="AE62" s="24">
        <v>-2.98157739796025E-2</v>
      </c>
      <c r="AF62" s="24">
        <v>-0.13201225338502501</v>
      </c>
      <c r="AH62">
        <f t="shared" si="3"/>
        <v>-0.13201225338502501</v>
      </c>
      <c r="AI62">
        <v>-0.13750000000000001</v>
      </c>
      <c r="AJ62">
        <f t="shared" si="4"/>
        <v>-0.13201225338502501</v>
      </c>
      <c r="AK62">
        <f t="shared" si="5"/>
        <v>0.12443552844186254</v>
      </c>
    </row>
    <row r="63" spans="1:37">
      <c r="A63" s="26">
        <v>44742</v>
      </c>
      <c r="B63" s="24">
        <v>5.7922151185290397E-3</v>
      </c>
      <c r="C63" s="24">
        <v>-2.0427144917409899E-2</v>
      </c>
      <c r="D63" s="24">
        <v>6.6377063365337399E-2</v>
      </c>
      <c r="E63" s="25">
        <v>1.3892088736627099E-5</v>
      </c>
      <c r="F63" s="24">
        <v>9.6687648208092905E-2</v>
      </c>
      <c r="G63" s="24">
        <v>-2.2720866676587199E-2</v>
      </c>
      <c r="H63" s="25">
        <v>9.4162890920319304E-6</v>
      </c>
      <c r="I63" s="24">
        <v>-5.7326069665599798E-2</v>
      </c>
      <c r="J63" s="24">
        <v>-1.78585660089778E-2</v>
      </c>
      <c r="K63" s="24">
        <v>1.2779364082879201</v>
      </c>
      <c r="L63" s="24">
        <v>7.6877610561316603E-2</v>
      </c>
      <c r="M63" s="24">
        <v>0</v>
      </c>
      <c r="N63" s="24">
        <v>0</v>
      </c>
      <c r="O63" s="24">
        <v>-3.4690653764512198E-2</v>
      </c>
      <c r="P63" s="24">
        <v>0</v>
      </c>
      <c r="Q63" s="24">
        <v>1.0583337442815199E-3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-1.7002092569501199</v>
      </c>
      <c r="Z63" s="24">
        <v>0.15312116638023601</v>
      </c>
      <c r="AA63" s="24">
        <v>-1.84906037021128E-2</v>
      </c>
      <c r="AB63" s="24">
        <v>-2.50677099704971E-2</v>
      </c>
      <c r="AC63" s="24">
        <v>-1.63311343470822E-2</v>
      </c>
      <c r="AD63" s="24">
        <v>7.3484604880112103E-2</v>
      </c>
      <c r="AE63" s="24">
        <v>-2.9512181736349001E-2</v>
      </c>
      <c r="AF63" s="24">
        <v>-0.19127582881559799</v>
      </c>
      <c r="AH63">
        <f t="shared" si="3"/>
        <v>-0.19127582881559799</v>
      </c>
      <c r="AI63">
        <v>-0.13500000000000001</v>
      </c>
      <c r="AJ63">
        <f t="shared" si="4"/>
        <v>-0.19127582881559799</v>
      </c>
      <c r="AK63">
        <f t="shared" si="5"/>
        <v>6.4280696605945736E-2</v>
      </c>
    </row>
    <row r="64" spans="1:37">
      <c r="A64" s="26">
        <v>44834</v>
      </c>
      <c r="B64" s="24">
        <v>3.3583010012950502E-3</v>
      </c>
      <c r="C64" s="24">
        <v>-2.25407162440996E-2</v>
      </c>
      <c r="D64" s="24">
        <v>8.3946658563666801E-2</v>
      </c>
      <c r="E64" s="25">
        <v>1.2943252797181899E-5</v>
      </c>
      <c r="F64" s="24">
        <v>6.2786131866905903E-2</v>
      </c>
      <c r="G64" s="24">
        <v>-3.3589913246679003E-2</v>
      </c>
      <c r="H64" s="25">
        <v>2.4644317095337401E-5</v>
      </c>
      <c r="I64" s="24">
        <v>-6.5946141397745003E-2</v>
      </c>
      <c r="J64" s="24">
        <v>-1.8192426417595501E-2</v>
      </c>
      <c r="K64" s="24">
        <v>1.2330848379663</v>
      </c>
      <c r="L64" s="24">
        <v>6.7026115367921996E-2</v>
      </c>
      <c r="M64" s="24">
        <v>0</v>
      </c>
      <c r="N64" s="24">
        <v>0</v>
      </c>
      <c r="O64" s="24">
        <v>-3.2282881814860102E-2</v>
      </c>
      <c r="P64" s="24">
        <v>0</v>
      </c>
      <c r="Q64" s="24">
        <v>1.29236838298951E-3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-1.66790522819948</v>
      </c>
      <c r="Z64" s="24">
        <v>0.14384168100420999</v>
      </c>
      <c r="AA64" s="24">
        <v>-2.37092786512124E-2</v>
      </c>
      <c r="AB64" s="24">
        <v>-3.1280321687677998E-2</v>
      </c>
      <c r="AC64" s="24">
        <v>-2.3616373946464101E-2</v>
      </c>
      <c r="AD64" s="24">
        <v>5.9514652427062303E-2</v>
      </c>
      <c r="AE64" s="24">
        <v>-2.9211704874966601E-2</v>
      </c>
      <c r="AF64" s="24">
        <v>-0.29338665233054101</v>
      </c>
      <c r="AH64">
        <f t="shared" si="3"/>
        <v>-0.29338665233054101</v>
      </c>
      <c r="AI64">
        <v>2.2499999999999999E-2</v>
      </c>
      <c r="AJ64">
        <f t="shared" si="4"/>
        <v>-0.29338665233054101</v>
      </c>
      <c r="AK64">
        <f t="shared" si="5"/>
        <v>1.6683378756721157E-2</v>
      </c>
    </row>
    <row r="65" spans="1:37">
      <c r="A65" s="26">
        <v>44926</v>
      </c>
      <c r="B65" s="24">
        <v>3.97611112980555E-3</v>
      </c>
      <c r="C65" s="24">
        <v>-2.51730973906449E-2</v>
      </c>
      <c r="D65" s="24">
        <v>0.101067448760342</v>
      </c>
      <c r="E65" s="25">
        <v>1.250778765732E-5</v>
      </c>
      <c r="F65" s="24">
        <v>2.7839186518969699E-2</v>
      </c>
      <c r="G65" s="24">
        <v>-3.1729077991052401E-2</v>
      </c>
      <c r="H65" s="25">
        <v>3.3606433473752399E-5</v>
      </c>
      <c r="I65" s="24">
        <v>-6.3237622016591694E-2</v>
      </c>
      <c r="J65" s="24">
        <v>-1.8701356938845701E-2</v>
      </c>
      <c r="K65" s="24">
        <v>1.32216478776468</v>
      </c>
      <c r="L65" s="24">
        <v>6.0964281583600198E-2</v>
      </c>
      <c r="M65" s="24">
        <v>0</v>
      </c>
      <c r="N65" s="24">
        <v>0</v>
      </c>
      <c r="O65" s="24">
        <v>-3.2394743126198999E-2</v>
      </c>
      <c r="P65" s="24">
        <v>0</v>
      </c>
      <c r="Q65" s="24">
        <v>1.85002355314131E-3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-1.6244475894438499</v>
      </c>
      <c r="Z65" s="24">
        <v>0.13608495312841201</v>
      </c>
      <c r="AA65" s="24">
        <v>-2.7571002345723801E-2</v>
      </c>
      <c r="AB65" s="24">
        <v>-3.5683501435341901E-2</v>
      </c>
      <c r="AC65" s="24">
        <v>-2.9324376389417602E-2</v>
      </c>
      <c r="AD65" s="24">
        <v>4.7992536102745197E-2</v>
      </c>
      <c r="AE65" s="24">
        <v>-2.8914308583639099E-2</v>
      </c>
      <c r="AF65" s="24">
        <v>-0.21519123289849501</v>
      </c>
      <c r="AH65">
        <f t="shared" si="3"/>
        <v>-0.21519123289849501</v>
      </c>
      <c r="AI65">
        <v>0.33750000000000002</v>
      </c>
      <c r="AJ65">
        <f t="shared" si="4"/>
        <v>-0.21519123289849501</v>
      </c>
      <c r="AK65">
        <f t="shared" si="5"/>
        <v>-4.4070402799991082E-3</v>
      </c>
    </row>
    <row r="66" spans="1:37">
      <c r="A66" s="26">
        <v>45016</v>
      </c>
      <c r="B66" s="24">
        <v>5.5426328009464502E-3</v>
      </c>
      <c r="C66" s="24">
        <v>-3.1439031841690099E-2</v>
      </c>
      <c r="D66" s="24">
        <v>0.108110001602938</v>
      </c>
      <c r="E66" s="25">
        <v>1.3977186318365901E-5</v>
      </c>
      <c r="F66" s="24">
        <v>8.2969893677555407E-3</v>
      </c>
      <c r="G66" s="24">
        <v>-2.3058794112925399E-2</v>
      </c>
      <c r="H66" s="25">
        <v>3.1320314694190301E-5</v>
      </c>
      <c r="I66" s="24">
        <v>-4.82453814525668E-2</v>
      </c>
      <c r="J66" s="24">
        <v>-1.9789947252680899E-2</v>
      </c>
      <c r="K66" s="24">
        <v>1.36676121579994</v>
      </c>
      <c r="L66" s="24">
        <v>6.0940130051924203E-2</v>
      </c>
      <c r="M66" s="24">
        <v>0</v>
      </c>
      <c r="N66" s="24">
        <v>0</v>
      </c>
      <c r="O66" s="24">
        <v>-3.3701680683097701E-2</v>
      </c>
      <c r="P66" s="24">
        <v>0</v>
      </c>
      <c r="Q66" s="24">
        <v>2.0526913883962801E-3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-1.60042824909995</v>
      </c>
      <c r="Z66" s="24">
        <v>0.12832774632661401</v>
      </c>
      <c r="AA66" s="24">
        <v>-3.06424805082408E-2</v>
      </c>
      <c r="AB66" s="24">
        <v>-3.9461029665238102E-2</v>
      </c>
      <c r="AC66" s="24">
        <v>-3.4089796262227003E-2</v>
      </c>
      <c r="AD66" s="24">
        <v>3.62881477068729E-2</v>
      </c>
      <c r="AE66" s="24">
        <v>-2.86199585580123E-2</v>
      </c>
      <c r="AF66" s="24">
        <v>-0.17311149689023</v>
      </c>
      <c r="AH66">
        <f t="shared" ref="AH66:AH97" si="6">AF66+$AG$2</f>
        <v>-0.17311149689023</v>
      </c>
      <c r="AI66">
        <v>0.58750000000000002</v>
      </c>
      <c r="AJ66">
        <f t="shared" ref="AJ66:AJ97" si="7">+AH66</f>
        <v>-0.17311149689023</v>
      </c>
      <c r="AK66">
        <f t="shared" ref="AK66:AK97" si="8">AH66-SUM(Y66:AD66,K66)</f>
        <v>1.3294881199907294E-4</v>
      </c>
    </row>
    <row r="67" spans="1:37">
      <c r="A67" s="26">
        <v>45107</v>
      </c>
      <c r="B67" s="24">
        <v>4.8819810693864502E-3</v>
      </c>
      <c r="C67" s="24">
        <v>-3.2870157120430399E-2</v>
      </c>
      <c r="D67" s="24">
        <v>0.113257766655616</v>
      </c>
      <c r="E67" s="25">
        <v>1.6598077751938401E-5</v>
      </c>
      <c r="F67" s="24">
        <v>-1.1811845076802999E-2</v>
      </c>
      <c r="G67" s="24">
        <v>-2.4892574980044099E-2</v>
      </c>
      <c r="H67" s="25">
        <v>3.3534268411996698E-5</v>
      </c>
      <c r="I67" s="24">
        <v>-4.42624540388174E-2</v>
      </c>
      <c r="J67" s="24">
        <v>-2.0022858732937899E-2</v>
      </c>
      <c r="K67" s="24">
        <v>1.3810693724826499</v>
      </c>
      <c r="L67" s="24">
        <v>5.3488939742306903E-2</v>
      </c>
      <c r="M67" s="24">
        <v>0</v>
      </c>
      <c r="N67" s="24">
        <v>0</v>
      </c>
      <c r="O67" s="24">
        <v>-3.09405862567575E-2</v>
      </c>
      <c r="P67" s="24">
        <v>0</v>
      </c>
      <c r="Q67" s="24">
        <v>1.7969689781410999E-3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-1.5956065012541001</v>
      </c>
      <c r="Z67" s="24">
        <v>0.119643356834557</v>
      </c>
      <c r="AA67" s="24">
        <v>-3.4855068263229302E-2</v>
      </c>
      <c r="AB67" s="24">
        <v>-4.4389416859500701E-2</v>
      </c>
      <c r="AC67" s="24">
        <v>-4.1527961465308301E-2</v>
      </c>
      <c r="AD67" s="24">
        <v>2.50577343274552E-2</v>
      </c>
      <c r="AE67" s="24">
        <v>-2.8328620989556599E-2</v>
      </c>
      <c r="AF67" s="24">
        <v>-0.210261792601217</v>
      </c>
      <c r="AH67">
        <f t="shared" si="6"/>
        <v>-0.210261792601217</v>
      </c>
      <c r="AI67">
        <v>0.78749999999999998</v>
      </c>
      <c r="AJ67">
        <f t="shared" si="7"/>
        <v>-0.210261792601217</v>
      </c>
      <c r="AK67">
        <f t="shared" si="8"/>
        <v>-1.9653308403740549E-2</v>
      </c>
    </row>
    <row r="68" spans="1:37">
      <c r="A68" s="26">
        <v>45199</v>
      </c>
      <c r="B68" s="24">
        <v>4.8085334591484504E-3</v>
      </c>
      <c r="C68" s="24">
        <v>-3.2041795146490699E-2</v>
      </c>
      <c r="D68" s="24">
        <v>0.115355134772834</v>
      </c>
      <c r="E68" s="25">
        <v>1.6354102751101301E-5</v>
      </c>
      <c r="F68" s="24">
        <v>-3.0343212471164002E-2</v>
      </c>
      <c r="G68" s="24">
        <v>-2.38870851084492E-2</v>
      </c>
      <c r="H68" s="25">
        <v>3.1647775898111098E-5</v>
      </c>
      <c r="I68" s="24">
        <v>-3.9269327976314397E-2</v>
      </c>
      <c r="J68" s="24">
        <v>-1.50304488522494E-2</v>
      </c>
      <c r="K68" s="24">
        <v>1.4121538460257601</v>
      </c>
      <c r="L68" s="24">
        <v>5.05758171100954E-2</v>
      </c>
      <c r="M68" s="24">
        <v>0</v>
      </c>
      <c r="N68" s="24">
        <v>0</v>
      </c>
      <c r="O68" s="24">
        <v>-2.86614291773312E-2</v>
      </c>
      <c r="P68" s="24">
        <v>0</v>
      </c>
      <c r="Q68" s="24">
        <v>1.61091985495757E-3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-1.57852025038199</v>
      </c>
      <c r="Z68" s="24">
        <v>0.110699416267192</v>
      </c>
      <c r="AA68" s="24">
        <v>-3.9243187946324302E-2</v>
      </c>
      <c r="AB68" s="24">
        <v>-5.0856649530970403E-2</v>
      </c>
      <c r="AC68" s="24">
        <v>-4.7275024597101298E-2</v>
      </c>
      <c r="AD68" s="24">
        <v>1.58841219037795E-2</v>
      </c>
      <c r="AE68" s="24">
        <v>-2.80402625543082E-2</v>
      </c>
      <c r="AF68" s="24">
        <v>-0.20203288247027401</v>
      </c>
      <c r="AH68">
        <f t="shared" si="6"/>
        <v>-0.20203288247027401</v>
      </c>
      <c r="AI68">
        <v>0.90500000000000003</v>
      </c>
      <c r="AJ68">
        <f t="shared" si="7"/>
        <v>-0.20203288247027401</v>
      </c>
      <c r="AK68">
        <f t="shared" si="8"/>
        <v>-2.4875154210619865E-2</v>
      </c>
    </row>
    <row r="69" spans="1:37">
      <c r="A69" s="26">
        <v>45291</v>
      </c>
      <c r="B69" s="24">
        <v>5.67511184543577E-3</v>
      </c>
      <c r="C69" s="24">
        <v>-2.95954059547387E-2</v>
      </c>
      <c r="D69" s="24">
        <v>0.116451182041773</v>
      </c>
      <c r="E69" s="25">
        <v>1.07770512916529E-5</v>
      </c>
      <c r="F69" s="24">
        <v>-3.8099224680767901E-2</v>
      </c>
      <c r="G69" s="24">
        <v>-2.56246707216773E-2</v>
      </c>
      <c r="H69" s="25">
        <v>2.4378016922272E-5</v>
      </c>
      <c r="I69" s="24">
        <v>-3.6460376782622303E-2</v>
      </c>
      <c r="J69" s="24">
        <v>-1.0642796746599899E-2</v>
      </c>
      <c r="K69" s="24">
        <v>1.4748807839217799</v>
      </c>
      <c r="L69" s="24">
        <v>5.4626716331820299E-2</v>
      </c>
      <c r="M69" s="24">
        <v>0</v>
      </c>
      <c r="N69" s="24">
        <v>0</v>
      </c>
      <c r="O69" s="24">
        <v>-2.7130953792077701E-2</v>
      </c>
      <c r="P69" s="24">
        <v>0</v>
      </c>
      <c r="Q69" s="24">
        <v>1.33047415860914E-3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-1.5393233506911399</v>
      </c>
      <c r="Z69" s="24">
        <v>0.103981947218426</v>
      </c>
      <c r="AA69" s="24">
        <v>-4.3799669228824299E-2</v>
      </c>
      <c r="AB69" s="24">
        <v>-5.41901746228063E-2</v>
      </c>
      <c r="AC69" s="24">
        <v>-5.01351435125751E-2</v>
      </c>
      <c r="AD69" s="24">
        <v>1.0316452378617001E-2</v>
      </c>
      <c r="AE69" s="24">
        <v>-2.7754850401982299E-2</v>
      </c>
      <c r="AF69" s="24">
        <v>-0.11545879417114301</v>
      </c>
      <c r="AH69">
        <f t="shared" si="6"/>
        <v>-0.11545879417114301</v>
      </c>
      <c r="AI69">
        <v>0.96250000000000002</v>
      </c>
      <c r="AJ69">
        <f t="shared" si="7"/>
        <v>-0.11545879417114301</v>
      </c>
      <c r="AK69">
        <f t="shared" si="8"/>
        <v>-1.7189639634620155E-2</v>
      </c>
    </row>
    <row r="70" spans="1:37">
      <c r="A70" s="26">
        <v>45382</v>
      </c>
      <c r="B70" s="24">
        <v>5.5798739853144498E-3</v>
      </c>
      <c r="C70" s="24">
        <v>-3.1918625208129499E-2</v>
      </c>
      <c r="D70" s="24">
        <v>0.115051242329249</v>
      </c>
      <c r="E70" s="25">
        <v>1.2362823470213701E-5</v>
      </c>
      <c r="F70" s="24">
        <v>-4.1452673741007702E-2</v>
      </c>
      <c r="G70" s="24">
        <v>-1.15530282746338E-2</v>
      </c>
      <c r="H70" s="25">
        <v>2.0233595999843802E-5</v>
      </c>
      <c r="I70" s="24">
        <v>-2.1302912548842E-2</v>
      </c>
      <c r="J70" s="24">
        <v>-9.1627087063656798E-3</v>
      </c>
      <c r="K70" s="24">
        <v>1.43472555233055</v>
      </c>
      <c r="L70" s="24">
        <v>3.6424690795964602E-2</v>
      </c>
      <c r="M70" s="24">
        <v>0</v>
      </c>
      <c r="N70" s="24">
        <v>0</v>
      </c>
      <c r="O70" s="24">
        <v>-2.7400607359371099E-2</v>
      </c>
      <c r="P70" s="24">
        <v>0</v>
      </c>
      <c r="Q70" s="24">
        <v>8.4203518932937801E-4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-1.54902465477934</v>
      </c>
      <c r="Z70" s="24">
        <v>9.2445079260707205E-2</v>
      </c>
      <c r="AA70" s="24">
        <v>-4.6884240494911598E-2</v>
      </c>
      <c r="AB70" s="24">
        <v>-5.6074837283300101E-2</v>
      </c>
      <c r="AC70" s="24">
        <v>-5.1565450549383003E-2</v>
      </c>
      <c r="AD70" s="24">
        <v>6.6115758495497202E-3</v>
      </c>
      <c r="AE70" s="24">
        <v>-2.74723521454453E-2</v>
      </c>
      <c r="AF70" s="24">
        <v>-0.18209944493059599</v>
      </c>
      <c r="AH70">
        <f t="shared" si="6"/>
        <v>-0.18209944493059599</v>
      </c>
      <c r="AI70">
        <v>0.96499999999999997</v>
      </c>
      <c r="AJ70">
        <f t="shared" si="7"/>
        <v>-0.18209944493059599</v>
      </c>
      <c r="AK70">
        <f t="shared" si="8"/>
        <v>-1.2332469264468016E-2</v>
      </c>
    </row>
    <row r="71" spans="1:37">
      <c r="A71" s="26">
        <v>45473</v>
      </c>
      <c r="B71" s="24">
        <v>6.2637880551103002E-3</v>
      </c>
      <c r="C71" s="24">
        <v>-2.7226531872178501E-2</v>
      </c>
      <c r="D71" s="24">
        <v>0.119939436822463</v>
      </c>
      <c r="E71" s="25">
        <v>1.0107430833017601E-5</v>
      </c>
      <c r="F71" s="24">
        <v>-5.2869920131595999E-2</v>
      </c>
      <c r="G71" s="24">
        <v>-9.3866998199839402E-3</v>
      </c>
      <c r="H71" s="25">
        <v>1.31570657206393E-5</v>
      </c>
      <c r="I71" s="24">
        <v>-1.9286640590843101E-2</v>
      </c>
      <c r="J71" s="24">
        <v>-6.5210614867601997E-3</v>
      </c>
      <c r="K71" s="24">
        <v>1.48814387974827</v>
      </c>
      <c r="L71" s="24">
        <v>3.3645402906079099E-2</v>
      </c>
      <c r="M71" s="24">
        <v>0</v>
      </c>
      <c r="N71" s="24">
        <v>0</v>
      </c>
      <c r="O71" s="24">
        <v>-2.5955452129335199E-2</v>
      </c>
      <c r="P71" s="24">
        <v>0</v>
      </c>
      <c r="Q71" s="24">
        <v>5.8724994069054204E-4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-1.53813231441012</v>
      </c>
      <c r="Z71" s="24">
        <v>8.7961845105443498E-2</v>
      </c>
      <c r="AA71" s="24">
        <v>-4.6838567245708299E-2</v>
      </c>
      <c r="AB71" s="24">
        <v>-5.5665384144386799E-2</v>
      </c>
      <c r="AC71" s="24">
        <v>-5.1188943572353297E-2</v>
      </c>
      <c r="AD71" s="24">
        <v>4.8569712304948201E-3</v>
      </c>
      <c r="AE71" s="24">
        <v>-2.7192735850523501E-2</v>
      </c>
      <c r="AF71" s="24">
        <v>-0.11884241294867399</v>
      </c>
      <c r="AH71">
        <f t="shared" si="6"/>
        <v>-0.11884241294867399</v>
      </c>
      <c r="AI71">
        <v>0.9425</v>
      </c>
      <c r="AJ71">
        <f t="shared" si="7"/>
        <v>-0.11884241294867399</v>
      </c>
      <c r="AK71">
        <f t="shared" si="8"/>
        <v>-7.979899660313941E-3</v>
      </c>
    </row>
    <row r="72" spans="1:37">
      <c r="A72" s="26">
        <v>45565</v>
      </c>
      <c r="B72" s="24">
        <v>6.2712399183789498E-3</v>
      </c>
      <c r="C72" s="24">
        <v>-2.4460331845359298E-2</v>
      </c>
      <c r="D72" s="24">
        <v>0.120932130517329</v>
      </c>
      <c r="E72" s="25">
        <v>8.4221229746953801E-6</v>
      </c>
      <c r="F72" s="24">
        <v>-5.6877894643098302E-2</v>
      </c>
      <c r="G72" s="24">
        <v>-8.0724043992447692E-3</v>
      </c>
      <c r="H72" s="25">
        <v>7.4885859705783002E-6</v>
      </c>
      <c r="I72" s="24">
        <v>-1.8300907404020302E-2</v>
      </c>
      <c r="J72" s="24">
        <v>-5.9291835762234303E-3</v>
      </c>
      <c r="K72" s="24">
        <v>1.45219323869262</v>
      </c>
      <c r="L72" s="24">
        <v>2.9268986555440499E-2</v>
      </c>
      <c r="M72" s="24">
        <v>0</v>
      </c>
      <c r="N72" s="24">
        <v>0</v>
      </c>
      <c r="O72" s="24">
        <v>-2.4978500826097701E-2</v>
      </c>
      <c r="P72" s="24">
        <v>0</v>
      </c>
      <c r="Q72" s="24">
        <v>3.0199106790240201E-4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-1.49930422370171</v>
      </c>
      <c r="Z72" s="24">
        <v>8.5757662457175199E-2</v>
      </c>
      <c r="AA72" s="24">
        <v>-4.5560839198622902E-2</v>
      </c>
      <c r="AB72" s="24">
        <v>-5.4172862331706803E-2</v>
      </c>
      <c r="AC72" s="24">
        <v>-4.9801544784451E-2</v>
      </c>
      <c r="AD72" s="24">
        <v>4.4146603932893498E-3</v>
      </c>
      <c r="AE72" s="24">
        <v>-2.6915970026149399E-2</v>
      </c>
      <c r="AF72" s="24">
        <v>-0.115218842425601</v>
      </c>
      <c r="AH72">
        <f t="shared" si="6"/>
        <v>-0.115218842425601</v>
      </c>
      <c r="AI72">
        <v>0.88749999999999996</v>
      </c>
      <c r="AJ72">
        <f t="shared" si="7"/>
        <v>-0.115218842425601</v>
      </c>
      <c r="AK72">
        <f t="shared" si="8"/>
        <v>-8.7449339521946806E-3</v>
      </c>
    </row>
    <row r="73" spans="1:37">
      <c r="A73" s="26">
        <v>45657</v>
      </c>
      <c r="B73" s="24">
        <v>6.2632080800986596E-3</v>
      </c>
      <c r="C73" s="24">
        <v>-2.2098568543822101E-2</v>
      </c>
      <c r="D73" s="24">
        <v>0.12182333969155899</v>
      </c>
      <c r="E73" s="25">
        <v>6.91349803600912E-6</v>
      </c>
      <c r="F73" s="24">
        <v>-6.0694174289343698E-2</v>
      </c>
      <c r="G73" s="24">
        <v>-6.92427560923543E-3</v>
      </c>
      <c r="H73" s="25">
        <v>2.6598139750532999E-6</v>
      </c>
      <c r="I73" s="24">
        <v>-1.7342230534413399E-2</v>
      </c>
      <c r="J73" s="24">
        <v>-5.4133646690414103E-3</v>
      </c>
      <c r="K73" s="24">
        <v>1.4166066385070299</v>
      </c>
      <c r="L73" s="24">
        <v>2.5252677134538801E-2</v>
      </c>
      <c r="M73" s="24">
        <v>0</v>
      </c>
      <c r="N73" s="24">
        <v>0</v>
      </c>
      <c r="O73" s="24">
        <v>-2.4032629052218799E-2</v>
      </c>
      <c r="P73" s="24">
        <v>0</v>
      </c>
      <c r="Q73" s="25">
        <v>9.9123213126052403E-5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-1.4608795597348001</v>
      </c>
      <c r="Z73" s="24">
        <v>8.35378272298445E-2</v>
      </c>
      <c r="AA73" s="24">
        <v>-4.4325651086547603E-2</v>
      </c>
      <c r="AB73" s="24">
        <v>-5.27263061810848E-2</v>
      </c>
      <c r="AC73" s="24">
        <v>-4.8461168072147197E-2</v>
      </c>
      <c r="AD73" s="24">
        <v>3.9819952982387604E-3</v>
      </c>
      <c r="AE73" s="24">
        <v>-2.66420236148135E-2</v>
      </c>
      <c r="AF73" s="24">
        <v>-0.11196556892100901</v>
      </c>
      <c r="AH73">
        <f t="shared" si="6"/>
        <v>-0.11196556892100901</v>
      </c>
      <c r="AI73">
        <v>1.1625000000000001</v>
      </c>
      <c r="AJ73">
        <f t="shared" si="7"/>
        <v>-0.11196556892100901</v>
      </c>
      <c r="AK73">
        <f t="shared" si="8"/>
        <v>-9.6993448815427263E-3</v>
      </c>
    </row>
    <row r="74" spans="1:37">
      <c r="A74" s="26">
        <v>45747</v>
      </c>
      <c r="B74" s="24">
        <v>6.24175546753574E-3</v>
      </c>
      <c r="C74" s="24">
        <v>-2.0068393575026499E-2</v>
      </c>
      <c r="D74" s="24">
        <v>0.12260323104137499</v>
      </c>
      <c r="E74" s="25">
        <v>5.5729526304187199E-6</v>
      </c>
      <c r="F74" s="24">
        <v>-6.4287775893547894E-2</v>
      </c>
      <c r="G74" s="24">
        <v>-5.9290213969564803E-3</v>
      </c>
      <c r="H74" s="25">
        <v>-1.39217540601473E-6</v>
      </c>
      <c r="I74" s="24">
        <v>-1.6411830638191498E-2</v>
      </c>
      <c r="J74" s="24">
        <v>-4.9685710129255102E-3</v>
      </c>
      <c r="K74" s="24">
        <v>1.3813670794219599</v>
      </c>
      <c r="L74" s="24">
        <v>2.1595202989502901E-2</v>
      </c>
      <c r="M74" s="24">
        <v>0</v>
      </c>
      <c r="N74" s="24">
        <v>0</v>
      </c>
      <c r="O74" s="24">
        <v>-2.31170637863829E-2</v>
      </c>
      <c r="P74" s="24">
        <v>0</v>
      </c>
      <c r="Q74" s="25">
        <v>-3.86677620382623E-5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-1.42287113178004</v>
      </c>
      <c r="Z74" s="24">
        <v>8.1311523869248101E-2</v>
      </c>
      <c r="AA74" s="24">
        <v>-4.3128591402125001E-2</v>
      </c>
      <c r="AB74" s="24">
        <v>-5.1320939045200999E-2</v>
      </c>
      <c r="AC74" s="24">
        <v>-4.7162661579502503E-2</v>
      </c>
      <c r="AD74" s="24">
        <v>3.5641941039087498E-3</v>
      </c>
      <c r="AE74" s="24">
        <v>-2.6370865983331201E-2</v>
      </c>
      <c r="AF74" s="24">
        <v>-0.10898834618450901</v>
      </c>
      <c r="AH74">
        <f t="shared" si="6"/>
        <v>-0.10898834618450901</v>
      </c>
      <c r="AI74">
        <v>1.0825</v>
      </c>
      <c r="AJ74">
        <f t="shared" si="7"/>
        <v>-0.10898834618450901</v>
      </c>
      <c r="AK74">
        <f t="shared" si="8"/>
        <v>-1.0747819772757378E-2</v>
      </c>
    </row>
    <row r="75" spans="1:37">
      <c r="A75" s="26">
        <v>45838</v>
      </c>
      <c r="B75" s="24">
        <v>6.2088020931251996E-3</v>
      </c>
      <c r="C75" s="24">
        <v>-1.8310322041810399E-2</v>
      </c>
      <c r="D75" s="24">
        <v>0.123265490596009</v>
      </c>
      <c r="E75" s="25">
        <v>4.3908018982952599E-6</v>
      </c>
      <c r="F75" s="24">
        <v>-6.7636657943032502E-2</v>
      </c>
      <c r="G75" s="24">
        <v>-5.0733394969736702E-3</v>
      </c>
      <c r="H75" s="25">
        <v>-4.73420323101768E-6</v>
      </c>
      <c r="I75" s="24">
        <v>-1.55107678698317E-2</v>
      </c>
      <c r="J75" s="24">
        <v>-4.5894859450435104E-3</v>
      </c>
      <c r="K75" s="24">
        <v>1.3464709487567399</v>
      </c>
      <c r="L75" s="24">
        <v>1.82900619263771E-2</v>
      </c>
      <c r="M75" s="24">
        <v>0</v>
      </c>
      <c r="N75" s="24">
        <v>0</v>
      </c>
      <c r="O75" s="24">
        <v>-2.2231026029560098E-2</v>
      </c>
      <c r="P75" s="24">
        <v>0</v>
      </c>
      <c r="Q75" s="24">
        <v>-1.25181798109175E-4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-1.38529887159923</v>
      </c>
      <c r="Z75" s="24">
        <v>7.9087258395375504E-2</v>
      </c>
      <c r="AA75" s="24">
        <v>-4.1965943210414497E-2</v>
      </c>
      <c r="AB75" s="24">
        <v>-4.99527918888161E-2</v>
      </c>
      <c r="AC75" s="24">
        <v>-4.5901692466881902E-2</v>
      </c>
      <c r="AD75" s="24">
        <v>3.1652846684925998E-3</v>
      </c>
      <c r="AE75" s="24">
        <v>-2.61024669138917E-2</v>
      </c>
      <c r="AF75" s="24">
        <v>-0.10621104416880101</v>
      </c>
      <c r="AH75">
        <f t="shared" si="6"/>
        <v>-0.10621104416880101</v>
      </c>
      <c r="AI75">
        <v>1.0825</v>
      </c>
      <c r="AJ75">
        <f t="shared" si="7"/>
        <v>-0.10621104416880101</v>
      </c>
      <c r="AK75">
        <f t="shared" si="8"/>
        <v>-1.1815236824066599E-2</v>
      </c>
    </row>
    <row r="76" spans="1:37">
      <c r="A76" s="26">
        <v>45930</v>
      </c>
      <c r="B76" s="24">
        <v>6.1661201919346797E-3</v>
      </c>
      <c r="C76" s="24">
        <v>-1.6775936128337401E-2</v>
      </c>
      <c r="D76" s="24">
        <v>0.123806790484726</v>
      </c>
      <c r="E76" s="25">
        <v>3.35662848523716E-6</v>
      </c>
      <c r="F76" s="24">
        <v>-7.0726457144108204E-2</v>
      </c>
      <c r="G76" s="24">
        <v>-4.3441178256420302E-3</v>
      </c>
      <c r="H76" s="25">
        <v>-7.4342034573389996E-6</v>
      </c>
      <c r="I76" s="24">
        <v>-1.4639927514019499E-2</v>
      </c>
      <c r="J76" s="24">
        <v>-4.2706484038359501E-3</v>
      </c>
      <c r="K76" s="24">
        <v>1.3119251600853199</v>
      </c>
      <c r="L76" s="24">
        <v>1.53265019377932E-2</v>
      </c>
      <c r="M76" s="24">
        <v>0</v>
      </c>
      <c r="N76" s="24">
        <v>0</v>
      </c>
      <c r="O76" s="24">
        <v>-2.13737337667851E-2</v>
      </c>
      <c r="P76" s="24">
        <v>0</v>
      </c>
      <c r="Q76" s="24">
        <v>-1.7148618181751001E-4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-1.34818772907272</v>
      </c>
      <c r="Z76" s="24">
        <v>7.6872819237690002E-2</v>
      </c>
      <c r="AA76" s="24">
        <v>-4.0834601675101098E-2</v>
      </c>
      <c r="AB76" s="24">
        <v>-4.8618601333828802E-2</v>
      </c>
      <c r="AC76" s="24">
        <v>-4.4674650046636601E-2</v>
      </c>
      <c r="AD76" s="24">
        <v>2.7882572378153899E-3</v>
      </c>
      <c r="AE76" s="24">
        <v>-2.5836796595396401E-2</v>
      </c>
      <c r="AF76" s="24">
        <v>-0.10357311408790799</v>
      </c>
      <c r="AH76">
        <f t="shared" si="6"/>
        <v>-0.10357311408790799</v>
      </c>
      <c r="AJ76">
        <f t="shared" si="7"/>
        <v>-0.10357311408790799</v>
      </c>
      <c r="AK76">
        <f t="shared" si="8"/>
        <v>-1.2843768520446622E-2</v>
      </c>
    </row>
    <row r="77" spans="1:37">
      <c r="A77" s="26">
        <v>46022</v>
      </c>
      <c r="B77" s="24">
        <v>6.1153324167157403E-3</v>
      </c>
      <c r="C77" s="24">
        <v>-1.54259534693358E-2</v>
      </c>
      <c r="D77" s="24">
        <v>0.124226304919826</v>
      </c>
      <c r="E77" s="25">
        <v>2.45957987349397E-6</v>
      </c>
      <c r="F77" s="24">
        <v>-7.3549332226111E-2</v>
      </c>
      <c r="G77" s="24">
        <v>-3.7285987952159101E-3</v>
      </c>
      <c r="H77" s="25">
        <v>-9.5594043516839898E-6</v>
      </c>
      <c r="I77" s="24">
        <v>-1.3800012325962299E-2</v>
      </c>
      <c r="J77" s="24">
        <v>-4.0065686556253104E-3</v>
      </c>
      <c r="K77" s="24">
        <v>1.27774466010354</v>
      </c>
      <c r="L77" s="24">
        <v>1.26904014374022E-2</v>
      </c>
      <c r="M77" s="24">
        <v>0</v>
      </c>
      <c r="N77" s="24">
        <v>0</v>
      </c>
      <c r="O77" s="24">
        <v>-2.0544404763784899E-2</v>
      </c>
      <c r="P77" s="24">
        <v>0</v>
      </c>
      <c r="Q77" s="24">
        <v>-1.8650730375119001E-4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-1.31156588566238</v>
      </c>
      <c r="Z77" s="24">
        <v>7.4675257385215701E-2</v>
      </c>
      <c r="AA77" s="24">
        <v>-3.9731997341796298E-2</v>
      </c>
      <c r="AB77" s="24">
        <v>-4.7315715610200502E-2</v>
      </c>
      <c r="AC77" s="24">
        <v>-4.3478555605361902E-2</v>
      </c>
      <c r="AD77" s="24">
        <v>2.4352057902321E-3</v>
      </c>
      <c r="AE77" s="24">
        <v>-2.5573825615060799E-2</v>
      </c>
      <c r="AF77" s="24">
        <v>-0.10102729514611899</v>
      </c>
      <c r="AH77">
        <f t="shared" si="6"/>
        <v>-0.10102729514611899</v>
      </c>
      <c r="AJ77">
        <f t="shared" si="7"/>
        <v>-0.10102729514611899</v>
      </c>
      <c r="AK77">
        <f t="shared" si="8"/>
        <v>-1.3790264205368358E-2</v>
      </c>
    </row>
    <row r="78" spans="1:37">
      <c r="A78" s="26">
        <v>46112</v>
      </c>
      <c r="B78" s="24">
        <v>6.05791259450735E-3</v>
      </c>
      <c r="C78" s="24">
        <v>-1.4228605970023799E-2</v>
      </c>
      <c r="D78" s="24">
        <v>0.124525274134762</v>
      </c>
      <c r="E78" s="25">
        <v>1.68861870960221E-6</v>
      </c>
      <c r="F78" s="24">
        <v>-7.6102913830870297E-2</v>
      </c>
      <c r="G78" s="24">
        <v>-3.2145110478616198E-3</v>
      </c>
      <c r="H78" s="25">
        <v>-1.1175084728265999E-5</v>
      </c>
      <c r="I78" s="24">
        <v>-1.29915404274485E-2</v>
      </c>
      <c r="J78" s="24">
        <v>-3.79182347975319E-3</v>
      </c>
      <c r="K78" s="24">
        <v>1.2439502754124101</v>
      </c>
      <c r="L78" s="24">
        <v>1.03650525566517E-2</v>
      </c>
      <c r="M78" s="24">
        <v>0</v>
      </c>
      <c r="N78" s="24">
        <v>0</v>
      </c>
      <c r="O78" s="24">
        <v>-1.9742259173946002E-2</v>
      </c>
      <c r="P78" s="24">
        <v>0</v>
      </c>
      <c r="Q78" s="24">
        <v>-1.7748036510698101E-4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-1.27546325583728</v>
      </c>
      <c r="Z78" s="24">
        <v>7.2500882648514606E-2</v>
      </c>
      <c r="AA78" s="24">
        <v>-3.86560253252013E-2</v>
      </c>
      <c r="AB78" s="24">
        <v>-4.6042008439498502E-2</v>
      </c>
      <c r="AC78" s="24">
        <v>-4.2310979096920602E-2</v>
      </c>
      <c r="AD78" s="24">
        <v>2.1074578858879499E-3</v>
      </c>
      <c r="AE78" s="24">
        <v>-2.5313524950282999E-2</v>
      </c>
      <c r="AF78" s="24">
        <v>-9.85375591774698E-2</v>
      </c>
      <c r="AH78">
        <f t="shared" si="6"/>
        <v>-9.85375591774698E-2</v>
      </c>
      <c r="AJ78">
        <f t="shared" si="7"/>
        <v>-9.85375591774698E-2</v>
      </c>
      <c r="AK78">
        <f t="shared" si="8"/>
        <v>-1.4623906425381958E-2</v>
      </c>
    </row>
    <row r="79" spans="1:37">
      <c r="A79" s="26">
        <v>46203</v>
      </c>
      <c r="B79" s="24">
        <v>5.9951885989387096E-3</v>
      </c>
      <c r="C79" s="24">
        <v>-1.3158282535019701E-2</v>
      </c>
      <c r="D79" s="24">
        <v>0.12470661449107</v>
      </c>
      <c r="E79" s="25">
        <v>1.0327306771131099E-6</v>
      </c>
      <c r="F79" s="24">
        <v>-7.8389357873768106E-2</v>
      </c>
      <c r="G79" s="24">
        <v>-2.7901720236521502E-3</v>
      </c>
      <c r="H79" s="25">
        <v>-1.23437014291566E-5</v>
      </c>
      <c r="I79" s="24">
        <v>-1.22148477265333E-2</v>
      </c>
      <c r="J79" s="24">
        <v>-3.6211329921732498E-3</v>
      </c>
      <c r="K79" s="24">
        <v>1.21056687114636</v>
      </c>
      <c r="L79" s="24">
        <v>8.3318519243046393E-3</v>
      </c>
      <c r="M79" s="24">
        <v>0</v>
      </c>
      <c r="N79" s="24">
        <v>0</v>
      </c>
      <c r="O79" s="24">
        <v>-1.8966521938889699E-2</v>
      </c>
      <c r="P79" s="24">
        <v>0</v>
      </c>
      <c r="Q79" s="24">
        <v>-1.50292740505153E-4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-1.2399102474786701</v>
      </c>
      <c r="Z79" s="24">
        <v>7.0355273152396799E-2</v>
      </c>
      <c r="AA79" s="24">
        <v>-3.76049804308465E-2</v>
      </c>
      <c r="AB79" s="24">
        <v>-4.4795800752287902E-2</v>
      </c>
      <c r="AC79" s="24">
        <v>-4.1169962754656397E-2</v>
      </c>
      <c r="AD79" s="24">
        <v>1.8056930655839399E-3</v>
      </c>
      <c r="AE79" s="24">
        <v>-2.5055865960755999E-2</v>
      </c>
      <c r="AF79" s="24">
        <v>-9.6077283799843205E-2</v>
      </c>
      <c r="AH79">
        <f t="shared" si="6"/>
        <v>-9.6077283799843205E-2</v>
      </c>
      <c r="AJ79">
        <f t="shared" si="7"/>
        <v>-9.6077283799843205E-2</v>
      </c>
      <c r="AK79">
        <f t="shared" si="8"/>
        <v>-1.5324129747722959E-2</v>
      </c>
    </row>
    <row r="80" spans="1:37">
      <c r="A80" s="26">
        <v>46295</v>
      </c>
      <c r="B80" s="24">
        <v>5.9283469380095998E-3</v>
      </c>
      <c r="C80" s="24">
        <v>-1.21943958446688E-2</v>
      </c>
      <c r="D80" s="24">
        <v>0.124774572563688</v>
      </c>
      <c r="E80" s="25">
        <v>4.8109431342683404E-7</v>
      </c>
      <c r="F80" s="24">
        <v>-8.0414498609594001E-2</v>
      </c>
      <c r="G80" s="24">
        <v>-2.4445646512198799E-3</v>
      </c>
      <c r="H80" s="25">
        <v>-1.3124276772729699E-5</v>
      </c>
      <c r="I80" s="24">
        <v>-1.14700939450863E-2</v>
      </c>
      <c r="J80" s="24">
        <v>-3.4894211954884301E-3</v>
      </c>
      <c r="K80" s="24">
        <v>1.17762179356999</v>
      </c>
      <c r="L80" s="24">
        <v>6.5709040034900501E-3</v>
      </c>
      <c r="M80" s="24">
        <v>0</v>
      </c>
      <c r="N80" s="24">
        <v>0</v>
      </c>
      <c r="O80" s="24">
        <v>-1.8216424972550899E-2</v>
      </c>
      <c r="P80" s="24">
        <v>0</v>
      </c>
      <c r="Q80" s="24">
        <v>-1.09747683921439E-4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-1.20493675346056</v>
      </c>
      <c r="Z80" s="24">
        <v>6.8243295488684103E-2</v>
      </c>
      <c r="AA80" s="24">
        <v>-3.6577498145390998E-2</v>
      </c>
      <c r="AB80" s="24">
        <v>-4.3575790037814699E-2</v>
      </c>
      <c r="AC80" s="24">
        <v>-4.0053951556991901E-2</v>
      </c>
      <c r="AD80" s="24">
        <v>1.5300500110353901E-3</v>
      </c>
      <c r="AE80" s="24">
        <v>-2.4800820380825799E-2</v>
      </c>
      <c r="AF80" s="24">
        <v>-9.3627641091656305E-2</v>
      </c>
      <c r="AH80">
        <f t="shared" si="6"/>
        <v>-9.3627641091656305E-2</v>
      </c>
      <c r="AJ80">
        <f t="shared" si="7"/>
        <v>-9.3627641091656305E-2</v>
      </c>
      <c r="AK80">
        <f t="shared" si="8"/>
        <v>-1.5878786960608043E-2</v>
      </c>
    </row>
    <row r="81" spans="1:37">
      <c r="A81" s="26">
        <v>46387</v>
      </c>
      <c r="B81" s="24">
        <v>5.8584386997265004E-3</v>
      </c>
      <c r="C81" s="24">
        <v>-1.1320439048779401E-2</v>
      </c>
      <c r="D81" s="24">
        <v>0.12473442071657199</v>
      </c>
      <c r="E81" s="25">
        <v>2.32169768690887E-8</v>
      </c>
      <c r="F81" s="24">
        <v>-8.21870967472626E-2</v>
      </c>
      <c r="G81" s="24">
        <v>-2.16739129469362E-3</v>
      </c>
      <c r="H81" s="25">
        <v>-1.35719807582083E-5</v>
      </c>
      <c r="I81" s="24">
        <v>-1.0757271448874299E-2</v>
      </c>
      <c r="J81" s="24">
        <v>-3.3918622314110698E-3</v>
      </c>
      <c r="K81" s="24">
        <v>1.1451435693562999</v>
      </c>
      <c r="L81" s="24">
        <v>5.0615425297368703E-3</v>
      </c>
      <c r="M81" s="24">
        <v>0</v>
      </c>
      <c r="N81" s="24">
        <v>0</v>
      </c>
      <c r="O81" s="24">
        <v>-1.74912091242274E-2</v>
      </c>
      <c r="P81" s="24">
        <v>0</v>
      </c>
      <c r="Q81" s="25">
        <v>-5.9768306545972201E-5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-1.17057134800331</v>
      </c>
      <c r="Z81" s="24">
        <v>6.6169133254214099E-2</v>
      </c>
      <c r="AA81" s="24">
        <v>-3.55725013504904E-2</v>
      </c>
      <c r="AB81" s="24">
        <v>-4.2380987042458698E-2</v>
      </c>
      <c r="AC81" s="24">
        <v>-3.8961730386802701E-2</v>
      </c>
      <c r="AD81" s="24">
        <v>1.2802228138950301E-3</v>
      </c>
      <c r="AE81" s="24">
        <v>-2.4548360312077602E-2</v>
      </c>
      <c r="AF81" s="24">
        <v>-9.1176186690251695E-2</v>
      </c>
      <c r="AH81">
        <f t="shared" si="6"/>
        <v>-9.1176186690251695E-2</v>
      </c>
      <c r="AJ81">
        <f t="shared" si="7"/>
        <v>-9.1176186690251695E-2</v>
      </c>
      <c r="AK81">
        <f t="shared" si="8"/>
        <v>-1.6282545331598966E-2</v>
      </c>
    </row>
    <row r="82" spans="1:37">
      <c r="A82" s="26">
        <v>46477</v>
      </c>
      <c r="B82" s="24">
        <v>5.78638653814793E-3</v>
      </c>
      <c r="C82" s="24">
        <v>-1.05232031682614E-2</v>
      </c>
      <c r="D82" s="24">
        <v>0.124592191475214</v>
      </c>
      <c r="E82" s="25">
        <v>-3.50959054785382E-7</v>
      </c>
      <c r="F82" s="24">
        <v>-8.3718177300020805E-2</v>
      </c>
      <c r="G82" s="24">
        <v>-1.94910791380065E-3</v>
      </c>
      <c r="H82" s="25">
        <v>-1.3737866152781299E-5</v>
      </c>
      <c r="I82" s="24">
        <v>-1.0076216178372E-2</v>
      </c>
      <c r="J82" s="24">
        <v>-3.3239141860227001E-3</v>
      </c>
      <c r="K82" s="24">
        <v>1.1131608351659199</v>
      </c>
      <c r="L82" s="24">
        <v>3.7827759004429602E-3</v>
      </c>
      <c r="M82" s="24">
        <v>0</v>
      </c>
      <c r="N82" s="24">
        <v>0</v>
      </c>
      <c r="O82" s="24">
        <v>-1.67901259206867E-2</v>
      </c>
      <c r="P82" s="24">
        <v>0</v>
      </c>
      <c r="Q82" s="25">
        <v>-3.5566957648494399E-6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-1.13684066295866</v>
      </c>
      <c r="Z82" s="24">
        <v>6.4136321978220598E-2</v>
      </c>
      <c r="AA82" s="24">
        <v>-3.45891525523171E-2</v>
      </c>
      <c r="AB82" s="24">
        <v>-4.1210659470145197E-2</v>
      </c>
      <c r="AC82" s="24">
        <v>-3.78923676498562E-2</v>
      </c>
      <c r="AD82" s="24">
        <v>1.0555468078790201E-3</v>
      </c>
      <c r="AE82" s="24">
        <v>-2.4298458216149E-2</v>
      </c>
      <c r="AF82" s="24">
        <v>-8.8715633169425004E-2</v>
      </c>
      <c r="AH82">
        <f t="shared" si="6"/>
        <v>-8.8715633169425004E-2</v>
      </c>
      <c r="AJ82">
        <f t="shared" si="7"/>
        <v>-8.8715633169425004E-2</v>
      </c>
      <c r="AK82">
        <f t="shared" si="8"/>
        <v>-1.6535494490465888E-2</v>
      </c>
    </row>
    <row r="83" spans="1:37">
      <c r="A83" s="26">
        <v>46568</v>
      </c>
      <c r="B83" s="24">
        <v>5.7129924202570896E-3</v>
      </c>
      <c r="C83" s="24">
        <v>-9.7921302214258894E-3</v>
      </c>
      <c r="D83" s="24">
        <v>0.124354447876622</v>
      </c>
      <c r="E83" s="25">
        <v>-6.5097662066958801E-7</v>
      </c>
      <c r="F83" s="24">
        <v>-8.5020451401531499E-2</v>
      </c>
      <c r="G83" s="24">
        <v>-1.7809412020343899E-3</v>
      </c>
      <c r="H83" s="25">
        <v>-1.36687268027708E-5</v>
      </c>
      <c r="I83" s="24">
        <v>-9.4266200745400999E-3</v>
      </c>
      <c r="J83" s="24">
        <v>-3.2813421642255598E-3</v>
      </c>
      <c r="K83" s="24">
        <v>1.0817014723024101</v>
      </c>
      <c r="L83" s="24">
        <v>2.7136625339776498E-3</v>
      </c>
      <c r="M83" s="24">
        <v>0</v>
      </c>
      <c r="N83" s="24">
        <v>0</v>
      </c>
      <c r="O83" s="24">
        <v>-1.6112439091190402E-2</v>
      </c>
      <c r="P83" s="24">
        <v>0</v>
      </c>
      <c r="Q83" s="25">
        <v>5.6280740223773698E-5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-1.1037689208544501</v>
      </c>
      <c r="Z83" s="24">
        <v>6.2147788703680602E-2</v>
      </c>
      <c r="AA83" s="24">
        <v>-3.36268113702115E-2</v>
      </c>
      <c r="AB83" s="24">
        <v>-4.0064282291132E-2</v>
      </c>
      <c r="AC83" s="24">
        <v>-3.6845165059274203E-2</v>
      </c>
      <c r="AD83" s="24">
        <v>8.5507449962723796E-4</v>
      </c>
      <c r="AE83" s="24">
        <v>-2.4051086907750201E-2</v>
      </c>
      <c r="AF83" s="24">
        <v>-8.6242791264379698E-2</v>
      </c>
      <c r="AH83">
        <f t="shared" si="6"/>
        <v>-8.6242791264379698E-2</v>
      </c>
      <c r="AJ83">
        <f t="shared" si="7"/>
        <v>-8.6242791264379698E-2</v>
      </c>
      <c r="AK83">
        <f t="shared" si="8"/>
        <v>-1.6641947195029844E-2</v>
      </c>
    </row>
    <row r="84" spans="1:37">
      <c r="A84" s="26">
        <v>46660</v>
      </c>
      <c r="B84" s="24">
        <v>5.6389458896372001E-3</v>
      </c>
      <c r="C84" s="24">
        <v>-9.1187807230124398E-3</v>
      </c>
      <c r="D84" s="24">
        <v>0.12402808691837899</v>
      </c>
      <c r="E84" s="25">
        <v>-8.8580637644204902E-7</v>
      </c>
      <c r="F84" s="24">
        <v>-8.6107816034711404E-2</v>
      </c>
      <c r="G84" s="24">
        <v>-1.65489126602856E-3</v>
      </c>
      <c r="H84" s="25">
        <v>-1.34070562915426E-5</v>
      </c>
      <c r="I84" s="24">
        <v>-8.8080444821282307E-3</v>
      </c>
      <c r="J84" s="24">
        <v>-3.2602322115864398E-3</v>
      </c>
      <c r="K84" s="24">
        <v>1.05079192256002</v>
      </c>
      <c r="L84" s="24">
        <v>1.8336222658626E-3</v>
      </c>
      <c r="M84" s="24">
        <v>0</v>
      </c>
      <c r="N84" s="24">
        <v>0</v>
      </c>
      <c r="O84" s="24">
        <v>-1.5457425882313899E-2</v>
      </c>
      <c r="P84" s="24">
        <v>0</v>
      </c>
      <c r="Q84" s="24">
        <v>1.17633445952684E-4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-1.0713776032593301</v>
      </c>
      <c r="Z84" s="24">
        <v>6.0205894728274201E-2</v>
      </c>
      <c r="AA84" s="24">
        <v>-3.2684996991935902E-2</v>
      </c>
      <c r="AB84" s="24">
        <v>-3.8941494233207002E-2</v>
      </c>
      <c r="AC84" s="24">
        <v>-3.5819613249491698E-2</v>
      </c>
      <c r="AD84" s="24">
        <v>6.7764219260055096E-4</v>
      </c>
      <c r="AE84" s="24">
        <v>-2.3806219547900999E-2</v>
      </c>
      <c r="AF84" s="24">
        <v>-8.3757662743580805E-2</v>
      </c>
      <c r="AH84">
        <f t="shared" si="6"/>
        <v>-8.3757662743580805E-2</v>
      </c>
      <c r="AJ84">
        <f t="shared" si="7"/>
        <v>-8.3757662743580805E-2</v>
      </c>
      <c r="AK84">
        <f t="shared" si="8"/>
        <v>-1.660941449051094E-2</v>
      </c>
    </row>
    <row r="85" spans="1:37">
      <c r="A85" s="26">
        <v>46752</v>
      </c>
      <c r="B85" s="24">
        <v>5.5648326360871097E-3</v>
      </c>
      <c r="C85" s="24">
        <v>-8.4963973249196304E-3</v>
      </c>
      <c r="D85" s="24">
        <v>0.123620173225543</v>
      </c>
      <c r="E85" s="25">
        <v>-1.06380895529099E-6</v>
      </c>
      <c r="F85" s="24">
        <v>-8.6994925483109595E-2</v>
      </c>
      <c r="G85" s="24">
        <v>-1.56372220252119E-3</v>
      </c>
      <c r="H85" s="25">
        <v>-1.2991088189239301E-5</v>
      </c>
      <c r="I85" s="24">
        <v>-8.2199340935753106E-3</v>
      </c>
      <c r="J85" s="24">
        <v>-3.2569975227060401E-3</v>
      </c>
      <c r="K85" s="24">
        <v>1.02045666285503</v>
      </c>
      <c r="L85" s="24">
        <v>1.12268979924263E-3</v>
      </c>
      <c r="M85" s="24">
        <v>0</v>
      </c>
      <c r="N85" s="24">
        <v>0</v>
      </c>
      <c r="O85" s="24">
        <v>-1.48243781717864E-2</v>
      </c>
      <c r="P85" s="24">
        <v>0</v>
      </c>
      <c r="Q85" s="24">
        <v>1.7880626546523299E-4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-1.0396852347846901</v>
      </c>
      <c r="Z85" s="24">
        <v>5.83124802318589E-2</v>
      </c>
      <c r="AA85" s="24">
        <v>-3.1763355277985801E-2</v>
      </c>
      <c r="AB85" s="24">
        <v>-3.78420600093681E-2</v>
      </c>
      <c r="AC85" s="24">
        <v>-3.4815352852649202E-2</v>
      </c>
      <c r="AD85" s="24">
        <v>5.2192793733799199E-4</v>
      </c>
      <c r="AE85" s="24">
        <v>-2.3563829637358001E-2</v>
      </c>
      <c r="AF85" s="24">
        <v>-8.1262669307238494E-2</v>
      </c>
      <c r="AH85">
        <f t="shared" si="6"/>
        <v>-8.1262669307238494E-2</v>
      </c>
      <c r="AJ85">
        <f t="shared" si="7"/>
        <v>-8.1262669307238494E-2</v>
      </c>
      <c r="AK85">
        <f t="shared" si="8"/>
        <v>-1.6447737406772217E-2</v>
      </c>
    </row>
    <row r="86" spans="1:37">
      <c r="A86" s="26">
        <v>46843</v>
      </c>
      <c r="B86" s="24">
        <v>5.4911431910487103E-3</v>
      </c>
      <c r="C86" s="24">
        <v>-7.9195490501890904E-3</v>
      </c>
      <c r="D86" s="24">
        <v>0.123137800097269</v>
      </c>
      <c r="E86" s="25">
        <v>-1.1927136601821401E-6</v>
      </c>
      <c r="F86" s="24">
        <v>-8.7696828299955204E-2</v>
      </c>
      <c r="G86" s="24">
        <v>-1.50094272135722E-3</v>
      </c>
      <c r="H86" s="25">
        <v>-1.24549019475448E-5</v>
      </c>
      <c r="I86" s="24">
        <v>-7.66163106940497E-3</v>
      </c>
      <c r="J86" s="24">
        <v>-3.2683782379328199E-3</v>
      </c>
      <c r="K86" s="24">
        <v>0.99071781779215395</v>
      </c>
      <c r="L86" s="24">
        <v>5.6171609450543297E-4</v>
      </c>
      <c r="M86" s="24">
        <v>0</v>
      </c>
      <c r="N86" s="24">
        <v>0</v>
      </c>
      <c r="O86" s="24">
        <v>-1.4212603392349799E-2</v>
      </c>
      <c r="P86" s="24">
        <v>0</v>
      </c>
      <c r="Q86" s="24">
        <v>2.3845379144254899E-4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-1.0087072647901001</v>
      </c>
      <c r="Z86" s="24">
        <v>5.64689097188074E-2</v>
      </c>
      <c r="AA86" s="24">
        <v>-3.0861630181826898E-2</v>
      </c>
      <c r="AB86" s="24">
        <v>-3.6765837826615501E-2</v>
      </c>
      <c r="AC86" s="24">
        <v>-3.3832140650999099E-2</v>
      </c>
      <c r="AD86" s="24">
        <v>3.8650146357627099E-4</v>
      </c>
      <c r="AE86" s="24">
        <v>-2.33238910102395E-2</v>
      </c>
      <c r="AF86" s="24">
        <v>-7.8762002697762998E-2</v>
      </c>
      <c r="AH86">
        <f t="shared" si="6"/>
        <v>-7.8762002697762998E-2</v>
      </c>
      <c r="AJ86">
        <f t="shared" si="7"/>
        <v>-7.8762002697762998E-2</v>
      </c>
      <c r="AK86">
        <f t="shared" si="8"/>
        <v>-1.6168358222758958E-2</v>
      </c>
    </row>
    <row r="87" spans="1:37">
      <c r="A87" s="26">
        <v>46934</v>
      </c>
      <c r="B87" s="24">
        <v>5.4182815969792998E-3</v>
      </c>
      <c r="C87" s="24">
        <v>-7.3838428775553702E-3</v>
      </c>
      <c r="D87" s="24">
        <v>0.12258797517534301</v>
      </c>
      <c r="E87" s="25">
        <v>-1.2796110262296799E-6</v>
      </c>
      <c r="F87" s="24">
        <v>-8.8228663676021807E-2</v>
      </c>
      <c r="G87" s="24">
        <v>-1.4607787571676899E-3</v>
      </c>
      <c r="H87" s="25">
        <v>-1.18285806326124E-5</v>
      </c>
      <c r="I87" s="24">
        <v>-7.1323890363580696E-3</v>
      </c>
      <c r="J87" s="24">
        <v>-3.2914359967278202E-3</v>
      </c>
      <c r="K87" s="24">
        <v>0.96159489092446404</v>
      </c>
      <c r="L87" s="24">
        <v>1.3252338411009999E-4</v>
      </c>
      <c r="M87" s="24">
        <v>0</v>
      </c>
      <c r="N87" s="24">
        <v>0</v>
      </c>
      <c r="O87" s="24">
        <v>-1.3621425277895701E-2</v>
      </c>
      <c r="P87" s="24">
        <v>0</v>
      </c>
      <c r="Q87" s="24">
        <v>2.9552611755286301E-4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-0.97845603057459196</v>
      </c>
      <c r="Z87" s="24">
        <v>5.4676117385572397E-2</v>
      </c>
      <c r="AA87" s="24">
        <v>-2.99796391453655E-2</v>
      </c>
      <c r="AB87" s="24">
        <v>-3.5712751719885999E-2</v>
      </c>
      <c r="AC87" s="24">
        <v>-3.2869820409055901E-2</v>
      </c>
      <c r="AD87" s="24">
        <v>2.6986675768417398E-4</v>
      </c>
      <c r="AE87" s="24">
        <v>-2.3086377827830601E-2</v>
      </c>
      <c r="AF87" s="24">
        <v>-7.6261082148397899E-2</v>
      </c>
      <c r="AH87">
        <f t="shared" si="6"/>
        <v>-7.6261082148397899E-2</v>
      </c>
      <c r="AJ87">
        <f t="shared" si="7"/>
        <v>-7.6261082148397899E-2</v>
      </c>
      <c r="AK87">
        <f t="shared" si="8"/>
        <v>-1.5783715367219245E-2</v>
      </c>
    </row>
    <row r="88" spans="1:37">
      <c r="A88" s="26">
        <v>47026</v>
      </c>
      <c r="B88" s="24">
        <v>5.3465739245988899E-3</v>
      </c>
      <c r="C88" s="24">
        <v>-6.8856914154222697E-3</v>
      </c>
      <c r="D88" s="24">
        <v>0.121977528086174</v>
      </c>
      <c r="E88" s="25">
        <v>-1.33095685458784E-6</v>
      </c>
      <c r="F88" s="24">
        <v>-8.8605411254729802E-2</v>
      </c>
      <c r="G88" s="24">
        <v>-1.4381398114804E-3</v>
      </c>
      <c r="H88" s="25">
        <v>-1.11384084679058E-5</v>
      </c>
      <c r="I88" s="24">
        <v>-6.6313867226737997E-3</v>
      </c>
      <c r="J88" s="24">
        <v>-3.3235442878371099E-3</v>
      </c>
      <c r="K88" s="24">
        <v>0.93310459708483595</v>
      </c>
      <c r="L88" s="24">
        <v>-1.8198075250577499E-4</v>
      </c>
      <c r="M88" s="24">
        <v>0</v>
      </c>
      <c r="N88" s="24">
        <v>0</v>
      </c>
      <c r="O88" s="24">
        <v>-1.3050184444976401E-2</v>
      </c>
      <c r="P88" s="24">
        <v>0</v>
      </c>
      <c r="Q88" s="24">
        <v>3.4922346570958099E-4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-0.94894078749704003</v>
      </c>
      <c r="Z88" s="24">
        <v>5.2934651687001399E-2</v>
      </c>
      <c r="AA88" s="24">
        <v>-2.9117252128104801E-2</v>
      </c>
      <c r="AB88" s="24">
        <v>-3.4682768261813497E-2</v>
      </c>
      <c r="AC88" s="24">
        <v>-3.1928297987355997E-2</v>
      </c>
      <c r="AD88" s="24">
        <v>1.70497944975582E-4</v>
      </c>
      <c r="AE88" s="24">
        <v>-2.2851264572566699E-2</v>
      </c>
      <c r="AF88" s="24">
        <v>-7.3766106308523496E-2</v>
      </c>
      <c r="AH88">
        <f t="shared" si="6"/>
        <v>-7.3766106308523496E-2</v>
      </c>
      <c r="AJ88">
        <f t="shared" si="7"/>
        <v>-7.3766106308523496E-2</v>
      </c>
      <c r="AK88">
        <f t="shared" si="8"/>
        <v>-1.5306747151022163E-2</v>
      </c>
    </row>
    <row r="89" spans="1:37">
      <c r="A89" s="26">
        <v>47118</v>
      </c>
      <c r="B89" s="24">
        <v>5.2762765353091996E-3</v>
      </c>
      <c r="C89" s="24">
        <v>-6.4221271064790796E-3</v>
      </c>
      <c r="D89" s="24">
        <v>0.12131303753934999</v>
      </c>
      <c r="E89" s="25">
        <v>-1.3525855722741699E-6</v>
      </c>
      <c r="F89" s="24">
        <v>-8.8841688674135805E-2</v>
      </c>
      <c r="G89" s="24">
        <v>-1.42858057316017E-3</v>
      </c>
      <c r="H89" s="25">
        <v>-1.0407097719521699E-5</v>
      </c>
      <c r="I89" s="24">
        <v>-6.15774104129517E-3</v>
      </c>
      <c r="J89" s="24">
        <v>-3.3623755147961201E-3</v>
      </c>
      <c r="K89" s="24">
        <v>0.90526077977179498</v>
      </c>
      <c r="L89" s="24">
        <v>-3.97725110137458E-4</v>
      </c>
      <c r="M89" s="24">
        <v>0</v>
      </c>
      <c r="N89" s="24">
        <v>0</v>
      </c>
      <c r="O89" s="24">
        <v>-1.24982388232498E-2</v>
      </c>
      <c r="P89" s="24">
        <v>0</v>
      </c>
      <c r="Q89" s="24">
        <v>3.9895780581586799E-4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-0.92016779305957697</v>
      </c>
      <c r="Z89" s="24">
        <v>5.1244718520048499E-2</v>
      </c>
      <c r="AA89" s="24">
        <v>-2.8274373933116E-2</v>
      </c>
      <c r="AB89" s="24">
        <v>-3.3675877211527101E-2</v>
      </c>
      <c r="AC89" s="24">
        <v>-3.1007520344416901E-2</v>
      </c>
      <c r="AD89" s="25">
        <v>8.6869122902677806E-5</v>
      </c>
      <c r="AE89" s="24">
        <v>-2.2618526042191198E-2</v>
      </c>
      <c r="AF89" s="24">
        <v>-7.1283687822140507E-2</v>
      </c>
      <c r="AH89">
        <f t="shared" si="6"/>
        <v>-7.1283687822140507E-2</v>
      </c>
      <c r="AJ89">
        <f t="shared" si="7"/>
        <v>-7.1283687822140507E-2</v>
      </c>
      <c r="AK89">
        <f t="shared" si="8"/>
        <v>-1.4750490688249684E-2</v>
      </c>
    </row>
    <row r="90" spans="1:37">
      <c r="A90" s="26">
        <v>47208</v>
      </c>
      <c r="B90" s="24">
        <v>5.2075840070759903E-3</v>
      </c>
      <c r="C90" s="24">
        <v>-5.9906548659257501E-3</v>
      </c>
      <c r="D90" s="24">
        <v>0.120600775513515</v>
      </c>
      <c r="E90" s="25">
        <v>-1.34973101354107E-6</v>
      </c>
      <c r="F90" s="24">
        <v>-8.8951591395455401E-2</v>
      </c>
      <c r="G90" s="24">
        <v>-1.42825918002516E-3</v>
      </c>
      <c r="H90" s="25">
        <v>-9.6540358652773408E-6</v>
      </c>
      <c r="I90" s="24">
        <v>-5.7105194767476698E-3</v>
      </c>
      <c r="J90" s="24">
        <v>-3.4058855809892701E-3</v>
      </c>
      <c r="K90" s="24">
        <v>0.87807439913966601</v>
      </c>
      <c r="L90" s="24">
        <v>-5.2942755128090901E-4</v>
      </c>
      <c r="M90" s="24">
        <v>0</v>
      </c>
      <c r="N90" s="24">
        <v>0</v>
      </c>
      <c r="O90" s="24">
        <v>-1.1964963948576201E-2</v>
      </c>
      <c r="P90" s="24">
        <v>0</v>
      </c>
      <c r="Q90" s="24">
        <v>4.4432006357815798E-4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-0.89214043349488004</v>
      </c>
      <c r="Z90" s="24">
        <v>4.9606222571567903E-2</v>
      </c>
      <c r="AA90" s="24">
        <v>-2.7450929502091301E-2</v>
      </c>
      <c r="AB90" s="24">
        <v>-3.2692075682844997E-2</v>
      </c>
      <c r="AC90" s="24">
        <v>-3.0107458043549799E-2</v>
      </c>
      <c r="AD90" s="25">
        <v>1.7478769835180901E-5</v>
      </c>
      <c r="AE90" s="24">
        <v>-2.2388137344074799E-2</v>
      </c>
      <c r="AF90" s="24">
        <v>-6.8820559768070194E-2</v>
      </c>
      <c r="AH90">
        <f t="shared" si="6"/>
        <v>-6.8820559768070194E-2</v>
      </c>
      <c r="AJ90">
        <f t="shared" si="7"/>
        <v>-6.8820559768070194E-2</v>
      </c>
      <c r="AK90">
        <f t="shared" si="8"/>
        <v>-1.4127763525773135E-2</v>
      </c>
    </row>
    <row r="91" spans="1:37">
      <c r="A91" s="26">
        <v>47299</v>
      </c>
      <c r="B91" s="24">
        <v>5.1406366607774298E-3</v>
      </c>
      <c r="C91" s="24">
        <v>-5.5891363105696904E-3</v>
      </c>
      <c r="D91" s="24">
        <v>0.11984666631872599</v>
      </c>
      <c r="E91" s="25">
        <v>-1.3270529461149701E-6</v>
      </c>
      <c r="F91" s="24">
        <v>-8.8948569693291998E-2</v>
      </c>
      <c r="G91" s="24">
        <v>-1.43389330948783E-3</v>
      </c>
      <c r="H91" s="25">
        <v>-8.8955452748117704E-6</v>
      </c>
      <c r="I91" s="24">
        <v>-5.2887516704644803E-3</v>
      </c>
      <c r="J91" s="24">
        <v>-3.4522966920503802E-3</v>
      </c>
      <c r="K91" s="24">
        <v>0.85155357765479101</v>
      </c>
      <c r="L91" s="24">
        <v>-5.9057418718931696E-4</v>
      </c>
      <c r="M91" s="24">
        <v>0</v>
      </c>
      <c r="N91" s="24">
        <v>0</v>
      </c>
      <c r="O91" s="24">
        <v>-1.14497531323922E-2</v>
      </c>
      <c r="P91" s="24">
        <v>0</v>
      </c>
      <c r="Q91" s="24">
        <v>4.8505186485451799E-4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-0.86485938281361796</v>
      </c>
      <c r="Z91" s="24">
        <v>4.8018806488877401E-2</v>
      </c>
      <c r="AA91" s="24">
        <v>-2.6646851864403201E-2</v>
      </c>
      <c r="AB91" s="24">
        <v>-3.1731355432884099E-2</v>
      </c>
      <c r="AC91" s="24">
        <v>-2.9228090895470901E-2</v>
      </c>
      <c r="AD91" s="25">
        <v>-3.9130673178025103E-5</v>
      </c>
      <c r="AE91" s="24">
        <v>-2.2160073889695299E-2</v>
      </c>
      <c r="AF91" s="24">
        <v>-6.6383344174876305E-2</v>
      </c>
      <c r="AH91">
        <f t="shared" si="6"/>
        <v>-6.6383344174876305E-2</v>
      </c>
      <c r="AJ91">
        <f t="shared" si="7"/>
        <v>-6.6383344174876305E-2</v>
      </c>
      <c r="AK91">
        <f t="shared" si="8"/>
        <v>-1.345091663899052E-2</v>
      </c>
    </row>
    <row r="92" spans="1:37">
      <c r="A92" s="26">
        <v>47391</v>
      </c>
      <c r="B92" s="24">
        <v>5.0755276405462001E-3</v>
      </c>
      <c r="C92" s="24">
        <v>-5.215699811374E-3</v>
      </c>
      <c r="D92" s="24">
        <v>0.11905625848929401</v>
      </c>
      <c r="E92" s="25">
        <v>-1.28866787865119E-6</v>
      </c>
      <c r="F92" s="24">
        <v>-8.8845338022370296E-2</v>
      </c>
      <c r="G92" s="24">
        <v>-1.4427151222407601E-3</v>
      </c>
      <c r="H92" s="25">
        <v>-8.1451488040975102E-6</v>
      </c>
      <c r="I92" s="24">
        <v>-4.89144013286764E-3</v>
      </c>
      <c r="J92" s="24">
        <v>-3.5000789751102701E-3</v>
      </c>
      <c r="K92" s="24">
        <v>0.82570369192196302</v>
      </c>
      <c r="L92" s="24">
        <v>-5.9342091199568198E-4</v>
      </c>
      <c r="M92" s="24">
        <v>0</v>
      </c>
      <c r="N92" s="24">
        <v>0</v>
      </c>
      <c r="O92" s="24">
        <v>-1.09520175206838E-2</v>
      </c>
      <c r="P92" s="24">
        <v>0</v>
      </c>
      <c r="Q92" s="24">
        <v>5.2102102481608699E-4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-0.83832278558576701</v>
      </c>
      <c r="Z92" s="24">
        <v>4.6481887628878102E-2</v>
      </c>
      <c r="AA92" s="24">
        <v>-2.5862072440439001E-2</v>
      </c>
      <c r="AB92" s="24">
        <v>-3.0793692895337399E-2</v>
      </c>
      <c r="AC92" s="24">
        <v>-2.8369396385183401E-2</v>
      </c>
      <c r="AD92" s="25">
        <v>-8.4357482081276705E-5</v>
      </c>
      <c r="AE92" s="24">
        <v>-2.1934311389271901E-2</v>
      </c>
      <c r="AF92" s="24">
        <v>-6.3978373785895298E-2</v>
      </c>
      <c r="AH92">
        <f t="shared" si="6"/>
        <v>-6.3978373785895298E-2</v>
      </c>
      <c r="AJ92">
        <f t="shared" si="7"/>
        <v>-6.3978373785895298E-2</v>
      </c>
      <c r="AK92">
        <f t="shared" si="8"/>
        <v>-1.273164854792827E-2</v>
      </c>
    </row>
    <row r="93" spans="1:37">
      <c r="A93" s="26">
        <v>47483</v>
      </c>
      <c r="B93" s="24">
        <v>5.0123095161043203E-3</v>
      </c>
      <c r="C93" s="24">
        <v>-4.8686715228991803E-3</v>
      </c>
      <c r="D93" s="24">
        <v>0.118234707628492</v>
      </c>
      <c r="E93" s="25">
        <v>-1.23818288338184E-6</v>
      </c>
      <c r="F93" s="24">
        <v>-8.8653812329562695E-2</v>
      </c>
      <c r="G93" s="24">
        <v>-1.4524259307108201E-3</v>
      </c>
      <c r="H93" s="25">
        <v>-7.4138357801445198E-6</v>
      </c>
      <c r="I93" s="24">
        <v>-4.5175700390259503E-3</v>
      </c>
      <c r="J93" s="24">
        <v>-3.5479314243819699E-3</v>
      </c>
      <c r="K93" s="24">
        <v>0.80052750054807897</v>
      </c>
      <c r="L93" s="24">
        <v>-5.4901350939043901E-4</v>
      </c>
      <c r="M93" s="24">
        <v>0</v>
      </c>
      <c r="N93" s="24">
        <v>0</v>
      </c>
      <c r="O93" s="24">
        <v>-1.0471186055416699E-2</v>
      </c>
      <c r="P93" s="24">
        <v>0</v>
      </c>
      <c r="Q93" s="24">
        <v>5.5220018094168295E-4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-0.81252645594625705</v>
      </c>
      <c r="Z93" s="24">
        <v>4.4994692224860501E-2</v>
      </c>
      <c r="AA93" s="24">
        <v>-2.5096513416780101E-2</v>
      </c>
      <c r="AB93" s="24">
        <v>-2.9879041607625102E-2</v>
      </c>
      <c r="AC93" s="24">
        <v>-2.7531340551515598E-2</v>
      </c>
      <c r="AD93" s="24">
        <v>-1.19529060338796E-4</v>
      </c>
      <c r="AE93" s="24">
        <v>-2.1710825846542901E-2</v>
      </c>
      <c r="AF93" s="24">
        <v>-6.1611559160620499E-2</v>
      </c>
      <c r="AH93">
        <f t="shared" si="6"/>
        <v>-6.1611559160620499E-2</v>
      </c>
      <c r="AJ93">
        <f t="shared" si="7"/>
        <v>-6.1611559160620499E-2</v>
      </c>
      <c r="AK93">
        <f t="shared" si="8"/>
        <v>-1.1980871351043365E-2</v>
      </c>
    </row>
    <row r="94" spans="1:37">
      <c r="A94" s="26">
        <v>47573</v>
      </c>
      <c r="B94" s="24">
        <v>4.9510003876147004E-3</v>
      </c>
      <c r="C94" s="24">
        <v>-4.5465233306278604E-3</v>
      </c>
      <c r="D94" s="24">
        <v>0.117386768493375</v>
      </c>
      <c r="E94" s="25">
        <v>-1.17873134981505E-6</v>
      </c>
      <c r="F94" s="24">
        <v>-8.8385071240129703E-2</v>
      </c>
      <c r="G94" s="24">
        <v>-1.4611513238905801E-3</v>
      </c>
      <c r="H94" s="25">
        <v>-6.7103238238426297E-6</v>
      </c>
      <c r="I94" s="24">
        <v>-4.1661180886573002E-3</v>
      </c>
      <c r="J94" s="24">
        <v>-3.5947626007665902E-3</v>
      </c>
      <c r="K94" s="24">
        <v>0.77602529918612895</v>
      </c>
      <c r="L94" s="24">
        <v>-4.67222903259391E-4</v>
      </c>
      <c r="M94" s="24">
        <v>0</v>
      </c>
      <c r="N94" s="24">
        <v>0</v>
      </c>
      <c r="O94" s="24">
        <v>-1.00067053506918E-2</v>
      </c>
      <c r="P94" s="24">
        <v>0</v>
      </c>
      <c r="Q94" s="24">
        <v>5.7864810849391499E-4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-0.78746408643020405</v>
      </c>
      <c r="Z94" s="24">
        <v>4.3556286880888397E-2</v>
      </c>
      <c r="AA94" s="24">
        <v>-2.4350081929434698E-2</v>
      </c>
      <c r="AB94" s="24">
        <v>-2.8987326707116502E-2</v>
      </c>
      <c r="AC94" s="24">
        <v>-2.6713871009246701E-2</v>
      </c>
      <c r="AD94" s="24">
        <v>-1.4589358680251299E-4</v>
      </c>
      <c r="AE94" s="24">
        <v>-2.1489593553691198E-2</v>
      </c>
      <c r="AF94" s="24">
        <v>-5.9288294053181798E-2</v>
      </c>
      <c r="AH94">
        <f t="shared" si="6"/>
        <v>-5.9288294053181798E-2</v>
      </c>
      <c r="AJ94">
        <f t="shared" si="7"/>
        <v>-5.9288294053181798E-2</v>
      </c>
      <c r="AK94">
        <f t="shared" si="8"/>
        <v>-1.1208620457394777E-2</v>
      </c>
    </row>
    <row r="95" spans="1:37">
      <c r="A95" s="26">
        <v>47664</v>
      </c>
      <c r="B95" s="24">
        <v>4.8915894843076999E-3</v>
      </c>
      <c r="C95" s="24">
        <v>-4.2478343296365201E-3</v>
      </c>
      <c r="D95" s="24">
        <v>0.11651679477175</v>
      </c>
      <c r="E95" s="25">
        <v>-1.1130097514446699E-6</v>
      </c>
      <c r="F95" s="24">
        <v>-8.8049337406545997E-2</v>
      </c>
      <c r="G95" s="24">
        <v>-1.46739735207367E-3</v>
      </c>
      <c r="H95" s="25">
        <v>-6.04131283388609E-6</v>
      </c>
      <c r="I95" s="24">
        <v>-3.83606043107671E-3</v>
      </c>
      <c r="J95" s="24">
        <v>-3.6396714393863998E-3</v>
      </c>
      <c r="K95" s="24">
        <v>0.75219509508751703</v>
      </c>
      <c r="L95" s="24">
        <v>-3.5679246856153298E-4</v>
      </c>
      <c r="M95" s="24">
        <v>0</v>
      </c>
      <c r="N95" s="24">
        <v>0</v>
      </c>
      <c r="O95" s="24">
        <v>-9.5580394952078304E-3</v>
      </c>
      <c r="P95" s="24">
        <v>0</v>
      </c>
      <c r="Q95" s="24">
        <v>6.0049335905927299E-4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-0.76312746125675601</v>
      </c>
      <c r="Z95" s="24">
        <v>4.21656073629912E-2</v>
      </c>
      <c r="AA95" s="24">
        <v>-2.3622665810761501E-2</v>
      </c>
      <c r="AB95" s="24">
        <v>-2.8118441198032199E-2</v>
      </c>
      <c r="AC95" s="24">
        <v>-2.5916911826299599E-2</v>
      </c>
      <c r="AD95" s="24">
        <v>-1.64614445578891E-4</v>
      </c>
      <c r="AE95" s="24">
        <v>-2.1270591086405999E-2</v>
      </c>
      <c r="AF95" s="24">
        <v>-5.7013392803273097E-2</v>
      </c>
      <c r="AH95">
        <f t="shared" si="6"/>
        <v>-5.7013392803273097E-2</v>
      </c>
      <c r="AJ95">
        <f t="shared" si="7"/>
        <v>-5.7013392803273097E-2</v>
      </c>
      <c r="AK95">
        <f t="shared" si="8"/>
        <v>-1.0424000716353174E-2</v>
      </c>
    </row>
    <row r="96" spans="1:37">
      <c r="A96" s="26">
        <v>47756</v>
      </c>
      <c r="B96" s="24">
        <v>4.8340422572134703E-3</v>
      </c>
      <c r="C96" s="24">
        <v>-3.9712630212444498E-3</v>
      </c>
      <c r="D96" s="24">
        <v>0.115628745161967</v>
      </c>
      <c r="E96" s="25">
        <v>-1.0433146579713199E-6</v>
      </c>
      <c r="F96" s="24">
        <v>-8.7655975661471305E-2</v>
      </c>
      <c r="G96" s="24">
        <v>-1.47000825909066E-3</v>
      </c>
      <c r="H96" s="25">
        <v>-5.41172823592144E-6</v>
      </c>
      <c r="I96" s="24">
        <v>-3.52637967184459E-3</v>
      </c>
      <c r="J96" s="24">
        <v>-3.6819284529283698E-3</v>
      </c>
      <c r="K96" s="24">
        <v>0.72903279458210002</v>
      </c>
      <c r="L96" s="24">
        <v>-2.2539465255275699E-4</v>
      </c>
      <c r="M96" s="24">
        <v>0</v>
      </c>
      <c r="N96" s="24">
        <v>0</v>
      </c>
      <c r="O96" s="24">
        <v>-9.1246697918632002E-3</v>
      </c>
      <c r="P96" s="24">
        <v>0</v>
      </c>
      <c r="Q96" s="24">
        <v>6.1791993698592296E-4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-0.73950666959552602</v>
      </c>
      <c r="Z96" s="24">
        <v>4.0821484705432703E-2</v>
      </c>
      <c r="AA96" s="24">
        <v>-2.2914130675500299E-2</v>
      </c>
      <c r="AB96" s="24">
        <v>-2.7272243716985001E-2</v>
      </c>
      <c r="AC96" s="24">
        <v>-2.5140359991492799E-2</v>
      </c>
      <c r="AD96" s="24">
        <v>-1.7676702102436401E-4</v>
      </c>
      <c r="AE96" s="24">
        <v>-2.10537952990725E-2</v>
      </c>
      <c r="AF96" s="24">
        <v>-5.4791054209781101E-2</v>
      </c>
      <c r="AH96">
        <f t="shared" si="6"/>
        <v>-5.4791054209781101E-2</v>
      </c>
      <c r="AJ96">
        <f t="shared" si="7"/>
        <v>-5.4791054209781101E-2</v>
      </c>
      <c r="AK96">
        <f t="shared" si="8"/>
        <v>-9.6351624967853794E-3</v>
      </c>
    </row>
    <row r="97" spans="1:37">
      <c r="A97" s="26">
        <v>47848</v>
      </c>
      <c r="B97" s="24">
        <v>4.7783049738849498E-3</v>
      </c>
      <c r="C97" s="24">
        <v>-3.71552790176365E-3</v>
      </c>
      <c r="D97" s="24">
        <v>0.11472619451815</v>
      </c>
      <c r="E97" s="25">
        <v>-9.7157936095070007E-7</v>
      </c>
      <c r="F97" s="24">
        <v>-8.7213504958879806E-2</v>
      </c>
      <c r="G97" s="24">
        <v>-1.4681261454800401E-3</v>
      </c>
      <c r="H97" s="25">
        <v>-4.8249512924074697E-6</v>
      </c>
      <c r="I97" s="24">
        <v>-3.2360709907575899E-3</v>
      </c>
      <c r="J97" s="24">
        <v>-3.7209575600584202E-3</v>
      </c>
      <c r="K97" s="24">
        <v>0.70653239790292099</v>
      </c>
      <c r="L97" s="25">
        <v>-7.9694476050853495E-5</v>
      </c>
      <c r="M97" s="24">
        <v>0</v>
      </c>
      <c r="N97" s="24">
        <v>0</v>
      </c>
      <c r="O97" s="24">
        <v>-8.7060944445380706E-3</v>
      </c>
      <c r="P97" s="24">
        <v>0</v>
      </c>
      <c r="Q97" s="24">
        <v>6.3115478257704297E-4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-0.71659031516912897</v>
      </c>
      <c r="Z97" s="24">
        <v>3.9522668690159198E-2</v>
      </c>
      <c r="AA97" s="24">
        <v>-2.2224318141073299E-2</v>
      </c>
      <c r="AB97" s="24">
        <v>-2.6448557550999601E-2</v>
      </c>
      <c r="AC97" s="24">
        <v>-2.4384083231367398E-2</v>
      </c>
      <c r="AD97" s="24">
        <v>-1.8333747910756501E-4</v>
      </c>
      <c r="AE97" s="24">
        <v>-2.0839183320092099E-2</v>
      </c>
      <c r="AF97" s="24">
        <v>-5.2624847032249303E-2</v>
      </c>
      <c r="AH97">
        <f t="shared" si="6"/>
        <v>-5.2624847032249303E-2</v>
      </c>
      <c r="AJ97">
        <f t="shared" si="7"/>
        <v>-5.2624847032249303E-2</v>
      </c>
      <c r="AK97">
        <f t="shared" si="8"/>
        <v>-8.8493020536525996E-3</v>
      </c>
    </row>
    <row r="98" spans="1:37">
      <c r="A98" s="26">
        <v>47938</v>
      </c>
      <c r="B98" s="24">
        <v>4.7243088291736403E-3</v>
      </c>
      <c r="C98" s="24">
        <v>-3.4793945310976101E-3</v>
      </c>
      <c r="D98" s="24">
        <v>0.11381234896751199</v>
      </c>
      <c r="E98" s="25">
        <v>-8.9940960166504804E-7</v>
      </c>
      <c r="F98" s="24">
        <v>-8.6729621415586697E-2</v>
      </c>
      <c r="G98" s="24">
        <v>-1.46115285332284E-3</v>
      </c>
      <c r="H98" s="25">
        <v>-4.2830348747269097E-6</v>
      </c>
      <c r="I98" s="24">
        <v>-2.9641474108366402E-3</v>
      </c>
      <c r="J98" s="24">
        <v>-3.7563187165368999E-3</v>
      </c>
      <c r="K98" s="24">
        <v>0.68468619667750696</v>
      </c>
      <c r="L98" s="25">
        <v>7.4582212641185705E-5</v>
      </c>
      <c r="M98" s="24">
        <v>0</v>
      </c>
      <c r="N98" s="24">
        <v>0</v>
      </c>
      <c r="O98" s="24">
        <v>-8.3018282012828105E-3</v>
      </c>
      <c r="P98" s="24">
        <v>0</v>
      </c>
      <c r="Q98" s="24">
        <v>6.4045687023160701E-4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-0.69436571927379598</v>
      </c>
      <c r="Z98" s="24">
        <v>3.8267848789193197E-2</v>
      </c>
      <c r="AA98" s="24">
        <v>-2.1553044996726601E-2</v>
      </c>
      <c r="AB98" s="24">
        <v>-2.5647170686928199E-2</v>
      </c>
      <c r="AC98" s="24">
        <v>-2.36479189572831E-2</v>
      </c>
      <c r="AD98" s="24">
        <v>-1.8522319358405101E-4</v>
      </c>
      <c r="AE98" s="24">
        <v>-2.0626732547329701E-2</v>
      </c>
      <c r="AF98" s="24">
        <v>-5.0517712882517697E-2</v>
      </c>
      <c r="AH98">
        <f t="shared" ref="AH98:AH132" si="9">AF98+$AG$2</f>
        <v>-5.0517712882517697E-2</v>
      </c>
      <c r="AJ98">
        <f t="shared" ref="AJ98:AJ132" si="10">+AH98</f>
        <v>-5.0517712882517697E-2</v>
      </c>
      <c r="AK98">
        <f t="shared" ref="AK98:AK132" si="11">AH98-SUM(Y98:AD98,K98)</f>
        <v>-8.0726812408998608E-3</v>
      </c>
    </row>
    <row r="99" spans="1:37">
      <c r="A99" s="26">
        <v>48029</v>
      </c>
      <c r="B99" s="24">
        <v>4.6719735910575096E-3</v>
      </c>
      <c r="C99" s="24">
        <v>-3.26166751892139E-3</v>
      </c>
      <c r="D99" s="24">
        <v>0.112890064041657</v>
      </c>
      <c r="E99" s="25">
        <v>-8.2811799707579295E-7</v>
      </c>
      <c r="F99" s="24">
        <v>-8.6211230076774795E-2</v>
      </c>
      <c r="G99" s="24">
        <v>-1.4487142816819801E-3</v>
      </c>
      <c r="H99" s="25">
        <v>-3.7869036249092299E-6</v>
      </c>
      <c r="I99" s="24">
        <v>-2.7096442654699899E-3</v>
      </c>
      <c r="J99" s="24">
        <v>-3.7876914815823401E-3</v>
      </c>
      <c r="K99" s="24">
        <v>0.66348497022238495</v>
      </c>
      <c r="L99" s="24">
        <v>2.32577574071507E-4</v>
      </c>
      <c r="M99" s="24">
        <v>0</v>
      </c>
      <c r="N99" s="24">
        <v>0</v>
      </c>
      <c r="O99" s="24">
        <v>-7.9114019623226992E-3</v>
      </c>
      <c r="P99" s="24">
        <v>0</v>
      </c>
      <c r="Q99" s="24">
        <v>6.4610775846830903E-4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-0.67281911494233804</v>
      </c>
      <c r="Z99" s="24">
        <v>3.7055672684212802E-2</v>
      </c>
      <c r="AA99" s="24">
        <v>-2.09001031549104E-2</v>
      </c>
      <c r="AB99" s="24">
        <v>-2.4867836695214501E-2</v>
      </c>
      <c r="AC99" s="24">
        <v>-2.2931674145999201E-2</v>
      </c>
      <c r="AD99" s="24">
        <v>-1.83234511308787E-4</v>
      </c>
      <c r="AE99" s="24">
        <v>-2.0416420643675201E-2</v>
      </c>
      <c r="AF99" s="24">
        <v>-4.8471982829955997E-2</v>
      </c>
      <c r="AH99">
        <f t="shared" si="9"/>
        <v>-4.8471982829955997E-2</v>
      </c>
      <c r="AJ99">
        <f t="shared" si="10"/>
        <v>-4.8471982829955997E-2</v>
      </c>
      <c r="AK99">
        <f t="shared" si="11"/>
        <v>-7.3106622867828777E-3</v>
      </c>
    </row>
    <row r="100" spans="1:37">
      <c r="A100" s="26">
        <v>48121</v>
      </c>
      <c r="B100" s="24">
        <v>4.6212108043442402E-3</v>
      </c>
      <c r="C100" s="24">
        <v>-3.0611861613867998E-3</v>
      </c>
      <c r="D100" s="24">
        <v>0.111961864989699</v>
      </c>
      <c r="E100" s="25">
        <v>-7.5875685376579097E-7</v>
      </c>
      <c r="F100" s="24">
        <v>-8.5664483321748697E-2</v>
      </c>
      <c r="G100" s="24">
        <v>-1.4306272701885799E-3</v>
      </c>
      <c r="H100" s="25">
        <v>-3.3365378853615101E-6</v>
      </c>
      <c r="I100" s="24">
        <v>-2.4716229162015202E-3</v>
      </c>
      <c r="J100" s="24">
        <v>-3.81485961302431E-3</v>
      </c>
      <c r="K100" s="24">
        <v>0.64291817750541103</v>
      </c>
      <c r="L100" s="24">
        <v>3.9022928234909503E-4</v>
      </c>
      <c r="M100" s="24">
        <v>0</v>
      </c>
      <c r="N100" s="24">
        <v>0</v>
      </c>
      <c r="O100" s="24">
        <v>-7.5343623604803402E-3</v>
      </c>
      <c r="P100" s="24">
        <v>0</v>
      </c>
      <c r="Q100" s="24">
        <v>6.4840344994447998E-4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-0.65193583053536697</v>
      </c>
      <c r="Z100" s="24">
        <v>3.5884762495758102E-2</v>
      </c>
      <c r="AA100" s="24">
        <v>-2.0265260236337901E-2</v>
      </c>
      <c r="AB100" s="24">
        <v>-2.4110276273751799E-2</v>
      </c>
      <c r="AC100" s="24">
        <v>-2.22351259781054E-2</v>
      </c>
      <c r="AD100" s="24">
        <v>-1.78097585234708E-4</v>
      </c>
      <c r="AE100" s="24">
        <v>-2.0208225532722199E-2</v>
      </c>
      <c r="AF100" s="24">
        <v>-4.6489404551770003E-2</v>
      </c>
      <c r="AH100">
        <f t="shared" si="9"/>
        <v>-4.6489404551770003E-2</v>
      </c>
      <c r="AJ100">
        <f t="shared" si="10"/>
        <v>-4.6489404551770003E-2</v>
      </c>
      <c r="AK100">
        <f t="shared" si="11"/>
        <v>-6.5677539441423571E-3</v>
      </c>
    </row>
    <row r="101" spans="1:37">
      <c r="A101" s="26">
        <v>48213</v>
      </c>
      <c r="B101" s="24">
        <v>4.5719265779274104E-3</v>
      </c>
      <c r="C101" s="24">
        <v>-2.8768227094259301E-3</v>
      </c>
      <c r="D101" s="24">
        <v>0.111029968557362</v>
      </c>
      <c r="E101" s="25">
        <v>-6.9214914168523702E-7</v>
      </c>
      <c r="F101" s="24">
        <v>-8.5094824098760194E-2</v>
      </c>
      <c r="G101" s="24">
        <v>-1.40686912663006E-3</v>
      </c>
      <c r="H101" s="25">
        <v>-2.9311411569644499E-6</v>
      </c>
      <c r="I101" s="24">
        <v>-2.2491737771286801E-3</v>
      </c>
      <c r="J101" s="24">
        <v>-3.83769675137423E-3</v>
      </c>
      <c r="K101" s="24">
        <v>0.62297414228594805</v>
      </c>
      <c r="L101" s="24">
        <v>5.4419803191542199E-4</v>
      </c>
      <c r="M101" s="24">
        <v>0</v>
      </c>
      <c r="N101" s="24">
        <v>0</v>
      </c>
      <c r="O101" s="24">
        <v>-7.1702713208300697E-3</v>
      </c>
      <c r="P101" s="24">
        <v>0</v>
      </c>
      <c r="Q101" s="24">
        <v>6.4764743540777104E-4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-0.63170046153337001</v>
      </c>
      <c r="Z101" s="24">
        <v>3.4753728867282299E-2</v>
      </c>
      <c r="AA101" s="24">
        <v>-1.96482606572926E-2</v>
      </c>
      <c r="AB101" s="24">
        <v>-2.33741792989926E-2</v>
      </c>
      <c r="AC101" s="24">
        <v>-2.1558023078758998E-2</v>
      </c>
      <c r="AD101" s="24">
        <v>-1.70458035969514E-4</v>
      </c>
      <c r="AE101" s="24">
        <v>-2.0002125394554801E-2</v>
      </c>
      <c r="AF101" s="24">
        <v>-4.4571177317531498E-2</v>
      </c>
      <c r="AH101">
        <f t="shared" si="9"/>
        <v>-4.4571177317531498E-2</v>
      </c>
      <c r="AJ101">
        <f t="shared" si="10"/>
        <v>-4.4571177317531498E-2</v>
      </c>
      <c r="AK101">
        <f t="shared" si="11"/>
        <v>-5.847665866378228E-3</v>
      </c>
    </row>
    <row r="102" spans="1:37">
      <c r="A102" s="26">
        <v>48304</v>
      </c>
      <c r="B102" s="24">
        <v>4.52402398325374E-3</v>
      </c>
      <c r="C102" s="24">
        <v>-2.7074824574474998E-3</v>
      </c>
      <c r="D102" s="24">
        <v>0.110096305622768</v>
      </c>
      <c r="E102" s="25">
        <v>-6.2891747017842196E-7</v>
      </c>
      <c r="F102" s="24">
        <v>-8.4507032429682896E-2</v>
      </c>
      <c r="G102" s="24">
        <v>-1.3775498217632901E-3</v>
      </c>
      <c r="H102" s="25">
        <v>-2.569291164593E-6</v>
      </c>
      <c r="I102" s="24">
        <v>-2.0414187037748701E-3</v>
      </c>
      <c r="J102" s="24">
        <v>-3.8561532246427698E-3</v>
      </c>
      <c r="K102" s="24">
        <v>0.60364022951051299</v>
      </c>
      <c r="L102" s="24">
        <v>6.9179615630600997E-4</v>
      </c>
      <c r="M102" s="24">
        <v>0</v>
      </c>
      <c r="N102" s="24">
        <v>0</v>
      </c>
      <c r="O102" s="24">
        <v>-6.8187056056416302E-3</v>
      </c>
      <c r="P102" s="24">
        <v>0</v>
      </c>
      <c r="Q102" s="24">
        <v>6.4414480760993697E-4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-0.612097029719749</v>
      </c>
      <c r="Z102" s="24">
        <v>3.3661183057401602E-2</v>
      </c>
      <c r="AA102" s="24">
        <v>-1.9048827103848601E-2</v>
      </c>
      <c r="AB102" s="24">
        <v>-2.2659207251419601E-2</v>
      </c>
      <c r="AC102" s="24">
        <v>-2.0900087224089901E-2</v>
      </c>
      <c r="AD102" s="24">
        <v>-1.6088523301873299E-4</v>
      </c>
      <c r="AE102" s="24">
        <v>-1.9798098661643299E-2</v>
      </c>
      <c r="AF102" s="24">
        <v>-4.27179925074955E-2</v>
      </c>
      <c r="AH102">
        <f t="shared" si="9"/>
        <v>-4.27179925074955E-2</v>
      </c>
      <c r="AJ102">
        <f t="shared" si="10"/>
        <v>-4.27179925074955E-2</v>
      </c>
      <c r="AK102">
        <f t="shared" si="11"/>
        <v>-5.1533685432843812E-3</v>
      </c>
    </row>
    <row r="103" spans="1:37">
      <c r="A103" s="26">
        <v>48395</v>
      </c>
      <c r="B103" s="24">
        <v>4.4774050929041499E-3</v>
      </c>
      <c r="C103" s="24">
        <v>-2.5521050143212298E-3</v>
      </c>
      <c r="D103" s="24">
        <v>0.109162544176545</v>
      </c>
      <c r="E103" s="25">
        <v>-5.69510969106702E-7</v>
      </c>
      <c r="F103" s="24">
        <v>-8.3905273856283796E-2</v>
      </c>
      <c r="G103" s="24">
        <v>-1.34288683028193E-3</v>
      </c>
      <c r="H103" s="25">
        <v>-2.24907487041179E-6</v>
      </c>
      <c r="I103" s="24">
        <v>-1.8475128048857899E-3</v>
      </c>
      <c r="J103" s="24">
        <v>-3.8702439820653702E-3</v>
      </c>
      <c r="K103" s="24">
        <v>0.58490301153636504</v>
      </c>
      <c r="L103" s="24">
        <v>8.3091826566358395E-4</v>
      </c>
      <c r="M103" s="24">
        <v>0</v>
      </c>
      <c r="N103" s="24">
        <v>0</v>
      </c>
      <c r="O103" s="24">
        <v>-6.4792563499494801E-3</v>
      </c>
      <c r="P103" s="24">
        <v>0</v>
      </c>
      <c r="Q103" s="24">
        <v>6.38197340736713E-4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-0.59310912929943005</v>
      </c>
      <c r="Z103" s="24">
        <v>3.26057471979046E-2</v>
      </c>
      <c r="AA103" s="24">
        <v>-1.8466662292672398E-2</v>
      </c>
      <c r="AB103" s="24">
        <v>-2.1964995900916301E-2</v>
      </c>
      <c r="AC103" s="24">
        <v>-2.0261015394277999E-2</v>
      </c>
      <c r="AD103" s="24">
        <v>-1.4987701492561001E-4</v>
      </c>
      <c r="AE103" s="24">
        <v>-1.9596124014847598E-2</v>
      </c>
      <c r="AF103" s="24">
        <v>-4.0930077730569801E-2</v>
      </c>
      <c r="AH103">
        <f t="shared" si="9"/>
        <v>-4.0930077730569801E-2</v>
      </c>
      <c r="AJ103">
        <f t="shared" si="10"/>
        <v>-4.0930077730569801E-2</v>
      </c>
      <c r="AK103">
        <f t="shared" si="11"/>
        <v>-4.4871565626170215E-3</v>
      </c>
    </row>
    <row r="104" spans="1:37">
      <c r="A104" s="26">
        <v>48487</v>
      </c>
      <c r="B104" s="24">
        <v>4.43197268878794E-3</v>
      </c>
      <c r="C104" s="24">
        <v>-2.4096662620492399E-3</v>
      </c>
      <c r="D104" s="24">
        <v>0.108230112221369</v>
      </c>
      <c r="E104" s="25">
        <v>-5.1423002881244305E-7</v>
      </c>
      <c r="F104" s="24">
        <v>-8.3293148710010298E-2</v>
      </c>
      <c r="G104" s="24">
        <v>-1.30318256027132E-3</v>
      </c>
      <c r="H104" s="25">
        <v>-1.9682079849257801E-6</v>
      </c>
      <c r="I104" s="24">
        <v>-1.66664573510016E-3</v>
      </c>
      <c r="J104" s="24">
        <v>-3.8800376453996801E-3</v>
      </c>
      <c r="K104" s="24">
        <v>0.56674842318303498</v>
      </c>
      <c r="L104" s="24">
        <v>9.5997462682894795E-4</v>
      </c>
      <c r="M104" s="24">
        <v>0</v>
      </c>
      <c r="N104" s="24">
        <v>0</v>
      </c>
      <c r="O104" s="24">
        <v>-6.1515285924050398E-3</v>
      </c>
      <c r="P104" s="24">
        <v>0</v>
      </c>
      <c r="Q104" s="24">
        <v>6.3009943870030998E-4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-0.57472005979467</v>
      </c>
      <c r="Z104" s="24">
        <v>3.1586062876007001E-2</v>
      </c>
      <c r="AA104" s="24">
        <v>-1.7901450931940101E-2</v>
      </c>
      <c r="AB104" s="24">
        <v>-2.12911581544733E-2</v>
      </c>
      <c r="AC104" s="24">
        <v>-1.9640482070626599E-2</v>
      </c>
      <c r="AD104" s="24">
        <v>-1.37864693375943E-4</v>
      </c>
      <c r="AE104" s="24">
        <v>-1.93961803795085E-2</v>
      </c>
      <c r="AF104" s="24">
        <v>-3.9207242933103799E-2</v>
      </c>
      <c r="AH104">
        <f t="shared" si="9"/>
        <v>-3.9207242933103799E-2</v>
      </c>
      <c r="AJ104">
        <f t="shared" si="10"/>
        <v>-3.9207242933103799E-2</v>
      </c>
      <c r="AK104">
        <f t="shared" si="11"/>
        <v>-3.8507133470597268E-3</v>
      </c>
    </row>
    <row r="105" spans="1:37">
      <c r="A105" s="26">
        <v>48579</v>
      </c>
      <c r="B105" s="24">
        <v>4.38763166950943E-3</v>
      </c>
      <c r="C105" s="24">
        <v>-2.27918062578422E-3</v>
      </c>
      <c r="D105" s="24">
        <v>0.10730022024436001</v>
      </c>
      <c r="E105" s="25">
        <v>-4.6324889508594699E-7</v>
      </c>
      <c r="F105" s="24">
        <v>-8.2673741276993104E-2</v>
      </c>
      <c r="G105" s="24">
        <v>-1.25880428370631E-3</v>
      </c>
      <c r="H105" s="25">
        <v>-1.7241396893388401E-6</v>
      </c>
      <c r="I105" s="24">
        <v>-1.49804252506976E-3</v>
      </c>
      <c r="J105" s="24">
        <v>-3.8856466506832399E-3</v>
      </c>
      <c r="K105" s="24">
        <v>0.54916190497734396</v>
      </c>
      <c r="L105" s="24">
        <v>1.0778278465142599E-3</v>
      </c>
      <c r="M105" s="24">
        <v>0</v>
      </c>
      <c r="N105" s="24">
        <v>0</v>
      </c>
      <c r="O105" s="24">
        <v>-5.83514080543462E-3</v>
      </c>
      <c r="P105" s="24">
        <v>0</v>
      </c>
      <c r="Q105" s="24">
        <v>6.2013486228960695E-4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-0.55691294580516204</v>
      </c>
      <c r="Z105" s="24">
        <v>3.06007981975659E-2</v>
      </c>
      <c r="AA105" s="24">
        <v>-1.73528618086209E-2</v>
      </c>
      <c r="AB105" s="24">
        <v>-2.0637286984037499E-2</v>
      </c>
      <c r="AC105" s="24">
        <v>-1.9038141688940202E-2</v>
      </c>
      <c r="AD105" s="24">
        <v>-1.25218209961388E-4</v>
      </c>
      <c r="AE105" s="24">
        <v>-1.9198246921647399E-2</v>
      </c>
      <c r="AF105" s="24">
        <v>-3.7548927177034702E-2</v>
      </c>
      <c r="AH105">
        <f t="shared" si="9"/>
        <v>-3.7548927177034702E-2</v>
      </c>
      <c r="AJ105">
        <f t="shared" si="10"/>
        <v>-3.7548927177034702E-2</v>
      </c>
      <c r="AK105">
        <f t="shared" si="11"/>
        <v>-3.2451758552224097E-3</v>
      </c>
    </row>
    <row r="106" spans="1:37">
      <c r="A106" s="26">
        <v>48669</v>
      </c>
      <c r="B106" s="24">
        <v>4.3442901860648898E-3</v>
      </c>
      <c r="C106" s="24">
        <v>-2.1597033756456602E-3</v>
      </c>
      <c r="D106" s="24">
        <v>0.10637388298542499</v>
      </c>
      <c r="E106" s="25">
        <v>-4.16636150075278E-7</v>
      </c>
      <c r="F106" s="24">
        <v>-8.2049668100057399E-2</v>
      </c>
      <c r="G106" s="24">
        <v>-1.21016645715475E-3</v>
      </c>
      <c r="H106" s="25">
        <v>-1.5141434056590601E-6</v>
      </c>
      <c r="I106" s="24">
        <v>-1.3409640035345199E-3</v>
      </c>
      <c r="J106" s="24">
        <v>-3.8872184408615101E-3</v>
      </c>
      <c r="K106" s="24">
        <v>0.53212853426654505</v>
      </c>
      <c r="L106" s="24">
        <v>1.1837332735579801E-3</v>
      </c>
      <c r="M106" s="24">
        <v>0</v>
      </c>
      <c r="N106" s="24">
        <v>0</v>
      </c>
      <c r="O106" s="24">
        <v>-5.5297244281389104E-3</v>
      </c>
      <c r="P106" s="24">
        <v>0</v>
      </c>
      <c r="Q106" s="24">
        <v>6.0857415108444396E-4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-0.53967084391883802</v>
      </c>
      <c r="Z106" s="24">
        <v>2.9648653484010499E-2</v>
      </c>
      <c r="AA106" s="24">
        <v>-1.6820549939954198E-2</v>
      </c>
      <c r="AB106" s="24">
        <v>-2.0002958366193001E-2</v>
      </c>
      <c r="AC106" s="24">
        <v>-1.8453631175164301E-2</v>
      </c>
      <c r="AD106" s="24">
        <v>-1.1225133571792E-4</v>
      </c>
      <c r="AE106" s="24">
        <v>-1.90023030442589E-2</v>
      </c>
      <c r="AF106" s="24">
        <v>-3.5954245018381001E-2</v>
      </c>
      <c r="AH106">
        <f t="shared" si="9"/>
        <v>-3.5954245018381001E-2</v>
      </c>
      <c r="AJ106">
        <f t="shared" si="10"/>
        <v>-3.5954245018381001E-2</v>
      </c>
      <c r="AK106">
        <f t="shared" si="11"/>
        <v>-2.6711980330690749E-3</v>
      </c>
    </row>
    <row r="107" spans="1:37">
      <c r="A107" s="26">
        <v>48760</v>
      </c>
      <c r="B107" s="24">
        <v>4.3018605342572697E-3</v>
      </c>
      <c r="C107" s="24">
        <v>-2.0503327593753701E-3</v>
      </c>
      <c r="D107" s="24">
        <v>0.105451940286013</v>
      </c>
      <c r="E107" s="25">
        <v>-3.7437313805054699E-7</v>
      </c>
      <c r="F107" s="24">
        <v>-8.1423124810800496E-2</v>
      </c>
      <c r="G107" s="24">
        <v>-1.1577153038570499E-3</v>
      </c>
      <c r="H107" s="25">
        <v>-1.3353945382941699E-6</v>
      </c>
      <c r="I107" s="24">
        <v>-1.1947068632568499E-3</v>
      </c>
      <c r="J107" s="24">
        <v>-3.8849276601157202E-3</v>
      </c>
      <c r="K107" s="24">
        <v>0.51563314413216699</v>
      </c>
      <c r="L107" s="24">
        <v>1.2772834096120001E-3</v>
      </c>
      <c r="M107" s="24">
        <v>0</v>
      </c>
      <c r="N107" s="24">
        <v>0</v>
      </c>
      <c r="O107" s="24">
        <v>-5.2349234048301302E-3</v>
      </c>
      <c r="P107" s="24">
        <v>0</v>
      </c>
      <c r="Q107" s="24">
        <v>5.9567266148880199E-4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-0.52297683721811605</v>
      </c>
      <c r="Z107" s="24">
        <v>2.8728365750069401E-2</v>
      </c>
      <c r="AA107" s="24">
        <v>-1.6304158737401701E-2</v>
      </c>
      <c r="AB107" s="24">
        <v>-1.93877341778004E-2</v>
      </c>
      <c r="AC107" s="24">
        <v>-1.78865725015891E-2</v>
      </c>
      <c r="AD107" s="25">
        <v>-9.9226822836126006E-5</v>
      </c>
      <c r="AE107" s="24">
        <v>-1.8808328383680101E-2</v>
      </c>
      <c r="AF107" s="24">
        <v>-3.4422031637719397E-2</v>
      </c>
      <c r="AH107">
        <f t="shared" si="9"/>
        <v>-3.4422031637719397E-2</v>
      </c>
      <c r="AJ107">
        <f t="shared" si="10"/>
        <v>-3.4422031637719397E-2</v>
      </c>
      <c r="AK107">
        <f t="shared" si="11"/>
        <v>-2.1290120622124986E-3</v>
      </c>
    </row>
    <row r="108" spans="1:37">
      <c r="A108" s="26">
        <v>48852</v>
      </c>
      <c r="B108" s="24">
        <v>4.26025983115125E-3</v>
      </c>
      <c r="C108" s="24">
        <v>-1.9502118280865001E-3</v>
      </c>
      <c r="D108" s="24">
        <v>0.104535076856413</v>
      </c>
      <c r="E108" s="25">
        <v>-3.3637041689086797E-7</v>
      </c>
      <c r="F108" s="24">
        <v>-8.0795931018247502E-2</v>
      </c>
      <c r="G108" s="24">
        <v>-1.1019155154316799E-3</v>
      </c>
      <c r="H108" s="25">
        <v>-1.1850361673999801E-6</v>
      </c>
      <c r="I108" s="24">
        <v>-1.0586034197252901E-3</v>
      </c>
      <c r="J108" s="24">
        <v>-3.87896929366233E-3</v>
      </c>
      <c r="K108" s="24">
        <v>0.49966043024912499</v>
      </c>
      <c r="L108" s="24">
        <v>1.35835650776116E-3</v>
      </c>
      <c r="M108" s="24">
        <v>0</v>
      </c>
      <c r="N108" s="24">
        <v>0</v>
      </c>
      <c r="O108" s="24">
        <v>-4.9503937316117703E-3</v>
      </c>
      <c r="P108" s="24">
        <v>0</v>
      </c>
      <c r="Q108" s="24">
        <v>5.8166914740084602E-4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-0.50681411794866205</v>
      </c>
      <c r="Z108" s="24">
        <v>2.78387121023797E-2</v>
      </c>
      <c r="AA108" s="24">
        <v>-1.58033221407291E-2</v>
      </c>
      <c r="AB108" s="24">
        <v>-1.8791165002784001E-2</v>
      </c>
      <c r="AC108" s="24">
        <v>-1.7336575212991302E-2</v>
      </c>
      <c r="AD108" s="25">
        <v>-8.63614351595926E-5</v>
      </c>
      <c r="AE108" s="24">
        <v>-1.8616302806062E-2</v>
      </c>
      <c r="AF108" s="24">
        <v>-3.2950886065494699E-2</v>
      </c>
      <c r="AH108">
        <f t="shared" si="9"/>
        <v>-3.2950886065494699E-2</v>
      </c>
      <c r="AJ108">
        <f t="shared" si="10"/>
        <v>-3.2950886065494699E-2</v>
      </c>
      <c r="AK108">
        <f t="shared" si="11"/>
        <v>-1.6184866766733239E-3</v>
      </c>
    </row>
    <row r="109" spans="1:37">
      <c r="A109" s="26">
        <v>48944</v>
      </c>
      <c r="B109" s="24">
        <v>4.2194105015844301E-3</v>
      </c>
      <c r="C109" s="24">
        <v>-1.8585298676378501E-3</v>
      </c>
      <c r="D109" s="24">
        <v>0.103623840846264</v>
      </c>
      <c r="E109" s="25">
        <v>-3.0248233284659702E-7</v>
      </c>
      <c r="F109" s="24">
        <v>-8.0169572897356003E-2</v>
      </c>
      <c r="G109" s="24">
        <v>-1.04323892270108E-3</v>
      </c>
      <c r="H109" s="25">
        <v>-1.0602337044413299E-6</v>
      </c>
      <c r="I109" s="24">
        <v>-9.3202110827191596E-4</v>
      </c>
      <c r="J109" s="24">
        <v>-3.8695526919163099E-3</v>
      </c>
      <c r="K109" s="24">
        <v>0.484195046005654</v>
      </c>
      <c r="L109" s="24">
        <v>1.42706944437831E-3</v>
      </c>
      <c r="M109" s="24">
        <v>0</v>
      </c>
      <c r="N109" s="24">
        <v>0</v>
      </c>
      <c r="O109" s="24">
        <v>-4.6758030129614098E-3</v>
      </c>
      <c r="P109" s="24">
        <v>0</v>
      </c>
      <c r="Q109" s="24">
        <v>5.6678481502503203E-4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-0.49116605900870602</v>
      </c>
      <c r="Z109" s="24">
        <v>2.69785121911006E-2</v>
      </c>
      <c r="AA109" s="24">
        <v>-1.5317666688212699E-2</v>
      </c>
      <c r="AB109" s="24">
        <v>-1.82127928150153E-2</v>
      </c>
      <c r="AC109" s="24">
        <v>-1.6803238881957599E-2</v>
      </c>
      <c r="AD109" s="25">
        <v>-7.3830799347106101E-5</v>
      </c>
      <c r="AE109" s="24">
        <v>-1.8426206403914899E-2</v>
      </c>
      <c r="AF109" s="24">
        <v>-3.1539212010020003E-2</v>
      </c>
      <c r="AH109">
        <f t="shared" si="9"/>
        <v>-3.1539212010020003E-2</v>
      </c>
      <c r="AJ109">
        <f t="shared" si="10"/>
        <v>-3.1539212010020003E-2</v>
      </c>
      <c r="AK109">
        <f t="shared" si="11"/>
        <v>-1.1391820135358346E-3</v>
      </c>
    </row>
    <row r="110" spans="1:37">
      <c r="A110" s="26">
        <v>49034</v>
      </c>
      <c r="B110" s="24">
        <v>4.1792405992745803E-3</v>
      </c>
      <c r="C110" s="24">
        <v>-1.77452338760914E-3</v>
      </c>
      <c r="D110" s="24">
        <v>0.102718661142808</v>
      </c>
      <c r="E110" s="25">
        <v>-2.72519828234486E-7</v>
      </c>
      <c r="F110" s="24">
        <v>-7.9545243221864598E-2</v>
      </c>
      <c r="G110" s="24">
        <v>-9.8215498019335796E-4</v>
      </c>
      <c r="H110" s="25">
        <v>-9.582195284175721E-7</v>
      </c>
      <c r="I110" s="24">
        <v>-8.1436176181352198E-4</v>
      </c>
      <c r="J110" s="24">
        <v>-3.8568964148903199E-3</v>
      </c>
      <c r="K110" s="24">
        <v>0.46922168633444</v>
      </c>
      <c r="L110" s="24">
        <v>1.48373486979241E-3</v>
      </c>
      <c r="M110" s="24">
        <v>0</v>
      </c>
      <c r="N110" s="24">
        <v>0</v>
      </c>
      <c r="O110" s="24">
        <v>-4.4108300298787498E-3</v>
      </c>
      <c r="P110" s="24">
        <v>0</v>
      </c>
      <c r="Q110" s="24">
        <v>5.5122278820309597E-4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-0.47601627498067001</v>
      </c>
      <c r="Z110" s="24">
        <v>2.6146629838022399E-2</v>
      </c>
      <c r="AA110" s="24">
        <v>-1.48468134963257E-2</v>
      </c>
      <c r="AB110" s="24">
        <v>-1.7652153510778399E-2</v>
      </c>
      <c r="AC110" s="24">
        <v>-1.6286155461340601E-2</v>
      </c>
      <c r="AD110" s="25">
        <v>-6.1774031986953595E-5</v>
      </c>
      <c r="AE110" s="24">
        <v>-1.8238019492743101E-2</v>
      </c>
      <c r="AF110" s="24">
        <v>-3.0185255936902401E-2</v>
      </c>
      <c r="AH110">
        <f t="shared" si="9"/>
        <v>-3.0185255936902401E-2</v>
      </c>
      <c r="AJ110">
        <f t="shared" si="10"/>
        <v>-3.0185255936902401E-2</v>
      </c>
      <c r="AK110">
        <f t="shared" si="11"/>
        <v>-6.9040062826313323E-4</v>
      </c>
    </row>
    <row r="111" spans="1:37">
      <c r="A111" s="26">
        <v>49125</v>
      </c>
      <c r="B111" s="24">
        <v>4.1396839854643099E-3</v>
      </c>
      <c r="C111" s="24">
        <v>-1.6974766502740001E-3</v>
      </c>
      <c r="D111" s="24">
        <v>0.101819863355306</v>
      </c>
      <c r="E111" s="25">
        <v>-2.4626159988647801E-7</v>
      </c>
      <c r="F111" s="24">
        <v>-7.8923878672903097E-2</v>
      </c>
      <c r="G111" s="24">
        <v>-9.1912290703647596E-4</v>
      </c>
      <c r="H111" s="25">
        <v>-8.7632861075349796E-7</v>
      </c>
      <c r="I111" s="24">
        <v>-7.0506070791082304E-4</v>
      </c>
      <c r="J111" s="24">
        <v>-3.8412238312515502E-3</v>
      </c>
      <c r="K111" s="24">
        <v>0.454725160808234</v>
      </c>
      <c r="L111" s="24">
        <v>1.5288225768836201E-3</v>
      </c>
      <c r="M111" s="24">
        <v>0</v>
      </c>
      <c r="N111" s="24">
        <v>0</v>
      </c>
      <c r="O111" s="24">
        <v>-4.1551643208063097E-3</v>
      </c>
      <c r="P111" s="24">
        <v>0</v>
      </c>
      <c r="Q111" s="24">
        <v>5.3516792542400004E-4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-0.46134867346744901</v>
      </c>
      <c r="Z111" s="24">
        <v>2.5341973955632799E-2</v>
      </c>
      <c r="AA111" s="24">
        <v>-1.43903801287017E-2</v>
      </c>
      <c r="AB111" s="24">
        <v>-1.7108779271707598E-2</v>
      </c>
      <c r="AC111" s="24">
        <v>-1.57849115094418E-2</v>
      </c>
      <c r="AD111" s="25">
        <v>-5.0298109639519501E-5</v>
      </c>
      <c r="AE111" s="24">
        <v>-1.8051722607752899E-2</v>
      </c>
      <c r="AF111" s="24">
        <v>-2.8887142168133099E-2</v>
      </c>
      <c r="AH111">
        <f t="shared" si="9"/>
        <v>-2.8887142168133099E-2</v>
      </c>
      <c r="AJ111">
        <f t="shared" si="10"/>
        <v>-2.8887142168133099E-2</v>
      </c>
      <c r="AK111">
        <f t="shared" si="11"/>
        <v>-2.7123444506027897E-4</v>
      </c>
    </row>
    <row r="112" spans="1:37">
      <c r="A112" s="26">
        <v>49217</v>
      </c>
      <c r="B112" s="24">
        <v>4.1006803863604504E-3</v>
      </c>
      <c r="C112" s="24">
        <v>-1.62672174491864E-3</v>
      </c>
      <c r="D112" s="24">
        <v>0.10092768447237201</v>
      </c>
      <c r="E112" s="25">
        <v>-2.23463730981743E-7</v>
      </c>
      <c r="F112" s="24">
        <v>-7.8306194328592996E-2</v>
      </c>
      <c r="G112" s="24">
        <v>-8.5458532790023696E-4</v>
      </c>
      <c r="H112" s="25">
        <v>-8.1202611137169E-7</v>
      </c>
      <c r="I112" s="24">
        <v>-6.0358572031457298E-4</v>
      </c>
      <c r="J112" s="24">
        <v>-3.8227594063160101E-3</v>
      </c>
      <c r="K112" s="24">
        <v>0.44069045662858197</v>
      </c>
      <c r="L112" s="24">
        <v>1.5629249723119699E-3</v>
      </c>
      <c r="M112" s="24">
        <v>0</v>
      </c>
      <c r="N112" s="24">
        <v>0</v>
      </c>
      <c r="O112" s="24">
        <v>-3.9085057762174302E-3</v>
      </c>
      <c r="P112" s="24">
        <v>0</v>
      </c>
      <c r="Q112" s="24">
        <v>5.1878693437225397E-4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-0.44714749751656502</v>
      </c>
      <c r="Z112" s="24">
        <v>2.45634988623726E-2</v>
      </c>
      <c r="AA112" s="24">
        <v>-1.3947982339761199E-2</v>
      </c>
      <c r="AB112" s="24">
        <v>-1.6582200745441499E-2</v>
      </c>
      <c r="AC112" s="24">
        <v>-1.5299090270142699E-2</v>
      </c>
      <c r="AD112" s="25">
        <v>-3.9481958874731898E-5</v>
      </c>
      <c r="AE112" s="24">
        <v>-1.78672965006372E-2</v>
      </c>
      <c r="AF112" s="24">
        <v>-2.7642904869145401E-2</v>
      </c>
      <c r="AH112">
        <f t="shared" si="9"/>
        <v>-2.7642904869145401E-2</v>
      </c>
      <c r="AJ112">
        <f t="shared" si="10"/>
        <v>-2.7642904869145401E-2</v>
      </c>
      <c r="AK112">
        <f t="shared" si="11"/>
        <v>1.1939247068514305E-4</v>
      </c>
    </row>
    <row r="113" spans="1:37">
      <c r="A113" s="26">
        <v>49309</v>
      </c>
      <c r="B113" s="24">
        <v>4.0621753489100401E-3</v>
      </c>
      <c r="C113" s="24">
        <v>-1.56163822966462E-3</v>
      </c>
      <c r="D113" s="24">
        <v>0.10004228620245099</v>
      </c>
      <c r="E113" s="25">
        <v>-2.03867920877293E-7</v>
      </c>
      <c r="F113" s="24">
        <v>-7.7692715301797902E-2</v>
      </c>
      <c r="G113" s="24">
        <v>-7.8896326072674895E-4</v>
      </c>
      <c r="H113" s="25">
        <v>-7.6292789100300897E-7</v>
      </c>
      <c r="I113" s="24">
        <v>-5.0943585669250896E-4</v>
      </c>
      <c r="J113" s="24">
        <v>-3.8017256141906902E-3</v>
      </c>
      <c r="K113" s="24">
        <v>0.42710279218776898</v>
      </c>
      <c r="L113" s="24">
        <v>1.5867264915475101E-3</v>
      </c>
      <c r="M113" s="24">
        <v>0</v>
      </c>
      <c r="N113" s="24">
        <v>0</v>
      </c>
      <c r="O113" s="24">
        <v>-3.6705642474925701E-3</v>
      </c>
      <c r="P113" s="24">
        <v>0</v>
      </c>
      <c r="Q113" s="24">
        <v>5.0222873448044496E-4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-0.43339735991988598</v>
      </c>
      <c r="Z113" s="24">
        <v>2.3810204090086499E-2</v>
      </c>
      <c r="AA113" s="24">
        <v>-1.35192356831871E-2</v>
      </c>
      <c r="AB113" s="24">
        <v>-1.60719490366397E-2</v>
      </c>
      <c r="AC113" s="24">
        <v>-1.48282735959109E-2</v>
      </c>
      <c r="AD113" s="25">
        <v>-2.93802519935651E-5</v>
      </c>
      <c r="AE113" s="24">
        <v>-1.76847221364302E-2</v>
      </c>
      <c r="AF113" s="24">
        <v>-2.6450516875170499E-2</v>
      </c>
      <c r="AH113">
        <f t="shared" si="9"/>
        <v>-2.6450516875170499E-2</v>
      </c>
      <c r="AJ113">
        <f t="shared" si="10"/>
        <v>-2.6450516875170499E-2</v>
      </c>
      <c r="AK113">
        <f t="shared" si="11"/>
        <v>4.8268533459125407E-4</v>
      </c>
    </row>
    <row r="114" spans="1:37">
      <c r="A114" s="26">
        <v>49399</v>
      </c>
      <c r="B114" s="24">
        <v>4.0241201127218596E-3</v>
      </c>
      <c r="C114" s="24">
        <v>-1.5016523747584699E-3</v>
      </c>
      <c r="D114" s="24">
        <v>9.9163767026653804E-2</v>
      </c>
      <c r="E114" s="25">
        <v>-1.8720843719711999E-7</v>
      </c>
      <c r="F114" s="24">
        <v>-7.7083805544381004E-2</v>
      </c>
      <c r="G114" s="24">
        <v>-7.2265230289335E-4</v>
      </c>
      <c r="H114" s="25">
        <v>-7.2681483808169199E-7</v>
      </c>
      <c r="I114" s="24">
        <v>-4.22140210853608E-4</v>
      </c>
      <c r="J114" s="24">
        <v>-3.7783404110669902E-3</v>
      </c>
      <c r="K114" s="24">
        <v>0.41394766191522903</v>
      </c>
      <c r="L114" s="24">
        <v>1.6009767650475501E-3</v>
      </c>
      <c r="M114" s="24">
        <v>0</v>
      </c>
      <c r="N114" s="24">
        <v>0</v>
      </c>
      <c r="O114" s="24">
        <v>-3.4410591704676602E-3</v>
      </c>
      <c r="P114" s="24">
        <v>0</v>
      </c>
      <c r="Q114" s="24">
        <v>4.8562502244705702E-4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-0.42008327016761399</v>
      </c>
      <c r="Z114" s="24">
        <v>2.30811337705813E-2</v>
      </c>
      <c r="AA114" s="24">
        <v>-1.3103756979519999E-2</v>
      </c>
      <c r="AB114" s="24">
        <v>-1.5577557505535701E-2</v>
      </c>
      <c r="AC114" s="24">
        <v>-1.43720437064675E-2</v>
      </c>
      <c r="AD114" s="25">
        <v>-2.00269014070185E-5</v>
      </c>
      <c r="AE114" s="24">
        <v>-1.7503980690447399E-2</v>
      </c>
      <c r="AF114" s="24">
        <v>-2.5307915375996502E-2</v>
      </c>
      <c r="AH114">
        <f t="shared" si="9"/>
        <v>-2.5307915375996502E-2</v>
      </c>
      <c r="AJ114">
        <f t="shared" si="10"/>
        <v>-2.5307915375996502E-2</v>
      </c>
      <c r="AK114">
        <f t="shared" si="11"/>
        <v>8.1994419873734556E-4</v>
      </c>
    </row>
    <row r="115" spans="1:37">
      <c r="A115" s="26">
        <v>49490</v>
      </c>
      <c r="B115" s="24">
        <v>3.98647141423675E-3</v>
      </c>
      <c r="C115" s="24">
        <v>-1.4462360490536299E-3</v>
      </c>
      <c r="D115" s="24">
        <v>9.8292173008268396E-2</v>
      </c>
      <c r="E115" s="25">
        <v>-1.7321791217343601E-7</v>
      </c>
      <c r="F115" s="24">
        <v>-7.6479693877951505E-2</v>
      </c>
      <c r="G115" s="24">
        <v>-6.5601987389745503E-4</v>
      </c>
      <c r="H115" s="25">
        <v>-7.0164185500866005E-7</v>
      </c>
      <c r="I115" s="24">
        <v>-3.4125660454384501E-4</v>
      </c>
      <c r="J115" s="24">
        <v>-3.7528152091409E-3</v>
      </c>
      <c r="K115" s="24">
        <v>0.40121087313373299</v>
      </c>
      <c r="L115" s="24">
        <v>1.6064673177086401E-3</v>
      </c>
      <c r="M115" s="24">
        <v>0</v>
      </c>
      <c r="N115" s="24">
        <v>0</v>
      </c>
      <c r="O115" s="24">
        <v>-3.21971920383513E-3</v>
      </c>
      <c r="P115" s="24">
        <v>0</v>
      </c>
      <c r="Q115" s="24">
        <v>4.69091000043823E-4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-0.40719065481531003</v>
      </c>
      <c r="Z115" s="24">
        <v>2.2375375679374601E-2</v>
      </c>
      <c r="AA115" s="24">
        <v>-1.2701165640564E-2</v>
      </c>
      <c r="AB115" s="24">
        <v>-1.50985633749485E-2</v>
      </c>
      <c r="AC115" s="24">
        <v>-1.39299847799803E-2</v>
      </c>
      <c r="AD115" s="25">
        <v>-1.1438251719005299E-5</v>
      </c>
      <c r="AE115" s="24">
        <v>-1.7325053545273899E-2</v>
      </c>
      <c r="AF115" s="24">
        <v>-2.42130245326098E-2</v>
      </c>
      <c r="AH115">
        <f t="shared" si="9"/>
        <v>-2.42130245326098E-2</v>
      </c>
      <c r="AJ115">
        <f t="shared" si="10"/>
        <v>-2.42130245326098E-2</v>
      </c>
      <c r="AK115">
        <f t="shared" si="11"/>
        <v>1.1325335168044966E-3</v>
      </c>
    </row>
    <row r="116" spans="1:37">
      <c r="A116" s="26">
        <v>49582</v>
      </c>
      <c r="B116" s="24">
        <v>3.9491912375799899E-3</v>
      </c>
      <c r="C116" s="24">
        <v>-1.39490529594779E-3</v>
      </c>
      <c r="D116" s="24">
        <v>9.7427507414949696E-2</v>
      </c>
      <c r="E116" s="25">
        <v>-1.6163210143966399E-7</v>
      </c>
      <c r="F116" s="24">
        <v>-7.5880497344187101E-2</v>
      </c>
      <c r="G116" s="24">
        <v>-5.8940338000235202E-4</v>
      </c>
      <c r="H116" s="25">
        <v>-6.8554229024524699E-7</v>
      </c>
      <c r="I116" s="24">
        <v>-2.6637024080897599E-4</v>
      </c>
      <c r="J116" s="24">
        <v>-3.7253532936212599E-3</v>
      </c>
      <c r="K116" s="24">
        <v>0.38887857565047002</v>
      </c>
      <c r="L116" s="24">
        <v>1.60401156605746E-3</v>
      </c>
      <c r="M116" s="24">
        <v>0</v>
      </c>
      <c r="N116" s="24">
        <v>0</v>
      </c>
      <c r="O116" s="24">
        <v>-3.0062818824056498E-3</v>
      </c>
      <c r="P116" s="24">
        <v>0</v>
      </c>
      <c r="Q116" s="24">
        <v>4.5272622774451701E-4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-0.394705371994236</v>
      </c>
      <c r="Z116" s="24">
        <v>2.1692060006241499E-2</v>
      </c>
      <c r="AA116" s="24">
        <v>-1.2311084851135801E-2</v>
      </c>
      <c r="AB116" s="24">
        <v>-1.46345091497202E-2</v>
      </c>
      <c r="AC116" s="24">
        <v>-1.3501684377038199E-2</v>
      </c>
      <c r="AD116" s="25">
        <v>-3.61597354480739E-6</v>
      </c>
      <c r="AE116" s="24">
        <v>-1.7147922287836698E-2</v>
      </c>
      <c r="AF116" s="24">
        <v>-2.3163775141828699E-2</v>
      </c>
      <c r="AH116">
        <f t="shared" si="9"/>
        <v>-2.3163775141828699E-2</v>
      </c>
      <c r="AJ116">
        <f t="shared" si="10"/>
        <v>-2.3163775141828699E-2</v>
      </c>
      <c r="AK116">
        <f t="shared" si="11"/>
        <v>1.4218555471347677E-3</v>
      </c>
    </row>
    <row r="117" spans="1:37">
      <c r="A117" s="26">
        <v>49674</v>
      </c>
      <c r="B117" s="24">
        <v>3.9122465249242398E-3</v>
      </c>
      <c r="C117" s="24">
        <v>-1.3472186470394601E-3</v>
      </c>
      <c r="D117" s="24">
        <v>9.6569739218196296E-2</v>
      </c>
      <c r="E117" s="25">
        <v>-1.5219371849079501E-7</v>
      </c>
      <c r="F117" s="24">
        <v>-7.5286241993443304E-2</v>
      </c>
      <c r="G117" s="24">
        <v>-5.2310917470369499E-4</v>
      </c>
      <c r="H117" s="25">
        <v>-6.7682854142384502E-7</v>
      </c>
      <c r="I117" s="24">
        <v>-1.97092338025066E-4</v>
      </c>
      <c r="J117" s="24">
        <v>-3.6961486286487201E-3</v>
      </c>
      <c r="K117" s="24">
        <v>0.37693728479632099</v>
      </c>
      <c r="L117" s="24">
        <v>1.5944278665384901E-3</v>
      </c>
      <c r="M117" s="24">
        <v>0</v>
      </c>
      <c r="N117" s="24">
        <v>0</v>
      </c>
      <c r="O117" s="24">
        <v>-2.8004932850947198E-3</v>
      </c>
      <c r="P117" s="24">
        <v>0</v>
      </c>
      <c r="Q117" s="24">
        <v>4.36615571738181E-4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-0.38261372076019401</v>
      </c>
      <c r="Z117" s="24">
        <v>2.10303579141124E-2</v>
      </c>
      <c r="AA117" s="24">
        <v>-1.19331426109953E-2</v>
      </c>
      <c r="AB117" s="24">
        <v>-1.4184943854972199E-2</v>
      </c>
      <c r="AC117" s="24">
        <v>-1.30867347004239E-2</v>
      </c>
      <c r="AD117" s="25">
        <v>3.4503328876283699E-6</v>
      </c>
      <c r="AE117" s="24">
        <v>-1.6972568706531101E-2</v>
      </c>
      <c r="AF117" s="24">
        <v>-2.21581214976086E-2</v>
      </c>
      <c r="AH117">
        <f t="shared" si="9"/>
        <v>-2.21581214976086E-2</v>
      </c>
      <c r="AJ117">
        <f t="shared" si="10"/>
        <v>-2.21581214976086E-2</v>
      </c>
      <c r="AK117">
        <f t="shared" si="11"/>
        <v>1.6893273856557998E-3</v>
      </c>
    </row>
    <row r="118" spans="1:37">
      <c r="A118" s="26">
        <v>49765</v>
      </c>
      <c r="B118" s="24">
        <v>3.8756088576554098E-3</v>
      </c>
      <c r="C118" s="24">
        <v>-1.3027752218093601E-3</v>
      </c>
      <c r="D118" s="24">
        <v>9.5718810540816504E-2</v>
      </c>
      <c r="E118" s="25">
        <v>-1.4465545214795701E-7</v>
      </c>
      <c r="F118" s="24">
        <v>-7.4696881249441099E-2</v>
      </c>
      <c r="G118" s="24">
        <v>-4.5741219754109202E-4</v>
      </c>
      <c r="H118" s="25">
        <v>-6.73989491971678E-7</v>
      </c>
      <c r="I118" s="24">
        <v>-1.3305876100075799E-4</v>
      </c>
      <c r="J118" s="24">
        <v>-3.6653850015613502E-3</v>
      </c>
      <c r="K118" s="24">
        <v>0.36537389860548303</v>
      </c>
      <c r="L118" s="24">
        <v>1.57852536278374E-3</v>
      </c>
      <c r="M118" s="24">
        <v>0</v>
      </c>
      <c r="N118" s="24">
        <v>0</v>
      </c>
      <c r="O118" s="24">
        <v>-2.6021077173792101E-3</v>
      </c>
      <c r="P118" s="24">
        <v>0</v>
      </c>
      <c r="Q118" s="24">
        <v>4.2083021572442597E-4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-0.37090244593615901</v>
      </c>
      <c r="Z118" s="24">
        <v>2.0389479940300499E-2</v>
      </c>
      <c r="AA118" s="24">
        <v>-1.1566972641635399E-2</v>
      </c>
      <c r="AB118" s="24">
        <v>-1.37494241014519E-2</v>
      </c>
      <c r="AC118" s="24">
        <v>-1.2684733695910401E-2</v>
      </c>
      <c r="AD118" s="25">
        <v>9.7808131479886399E-6</v>
      </c>
      <c r="AE118" s="24">
        <v>-1.6798974788415001E-2</v>
      </c>
      <c r="AF118" s="24">
        <v>-2.11940556213281E-2</v>
      </c>
      <c r="AH118">
        <f t="shared" si="9"/>
        <v>-2.11940556213281E-2</v>
      </c>
      <c r="AJ118">
        <f t="shared" si="10"/>
        <v>-2.11940556213281E-2</v>
      </c>
      <c r="AK118">
        <f t="shared" si="11"/>
        <v>1.9363613948971022E-3</v>
      </c>
    </row>
    <row r="119" spans="1:37">
      <c r="A119" s="26">
        <v>49856</v>
      </c>
      <c r="B119" s="24">
        <v>3.8392541181896099E-3</v>
      </c>
      <c r="C119" s="24">
        <v>-1.2612126601946601E-3</v>
      </c>
      <c r="D119" s="24">
        <v>9.4874643126895697E-2</v>
      </c>
      <c r="E119" s="25">
        <v>-1.3878226784660601E-7</v>
      </c>
      <c r="F119" s="24">
        <v>-7.4112312001256203E-2</v>
      </c>
      <c r="G119" s="24">
        <v>-3.9255618309522601E-4</v>
      </c>
      <c r="H119" s="25">
        <v>-6.7568538093129203E-7</v>
      </c>
      <c r="I119" s="25">
        <v>-7.3928663064447194E-5</v>
      </c>
      <c r="J119" s="24">
        <v>-3.6332354587058201E-3</v>
      </c>
      <c r="K119" s="24">
        <v>0.35417570979912799</v>
      </c>
      <c r="L119" s="24">
        <v>1.55709237905253E-3</v>
      </c>
      <c r="M119" s="24">
        <v>0</v>
      </c>
      <c r="N119" s="24">
        <v>0</v>
      </c>
      <c r="O119" s="24">
        <v>-2.4108874078733302E-3</v>
      </c>
      <c r="P119" s="24">
        <v>0</v>
      </c>
      <c r="Q119" s="24">
        <v>4.0542871251095599E-4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-0.35955873906074898</v>
      </c>
      <c r="Z119" s="24">
        <v>1.9768674286970302E-2</v>
      </c>
      <c r="AA119" s="24">
        <v>-1.12122151640387E-2</v>
      </c>
      <c r="AB119" s="24">
        <v>-1.3327514987639301E-2</v>
      </c>
      <c r="AC119" s="24">
        <v>-1.2295286001027399E-2</v>
      </c>
      <c r="AD119" s="25">
        <v>1.5403299413537198E-5</v>
      </c>
      <c r="AE119" s="24">
        <v>-1.6627122716459799E-2</v>
      </c>
      <c r="AF119" s="24">
        <v>-2.0269619049586501E-2</v>
      </c>
      <c r="AH119">
        <f t="shared" si="9"/>
        <v>-2.0269619049586501E-2</v>
      </c>
      <c r="AJ119">
        <f t="shared" si="10"/>
        <v>-2.0269619049586501E-2</v>
      </c>
      <c r="AK119">
        <f t="shared" si="11"/>
        <v>2.1643487783560462E-3</v>
      </c>
    </row>
    <row r="120" spans="1:37">
      <c r="A120" s="26">
        <v>49948</v>
      </c>
      <c r="B120" s="24">
        <v>3.8031621409287601E-3</v>
      </c>
      <c r="C120" s="24">
        <v>-1.2222049324067299E-3</v>
      </c>
      <c r="D120" s="24">
        <v>9.4037143910742402E-2</v>
      </c>
      <c r="E120" s="25">
        <v>-1.3435308663108601E-7</v>
      </c>
      <c r="F120" s="24">
        <v>-7.3532388582418506E-2</v>
      </c>
      <c r="G120" s="24">
        <v>-3.2875434117571301E-4</v>
      </c>
      <c r="H120" s="25">
        <v>-6.8074064379573499E-7</v>
      </c>
      <c r="I120" s="25">
        <v>-1.9383150768106699E-5</v>
      </c>
      <c r="J120" s="24">
        <v>-3.5998619898182501E-3</v>
      </c>
      <c r="K120" s="24">
        <v>0.34333041320284202</v>
      </c>
      <c r="L120" s="24">
        <v>1.5308871103177301E-3</v>
      </c>
      <c r="M120" s="24">
        <v>0</v>
      </c>
      <c r="N120" s="24">
        <v>0</v>
      </c>
      <c r="O120" s="24">
        <v>-2.2266022185978198E-3</v>
      </c>
      <c r="P120" s="24">
        <v>0</v>
      </c>
      <c r="Q120" s="24">
        <v>3.90458053830404E-4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-0.34857023600940201</v>
      </c>
      <c r="Z120" s="24">
        <v>1.9167225041222501E-2</v>
      </c>
      <c r="AA120" s="24">
        <v>-1.08685175545727E-2</v>
      </c>
      <c r="AB120" s="24">
        <v>-1.29187908492738E-2</v>
      </c>
      <c r="AC120" s="24">
        <v>-1.19180037500371E-2</v>
      </c>
      <c r="AD120" s="25">
        <v>2.0351501313989001E-5</v>
      </c>
      <c r="AE120" s="24">
        <v>-1.6456994866862099E-2</v>
      </c>
      <c r="AF120" s="24">
        <v>-1.9382912377859499E-2</v>
      </c>
      <c r="AH120">
        <f t="shared" si="9"/>
        <v>-1.9382912377859499E-2</v>
      </c>
      <c r="AJ120">
        <f t="shared" si="10"/>
        <v>-1.9382912377859499E-2</v>
      </c>
      <c r="AK120">
        <f t="shared" si="11"/>
        <v>2.3746460400476087E-3</v>
      </c>
    </row>
    <row r="121" spans="1:37">
      <c r="A121" s="26">
        <v>50040</v>
      </c>
      <c r="B121" s="24">
        <v>3.7673163595883302E-3</v>
      </c>
      <c r="C121" s="24">
        <v>-1.18546006707151E-3</v>
      </c>
      <c r="D121" s="24">
        <v>9.3206209761665201E-2</v>
      </c>
      <c r="E121" s="25">
        <v>-1.31161928568957E-7</v>
      </c>
      <c r="F121" s="24">
        <v>-7.2956934801425399E-2</v>
      </c>
      <c r="G121" s="24">
        <v>-2.66190418489483E-4</v>
      </c>
      <c r="H121" s="25">
        <v>-6.8813520212406601E-7</v>
      </c>
      <c r="I121" s="25">
        <v>3.0876019233318497E-5</v>
      </c>
      <c r="J121" s="24">
        <v>-3.56541542181421E-3</v>
      </c>
      <c r="K121" s="24">
        <v>0.332826109189647</v>
      </c>
      <c r="L121" s="24">
        <v>1.50063036603648E-3</v>
      </c>
      <c r="M121" s="24">
        <v>0</v>
      </c>
      <c r="N121" s="24">
        <v>0</v>
      </c>
      <c r="O121" s="24">
        <v>-2.0490293684582998E-3</v>
      </c>
      <c r="P121" s="24">
        <v>0</v>
      </c>
      <c r="Q121" s="24">
        <v>3.7595473995658397E-4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-0.33792501180892698</v>
      </c>
      <c r="Z121" s="24">
        <v>1.8584450359170501E-2</v>
      </c>
      <c r="AA121" s="24">
        <v>-1.05355348869527E-2</v>
      </c>
      <c r="AB121" s="24">
        <v>-1.25228358675926E-2</v>
      </c>
      <c r="AC121" s="24">
        <v>-1.15525072442791E-2</v>
      </c>
      <c r="AD121" s="25">
        <v>2.4663430256644898E-5</v>
      </c>
      <c r="AE121" s="24">
        <v>-1.6288573806416198E-2</v>
      </c>
      <c r="AF121" s="24">
        <v>-1.8532102762997601E-2</v>
      </c>
      <c r="AH121">
        <f t="shared" si="9"/>
        <v>-1.8532102762997601E-2</v>
      </c>
      <c r="AJ121">
        <f t="shared" si="10"/>
        <v>-1.8532102762997601E-2</v>
      </c>
      <c r="AK121">
        <f t="shared" si="11"/>
        <v>2.5685640656796273E-3</v>
      </c>
    </row>
    <row r="122" spans="1:37">
      <c r="A122" s="26">
        <v>50130</v>
      </c>
      <c r="B122" s="24">
        <v>3.73170345697114E-3</v>
      </c>
      <c r="C122" s="24">
        <v>-1.1507178350120401E-3</v>
      </c>
      <c r="D122" s="24">
        <v>9.2381731480537202E-2</v>
      </c>
      <c r="E122" s="25">
        <v>-1.2901860005265099E-7</v>
      </c>
      <c r="F122" s="24">
        <v>-7.2385754189031801E-2</v>
      </c>
      <c r="G122" s="24">
        <v>-2.0502006121676E-4</v>
      </c>
      <c r="H122" s="25">
        <v>-6.9699462214860201E-7</v>
      </c>
      <c r="I122" s="25">
        <v>7.7127703436063395E-5</v>
      </c>
      <c r="J122" s="24">
        <v>-3.5300354865739E-3</v>
      </c>
      <c r="K122" s="24">
        <v>0.32265130369983003</v>
      </c>
      <c r="L122" s="24">
        <v>1.4670001338281599E-3</v>
      </c>
      <c r="M122" s="24">
        <v>0</v>
      </c>
      <c r="N122" s="24">
        <v>0</v>
      </c>
      <c r="O122" s="24">
        <v>-1.8779531694067899E-3</v>
      </c>
      <c r="P122" s="24">
        <v>0</v>
      </c>
      <c r="Q122" s="24">
        <v>3.6194583362339998E-4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-0.32761157311994799</v>
      </c>
      <c r="Z122" s="24">
        <v>1.8019700642925299E-2</v>
      </c>
      <c r="AA122" s="24">
        <v>-1.0212930368688901E-2</v>
      </c>
      <c r="AB122" s="24">
        <v>-1.21392445479099E-2</v>
      </c>
      <c r="AC122" s="24">
        <v>-1.1198425497653401E-2</v>
      </c>
      <c r="AD122" s="25">
        <v>2.83800399666555E-5</v>
      </c>
      <c r="AE122" s="24">
        <v>-1.6121842289931999E-2</v>
      </c>
      <c r="AF122" s="24">
        <v>-1.7715429587470102E-2</v>
      </c>
      <c r="AH122">
        <f t="shared" si="9"/>
        <v>-1.7715429587470102E-2</v>
      </c>
      <c r="AJ122">
        <f t="shared" si="10"/>
        <v>-1.7715429587470102E-2</v>
      </c>
      <c r="AK122">
        <f t="shared" si="11"/>
        <v>2.7473595640080985E-3</v>
      </c>
    </row>
    <row r="123" spans="1:37">
      <c r="A123" s="26">
        <v>50221</v>
      </c>
      <c r="B123" s="24">
        <v>3.6963130222069001E-3</v>
      </c>
      <c r="C123" s="24">
        <v>-1.11774742195882E-3</v>
      </c>
      <c r="D123" s="24">
        <v>9.1563597122145596E-2</v>
      </c>
      <c r="E123" s="25">
        <v>-1.2774899726271701E-7</v>
      </c>
      <c r="F123" s="24">
        <v>-7.1818638625928105E-2</v>
      </c>
      <c r="G123" s="24">
        <v>-1.4537240665140101E-4</v>
      </c>
      <c r="H123" s="25">
        <v>-7.0657950805291704E-7</v>
      </c>
      <c r="I123" s="24">
        <v>1.19632588854212E-4</v>
      </c>
      <c r="J123" s="24">
        <v>-3.4938510309391298E-3</v>
      </c>
      <c r="K123" s="24">
        <v>0.31279490534672</v>
      </c>
      <c r="L123" s="24">
        <v>1.43062774051279E-3</v>
      </c>
      <c r="M123" s="24">
        <v>0</v>
      </c>
      <c r="N123" s="24">
        <v>0</v>
      </c>
      <c r="O123" s="24">
        <v>-1.71316477473165E-3</v>
      </c>
      <c r="P123" s="24">
        <v>0</v>
      </c>
      <c r="Q123" s="24">
        <v>3.4844998543102001E-4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-0.31761884881631502</v>
      </c>
      <c r="Z123" s="24">
        <v>1.7472356734462499E-2</v>
      </c>
      <c r="AA123" s="24">
        <v>-9.9003756806965802E-3</v>
      </c>
      <c r="AB123" s="24">
        <v>-1.1767622080249E-2</v>
      </c>
      <c r="AC123" s="24">
        <v>-1.08553966673439E-2</v>
      </c>
      <c r="AD123" s="25">
        <v>3.1544065670586599E-5</v>
      </c>
      <c r="AE123" s="24">
        <v>-1.5956783257712701E-2</v>
      </c>
      <c r="AF123" s="24">
        <v>-1.6931208485021498E-2</v>
      </c>
      <c r="AH123">
        <f t="shared" si="9"/>
        <v>-1.6931208485021498E-2</v>
      </c>
      <c r="AJ123">
        <f t="shared" si="10"/>
        <v>-1.6931208485021498E-2</v>
      </c>
      <c r="AK123">
        <f t="shared" si="11"/>
        <v>2.912228612729939E-3</v>
      </c>
    </row>
    <row r="124" spans="1:37">
      <c r="A124" s="26">
        <v>50313</v>
      </c>
      <c r="B124" s="24">
        <v>3.6611372195176801E-3</v>
      </c>
      <c r="C124" s="24">
        <v>-1.0863451193339499E-3</v>
      </c>
      <c r="D124" s="24">
        <v>9.0751694714566303E-2</v>
      </c>
      <c r="E124" s="25">
        <v>-1.27195091031166E-7</v>
      </c>
      <c r="F124" s="24">
        <v>-7.1255375510378305E-2</v>
      </c>
      <c r="G124" s="25">
        <v>-8.7351840569651696E-5</v>
      </c>
      <c r="H124" s="25">
        <v>-7.1627444447103997E-7</v>
      </c>
      <c r="I124" s="24">
        <v>1.5863435995798001E-4</v>
      </c>
      <c r="J124" s="24">
        <v>-3.4569803406167602E-3</v>
      </c>
      <c r="K124" s="24">
        <v>0.30324622007491098</v>
      </c>
      <c r="L124" s="24">
        <v>1.39209540072627E-3</v>
      </c>
      <c r="M124" s="24">
        <v>0</v>
      </c>
      <c r="N124" s="24">
        <v>0</v>
      </c>
      <c r="O124" s="24">
        <v>-1.5544619389045401E-3</v>
      </c>
      <c r="P124" s="24">
        <v>0</v>
      </c>
      <c r="Q124" s="24">
        <v>3.3547842036468799E-4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-0.30793617904639498</v>
      </c>
      <c r="Z124" s="24">
        <v>1.69418281459239E-2</v>
      </c>
      <c r="AA124" s="24">
        <v>-9.5975512288226997E-3</v>
      </c>
      <c r="AB124" s="24">
        <v>-1.1407584593618901E-2</v>
      </c>
      <c r="AC124" s="24">
        <v>-1.05230683799957E-2</v>
      </c>
      <c r="AD124" s="25">
        <v>3.4199044380034203E-5</v>
      </c>
      <c r="AE124" s="24">
        <v>-1.5793379833086402E-2</v>
      </c>
      <c r="AF124" s="24">
        <v>-1.6177833920905299E-2</v>
      </c>
      <c r="AH124">
        <f t="shared" si="9"/>
        <v>-1.6177833920905299E-2</v>
      </c>
      <c r="AJ124">
        <f t="shared" si="10"/>
        <v>-1.6177833920905299E-2</v>
      </c>
      <c r="AK124">
        <f t="shared" si="11"/>
        <v>3.0643020627121598E-3</v>
      </c>
    </row>
    <row r="125" spans="1:37">
      <c r="A125" s="26">
        <v>50405</v>
      </c>
      <c r="B125" s="24">
        <v>3.62617047171368E-3</v>
      </c>
      <c r="C125" s="24">
        <v>-1.0563320581423201E-3</v>
      </c>
      <c r="D125" s="24">
        <v>8.9945914443394198E-2</v>
      </c>
      <c r="E125" s="25">
        <v>-1.27214651548343E-7</v>
      </c>
      <c r="F125" s="24">
        <v>-7.0695753619552396E-2</v>
      </c>
      <c r="G125" s="25">
        <v>-3.1039864970661399E-5</v>
      </c>
      <c r="H125" s="25">
        <v>-7.25576755292635E-7</v>
      </c>
      <c r="I125" s="24">
        <v>1.9436081194319299E-4</v>
      </c>
      <c r="J125" s="24">
        <v>-3.4195315529808E-3</v>
      </c>
      <c r="K125" s="24">
        <v>0.29399494379496499</v>
      </c>
      <c r="L125" s="24">
        <v>1.35193495717277E-3</v>
      </c>
      <c r="M125" s="24">
        <v>0</v>
      </c>
      <c r="N125" s="24">
        <v>0</v>
      </c>
      <c r="O125" s="24">
        <v>-1.4016487884056399E-3</v>
      </c>
      <c r="P125" s="24">
        <v>0</v>
      </c>
      <c r="Q125" s="24">
        <v>3.2303587725537799E-4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-0.29855330311883599</v>
      </c>
      <c r="Z125" s="24">
        <v>1.64275513419599E-2</v>
      </c>
      <c r="AA125" s="24">
        <v>-9.3041463159565102E-3</v>
      </c>
      <c r="AB125" s="24">
        <v>-1.1058759315240399E-2</v>
      </c>
      <c r="AC125" s="24">
        <v>-1.0201097963485801E-2</v>
      </c>
      <c r="AD125" s="25">
        <v>3.6388499034581397E-5</v>
      </c>
      <c r="AE125" s="24">
        <v>-1.56316153199808E-2</v>
      </c>
      <c r="AF125" s="24">
        <v>-1.54537805115158E-2</v>
      </c>
      <c r="AH125">
        <f t="shared" si="9"/>
        <v>-1.54537805115158E-2</v>
      </c>
      <c r="AJ125">
        <f t="shared" si="10"/>
        <v>-1.54537805115158E-2</v>
      </c>
      <c r="AK125">
        <f t="shared" si="11"/>
        <v>3.2046425660434159E-3</v>
      </c>
    </row>
    <row r="126" spans="1:37">
      <c r="A126" s="26">
        <v>50495</v>
      </c>
      <c r="B126" s="24">
        <v>3.5914091608605101E-3</v>
      </c>
      <c r="C126" s="24">
        <v>-1.02755200701673E-3</v>
      </c>
      <c r="D126" s="24">
        <v>8.9146150364812701E-2</v>
      </c>
      <c r="E126" s="25">
        <v>-1.27680764866681E-7</v>
      </c>
      <c r="F126" s="24">
        <v>-7.0139567811065603E-2</v>
      </c>
      <c r="G126" s="25">
        <v>2.3502971628175801E-5</v>
      </c>
      <c r="H126" s="25">
        <v>-7.3408530220859503E-7</v>
      </c>
      <c r="I126" s="24">
        <v>2.2702490822350201E-4</v>
      </c>
      <c r="J126" s="24">
        <v>-3.3816031368630699E-3</v>
      </c>
      <c r="K126" s="24">
        <v>0.2850311533771</v>
      </c>
      <c r="L126" s="24">
        <v>1.31062763110724E-3</v>
      </c>
      <c r="M126" s="24">
        <v>0</v>
      </c>
      <c r="N126" s="24">
        <v>0</v>
      </c>
      <c r="O126" s="24">
        <v>-1.2545356029496199E-3</v>
      </c>
      <c r="P126" s="24">
        <v>0</v>
      </c>
      <c r="Q126" s="24">
        <v>3.1112149498492298E-4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-0.28946034651516001</v>
      </c>
      <c r="Z126" s="24">
        <v>1.59289880862424E-2</v>
      </c>
      <c r="AA126" s="24">
        <v>-9.0198592431865003E-3</v>
      </c>
      <c r="AB126" s="24">
        <v>-1.07207846456072E-2</v>
      </c>
      <c r="AC126" s="24">
        <v>-9.8891525941974204E-3</v>
      </c>
      <c r="AD126" s="25">
        <v>3.8155269785292999E-5</v>
      </c>
      <c r="AE126" s="24">
        <v>-1.54714732005509E-2</v>
      </c>
      <c r="AF126" s="24">
        <v>-1.4757603257913201E-2</v>
      </c>
      <c r="AH126">
        <f t="shared" si="9"/>
        <v>-1.4757603257913201E-2</v>
      </c>
      <c r="AJ126">
        <f t="shared" si="10"/>
        <v>-1.4757603257913201E-2</v>
      </c>
      <c r="AK126">
        <f t="shared" si="11"/>
        <v>3.3342430071102696E-3</v>
      </c>
    </row>
    <row r="127" spans="1:37">
      <c r="A127" s="26">
        <v>50586</v>
      </c>
      <c r="B127" s="24">
        <v>3.5568513478848999E-3</v>
      </c>
      <c r="C127" s="24">
        <v>-9.9986925167845609E-4</v>
      </c>
      <c r="D127" s="24">
        <v>8.8352301707302794E-2</v>
      </c>
      <c r="E127" s="25">
        <v>-1.28481187017553E-7</v>
      </c>
      <c r="F127" s="24">
        <v>-6.9586622703001103E-2</v>
      </c>
      <c r="G127" s="25">
        <v>7.6235122139700403E-5</v>
      </c>
      <c r="H127" s="25">
        <v>-7.4148950665939997E-7</v>
      </c>
      <c r="I127" s="24">
        <v>2.56825781012067E-4</v>
      </c>
      <c r="J127" s="24">
        <v>-3.3432844203070198E-3</v>
      </c>
      <c r="K127" s="24">
        <v>0.27634529634610899</v>
      </c>
      <c r="L127" s="24">
        <v>1.2686046165254301E-3</v>
      </c>
      <c r="M127" s="24">
        <v>0</v>
      </c>
      <c r="N127" s="24">
        <v>0</v>
      </c>
      <c r="O127" s="24">
        <v>-1.1129386065428901E-3</v>
      </c>
      <c r="P127" s="24">
        <v>0</v>
      </c>
      <c r="Q127" s="24">
        <v>2.9972964098939502E-4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-0.28064780729373301</v>
      </c>
      <c r="Z127" s="24">
        <v>1.5445623861231999E-2</v>
      </c>
      <c r="AA127" s="24">
        <v>-8.7443973481546398E-3</v>
      </c>
      <c r="AB127" s="24">
        <v>-1.0393310159748001E-2</v>
      </c>
      <c r="AC127" s="24">
        <v>-9.5869093693633101E-3</v>
      </c>
      <c r="AD127" s="25">
        <v>3.9540976393116997E-5</v>
      </c>
      <c r="AE127" s="24">
        <v>-1.5312937132854801E-2</v>
      </c>
      <c r="AF127" s="24">
        <v>-1.40879368564839E-2</v>
      </c>
      <c r="AH127">
        <f t="shared" si="9"/>
        <v>-1.40879368564839E-2</v>
      </c>
      <c r="AJ127">
        <f t="shared" si="10"/>
        <v>-1.40879368564839E-2</v>
      </c>
      <c r="AK127">
        <f t="shared" si="11"/>
        <v>3.454026130780892E-3</v>
      </c>
    </row>
    <row r="128" spans="1:37">
      <c r="A128" s="26">
        <v>50678</v>
      </c>
      <c r="B128" s="24">
        <v>3.5224965122983799E-3</v>
      </c>
      <c r="C128" s="24">
        <v>-9.7316656954285301E-4</v>
      </c>
      <c r="D128" s="24">
        <v>8.7564273817434604E-2</v>
      </c>
      <c r="E128" s="25">
        <v>-1.2951757580659801E-7</v>
      </c>
      <c r="F128" s="24">
        <v>-6.9036735461750098E-2</v>
      </c>
      <c r="G128" s="24">
        <v>1.2713210145874699E-4</v>
      </c>
      <c r="H128" s="25">
        <v>-7.4755874294189195E-7</v>
      </c>
      <c r="I128" s="24">
        <v>2.8394967469020797E-4</v>
      </c>
      <c r="J128" s="24">
        <v>-3.3046561499234699E-3</v>
      </c>
      <c r="K128" s="24">
        <v>0.26792817958134202</v>
      </c>
      <c r="L128" s="24">
        <v>1.22624836648808E-3</v>
      </c>
      <c r="M128" s="24">
        <v>0</v>
      </c>
      <c r="N128" s="24">
        <v>0</v>
      </c>
      <c r="O128" s="24">
        <v>-9.7667976781598597E-4</v>
      </c>
      <c r="P128" s="24">
        <v>0</v>
      </c>
      <c r="Q128" s="24">
        <v>2.88850679153663E-4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-0.272106542114398</v>
      </c>
      <c r="Z128" s="24">
        <v>1.4976966367638501E-2</v>
      </c>
      <c r="AA128" s="24">
        <v>-8.4774769883750201E-3</v>
      </c>
      <c r="AB128" s="24">
        <v>-1.0075996544460401E-2</v>
      </c>
      <c r="AC128" s="24">
        <v>-9.2940553136036507E-3</v>
      </c>
      <c r="AD128" s="25">
        <v>4.0585596538825497E-5</v>
      </c>
      <c r="AE128" s="24">
        <v>-1.51559909485737E-2</v>
      </c>
      <c r="AF128" s="24">
        <v>-1.34434942377086E-2</v>
      </c>
      <c r="AH128">
        <f t="shared" si="9"/>
        <v>-1.34434942377086E-2</v>
      </c>
      <c r="AJ128">
        <f t="shared" si="10"/>
        <v>-1.34434942377086E-2</v>
      </c>
      <c r="AK128">
        <f t="shared" si="11"/>
        <v>3.564845177609164E-3</v>
      </c>
    </row>
    <row r="129" spans="1:37">
      <c r="A129" s="26">
        <v>50770</v>
      </c>
      <c r="B129" s="24">
        <v>3.4883453127124301E-3</v>
      </c>
      <c r="C129" s="24">
        <v>-9.4734330995464898E-4</v>
      </c>
      <c r="D129" s="24">
        <v>8.6781978800726897E-2</v>
      </c>
      <c r="E129" s="25">
        <v>-1.30704635009784E-7</v>
      </c>
      <c r="F129" s="24">
        <v>-6.8489737817639895E-2</v>
      </c>
      <c r="G129" s="24">
        <v>1.76184588009249E-4</v>
      </c>
      <c r="H129" s="25">
        <v>-7.52132218114245E-7</v>
      </c>
      <c r="I129" s="24">
        <v>3.0857083235896797E-4</v>
      </c>
      <c r="J129" s="24">
        <v>-3.26579106792889E-3</v>
      </c>
      <c r="K129" s="24">
        <v>0.25977095728918298</v>
      </c>
      <c r="L129" s="24">
        <v>1.1838944347799299E-3</v>
      </c>
      <c r="M129" s="24">
        <v>0</v>
      </c>
      <c r="N129" s="24">
        <v>0</v>
      </c>
      <c r="O129" s="24">
        <v>-8.4558660909282604E-4</v>
      </c>
      <c r="P129" s="24">
        <v>0</v>
      </c>
      <c r="Q129" s="24">
        <v>2.7847167552834E-4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-0.26382775208043802</v>
      </c>
      <c r="Z129" s="24">
        <v>1.45225441077449E-2</v>
      </c>
      <c r="AA129" s="24">
        <v>-8.2188234768414206E-3</v>
      </c>
      <c r="AB129" s="24">
        <v>-9.7685154806463805E-3</v>
      </c>
      <c r="AC129" s="24">
        <v>-9.0102873282762001E-3</v>
      </c>
      <c r="AD129" s="25">
        <v>4.1327145756003098E-5</v>
      </c>
      <c r="AE129" s="24">
        <v>-1.50006186507732E-2</v>
      </c>
      <c r="AF129" s="24">
        <v>-1.2823064471637001E-2</v>
      </c>
      <c r="AH129">
        <f t="shared" si="9"/>
        <v>-1.2823064471637001E-2</v>
      </c>
      <c r="AJ129">
        <f t="shared" si="10"/>
        <v>-1.2823064471637001E-2</v>
      </c>
      <c r="AK129">
        <f t="shared" si="11"/>
        <v>3.6674853518811629E-3</v>
      </c>
    </row>
    <row r="130" spans="1:37">
      <c r="A130" s="26">
        <v>50860</v>
      </c>
      <c r="B130" s="24">
        <v>3.45439936838548E-3</v>
      </c>
      <c r="C130" s="24">
        <v>-9.22313587600691E-4</v>
      </c>
      <c r="D130" s="24">
        <v>8.6005335904107499E-2</v>
      </c>
      <c r="E130" s="25">
        <v>-1.31969200767729E-7</v>
      </c>
      <c r="F130" s="24">
        <v>-6.7945477418737202E-2</v>
      </c>
      <c r="G130" s="24">
        <v>2.23396589331228E-4</v>
      </c>
      <c r="H130" s="25">
        <v>-7.5510942588891901E-7</v>
      </c>
      <c r="I130" s="24">
        <v>3.3085232654812201E-4</v>
      </c>
      <c r="J130" s="24">
        <v>-3.2267544951675498E-3</v>
      </c>
      <c r="K130" s="24">
        <v>0.251865118481304</v>
      </c>
      <c r="L130" s="24">
        <v>1.14183375050792E-3</v>
      </c>
      <c r="M130" s="24">
        <v>0</v>
      </c>
      <c r="N130" s="24">
        <v>0</v>
      </c>
      <c r="O130" s="24">
        <v>-7.1949202367980298E-4</v>
      </c>
      <c r="P130" s="24">
        <v>0</v>
      </c>
      <c r="Q130" s="24">
        <v>2.68577041450378E-4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-0.25580296856467699</v>
      </c>
      <c r="Z130" s="24">
        <v>1.40819050548342E-2</v>
      </c>
      <c r="AA130" s="24">
        <v>-7.9681709767678802E-3</v>
      </c>
      <c r="AB130" s="24">
        <v>-9.4705494791960006E-3</v>
      </c>
      <c r="AC130" s="24">
        <v>-8.7353120917002605E-3</v>
      </c>
      <c r="AD130" s="25">
        <v>4.1801445674662202E-5</v>
      </c>
      <c r="AE130" s="24">
        <v>-1.4846804411714E-2</v>
      </c>
      <c r="AF130" s="24">
        <v>-1.22255101657169E-2</v>
      </c>
      <c r="AH130">
        <f t="shared" si="9"/>
        <v>-1.22255101657169E-2</v>
      </c>
      <c r="AJ130">
        <f t="shared" si="10"/>
        <v>-1.22255101657169E-2</v>
      </c>
      <c r="AK130">
        <f t="shared" si="11"/>
        <v>3.762665964811375E-3</v>
      </c>
    </row>
    <row r="131" spans="1:37">
      <c r="A131" s="26">
        <v>50951</v>
      </c>
      <c r="B131" s="24">
        <v>3.42066106167687E-3</v>
      </c>
      <c r="C131" s="24">
        <v>-8.9800459402661597E-4</v>
      </c>
      <c r="D131" s="24">
        <v>8.5234271682124801E-2</v>
      </c>
      <c r="E131" s="25">
        <v>-1.33249295472282E-7</v>
      </c>
      <c r="F131" s="24">
        <v>-6.7403818623634704E-2</v>
      </c>
      <c r="G131" s="24">
        <v>2.6878368993844798E-4</v>
      </c>
      <c r="H131" s="25">
        <v>-7.5644123675541802E-7</v>
      </c>
      <c r="I131" s="24">
        <v>3.5094683552764998E-4</v>
      </c>
      <c r="J131" s="24">
        <v>-3.1876049104227898E-3</v>
      </c>
      <c r="K131" s="24">
        <v>0.24420247416027999</v>
      </c>
      <c r="L131" s="24">
        <v>1.10031521711439E-3</v>
      </c>
      <c r="M131" s="24">
        <v>0</v>
      </c>
      <c r="N131" s="24">
        <v>0</v>
      </c>
      <c r="O131" s="24">
        <v>-5.98234100881137E-4</v>
      </c>
      <c r="P131" s="24">
        <v>0</v>
      </c>
      <c r="Q131" s="24">
        <v>2.5914911462325497E-4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-0.248024039159255</v>
      </c>
      <c r="Z131" s="24">
        <v>1.3654615409338801E-2</v>
      </c>
      <c r="AA131" s="24">
        <v>-7.7252623618005003E-3</v>
      </c>
      <c r="AB131" s="24">
        <v>-9.1817916781824493E-3</v>
      </c>
      <c r="AC131" s="24">
        <v>-8.4688459177303804E-3</v>
      </c>
      <c r="AD131" s="25">
        <v>4.2041968273718203E-5</v>
      </c>
      <c r="AE131" s="24">
        <v>-1.46945325707016E-2</v>
      </c>
      <c r="AF131" s="24">
        <v>-1.1649764468262901E-2</v>
      </c>
      <c r="AH131">
        <f t="shared" si="9"/>
        <v>-1.1649764468262901E-2</v>
      </c>
      <c r="AJ131">
        <f t="shared" si="10"/>
        <v>-1.1649764468262901E-2</v>
      </c>
      <c r="AK131">
        <f t="shared" si="11"/>
        <v>3.8510431108129198E-3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CFE-7A7E-2D4C-8F4A-20F5D19C4B15}">
  <dimension ref="A1:AK132"/>
  <sheetViews>
    <sheetView topLeftCell="Q1" zoomScale="115" zoomScaleNormal="115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-3.5023678716799402E-3</v>
      </c>
      <c r="C2" s="24">
        <v>0.107235564196257</v>
      </c>
      <c r="D2" s="24">
        <v>0.34907332942003799</v>
      </c>
      <c r="E2" s="24">
        <v>3.90256794399715E-3</v>
      </c>
      <c r="F2" s="24">
        <v>-0.53409247054161701</v>
      </c>
      <c r="G2" s="24">
        <v>3.9498077332190198E-2</v>
      </c>
      <c r="H2" s="24">
        <v>5.6724728733738398E-3</v>
      </c>
      <c r="I2" s="24">
        <v>6.8788325371407499E-2</v>
      </c>
      <c r="J2" s="24">
        <v>1.98196234738762E-2</v>
      </c>
      <c r="K2" s="24">
        <v>-0.25049188143977003</v>
      </c>
      <c r="L2" s="24">
        <v>-0.18393452496138901</v>
      </c>
      <c r="M2" s="24">
        <v>0</v>
      </c>
      <c r="N2" s="24">
        <v>0</v>
      </c>
      <c r="O2" s="24">
        <v>2.2875961288766899E-2</v>
      </c>
      <c r="P2" s="24">
        <v>0</v>
      </c>
      <c r="Q2" s="24">
        <v>6.5113867588700206E-2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-6.8884332617093605E-2</v>
      </c>
      <c r="AF2" s="24">
        <v>-0.358925787943005</v>
      </c>
      <c r="AG2" s="24">
        <v>3.4236347221217002E-3</v>
      </c>
      <c r="AH2">
        <f t="shared" ref="AH2:AH33" si="0">AF2+$AG$2</f>
        <v>-0.3555021532208833</v>
      </c>
      <c r="AI2">
        <v>0.92500000000000004</v>
      </c>
      <c r="AJ2">
        <f t="shared" ref="AJ2:AJ33" si="1">+AH2</f>
        <v>-0.3555021532208833</v>
      </c>
      <c r="AK2">
        <f t="shared" ref="AK2:AK33" si="2">AH2-SUM(Y2:AD2,K2)</f>
        <v>-0.10501027178111327</v>
      </c>
    </row>
    <row r="3" spans="1:37">
      <c r="A3" s="26">
        <v>39263</v>
      </c>
      <c r="B3" s="24">
        <v>-8.4416484971502094E-3</v>
      </c>
      <c r="C3" s="24">
        <v>-2.0228837535564301E-2</v>
      </c>
      <c r="D3" s="24">
        <v>0.44568911652467602</v>
      </c>
      <c r="E3" s="24">
        <v>-4.81981159706657E-3</v>
      </c>
      <c r="F3" s="24">
        <v>-0.77755707930389795</v>
      </c>
      <c r="G3" s="24">
        <v>3.3678404532721799E-2</v>
      </c>
      <c r="H3" s="24">
        <v>1.82122591466608E-2</v>
      </c>
      <c r="I3" s="24">
        <v>0.100312523239464</v>
      </c>
      <c r="J3" s="24">
        <v>1.9558822944585001E-2</v>
      </c>
      <c r="K3" s="24">
        <v>-0.41542686799276601</v>
      </c>
      <c r="L3" s="24">
        <v>-0.128318709093561</v>
      </c>
      <c r="M3" s="24">
        <v>0</v>
      </c>
      <c r="N3" s="24">
        <v>0</v>
      </c>
      <c r="O3" s="24">
        <v>2.63901447222821E-2</v>
      </c>
      <c r="P3" s="24">
        <v>0</v>
      </c>
      <c r="Q3" s="24">
        <v>0.121253672763977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-6.8127685945437902E-2</v>
      </c>
      <c r="AF3" s="24">
        <v>-0.65782569609114705</v>
      </c>
      <c r="AH3">
        <f t="shared" si="0"/>
        <v>-0.65440206136902535</v>
      </c>
      <c r="AI3">
        <v>0.99</v>
      </c>
      <c r="AJ3">
        <f t="shared" si="1"/>
        <v>-0.65440206136902535</v>
      </c>
      <c r="AK3">
        <f t="shared" si="2"/>
        <v>-0.23897519337625933</v>
      </c>
    </row>
    <row r="4" spans="1:37">
      <c r="A4" s="26">
        <v>39355</v>
      </c>
      <c r="B4" s="24">
        <v>-6.5224244321887403E-3</v>
      </c>
      <c r="C4" s="24">
        <v>0.17574848459132</v>
      </c>
      <c r="D4" s="24">
        <v>0.45437427833816502</v>
      </c>
      <c r="E4" s="24">
        <v>2.9415835516139201E-3</v>
      </c>
      <c r="F4" s="24">
        <v>-0.70644460862874803</v>
      </c>
      <c r="G4" s="24">
        <v>4.4482397390759598E-3</v>
      </c>
      <c r="H4" s="24">
        <v>1.2108273439808101E-2</v>
      </c>
      <c r="I4" s="24">
        <v>-8.1762040249286003E-2</v>
      </c>
      <c r="J4" s="24">
        <v>1.0463013227183101E-2</v>
      </c>
      <c r="K4" s="24">
        <v>-0.32874115723306002</v>
      </c>
      <c r="L4" s="24">
        <v>-7.6171252895953001E-2</v>
      </c>
      <c r="M4" s="24">
        <v>0</v>
      </c>
      <c r="N4" s="24">
        <v>0</v>
      </c>
      <c r="O4" s="24">
        <v>3.2932674872149598E-2</v>
      </c>
      <c r="P4" s="24">
        <v>0</v>
      </c>
      <c r="Q4" s="24">
        <v>0.21090875111183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-6.7381343177367201E-2</v>
      </c>
      <c r="AF4" s="24">
        <v>-0.36309752774551601</v>
      </c>
      <c r="AH4">
        <f t="shared" si="0"/>
        <v>-0.35967389302339431</v>
      </c>
      <c r="AI4">
        <v>1.07</v>
      </c>
      <c r="AJ4">
        <f t="shared" si="1"/>
        <v>-0.35967389302339431</v>
      </c>
      <c r="AK4">
        <f t="shared" si="2"/>
        <v>-3.0932735790334287E-2</v>
      </c>
    </row>
    <row r="5" spans="1:37">
      <c r="A5" s="26">
        <v>39447</v>
      </c>
      <c r="B5" s="24">
        <v>-6.0263633778851597E-3</v>
      </c>
      <c r="C5" s="24">
        <v>-8.60029888222133E-2</v>
      </c>
      <c r="D5" s="24">
        <v>0.44620620535042399</v>
      </c>
      <c r="E5" s="24">
        <v>-5.9252677341507997E-3</v>
      </c>
      <c r="F5" s="24">
        <v>-0.65097380877683397</v>
      </c>
      <c r="G5" s="24">
        <v>-1.5346471572757699E-2</v>
      </c>
      <c r="H5" s="24">
        <v>1.70200626697155E-3</v>
      </c>
      <c r="I5" s="24">
        <v>0.156964841229246</v>
      </c>
      <c r="J5" s="24">
        <v>7.1871271499244398E-3</v>
      </c>
      <c r="K5" s="24">
        <v>-0.437855848942655</v>
      </c>
      <c r="L5" s="24">
        <v>-0.11122512277680401</v>
      </c>
      <c r="M5" s="24">
        <v>0</v>
      </c>
      <c r="N5" s="24">
        <v>0</v>
      </c>
      <c r="O5" s="24">
        <v>3.3203925598524503E-2</v>
      </c>
      <c r="P5" s="24">
        <v>0</v>
      </c>
      <c r="Q5" s="24">
        <v>0.244461071551246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-6.6645084901346505E-2</v>
      </c>
      <c r="AF5" s="24">
        <v>-0.49027577975831399</v>
      </c>
      <c r="AH5">
        <f t="shared" si="0"/>
        <v>-0.48685214503619229</v>
      </c>
      <c r="AI5">
        <v>1.0974999999999999</v>
      </c>
      <c r="AJ5">
        <f t="shared" si="1"/>
        <v>-0.48685214503619229</v>
      </c>
      <c r="AK5">
        <f t="shared" si="2"/>
        <v>-4.8996296093537284E-2</v>
      </c>
    </row>
    <row r="6" spans="1:37">
      <c r="A6" s="26">
        <v>39538</v>
      </c>
      <c r="B6" s="24">
        <v>-2.6842057732719602E-3</v>
      </c>
      <c r="C6" s="24">
        <v>0.19393809982402499</v>
      </c>
      <c r="D6" s="24">
        <v>0.384786206943182</v>
      </c>
      <c r="E6" s="24">
        <v>2.2413712462425101E-3</v>
      </c>
      <c r="F6" s="24">
        <v>-0.51821363184200098</v>
      </c>
      <c r="G6" s="24">
        <v>-5.6910573456599098E-2</v>
      </c>
      <c r="H6" s="24">
        <v>3.0132288225191799E-2</v>
      </c>
      <c r="I6" s="24">
        <v>-5.2347255465124497E-2</v>
      </c>
      <c r="J6" s="24">
        <v>-7.2970641297954797E-3</v>
      </c>
      <c r="K6" s="24">
        <v>-0.57198251955655799</v>
      </c>
      <c r="L6" s="24">
        <v>0.12425060285481999</v>
      </c>
      <c r="M6" s="24">
        <v>0</v>
      </c>
      <c r="N6" s="24">
        <v>0</v>
      </c>
      <c r="O6" s="24">
        <v>3.7823385365082299E-2</v>
      </c>
      <c r="P6" s="24">
        <v>0</v>
      </c>
      <c r="Q6" s="24">
        <v>0.29308382783358899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-6.5918698881566706E-2</v>
      </c>
      <c r="AF6" s="24">
        <v>-0.20909816681280199</v>
      </c>
      <c r="AH6">
        <f t="shared" si="0"/>
        <v>-0.20567453209068029</v>
      </c>
      <c r="AI6">
        <v>1.0575000000000001</v>
      </c>
      <c r="AJ6">
        <f t="shared" si="1"/>
        <v>-0.20567453209068029</v>
      </c>
      <c r="AK6">
        <f t="shared" si="2"/>
        <v>0.36630798746587767</v>
      </c>
    </row>
    <row r="7" spans="1:37">
      <c r="A7" s="26">
        <v>39629</v>
      </c>
      <c r="B7" s="24">
        <v>-1.46553880893992E-3</v>
      </c>
      <c r="C7" s="24">
        <v>0.250181959785995</v>
      </c>
      <c r="D7" s="24">
        <v>0.40751530579490403</v>
      </c>
      <c r="E7" s="24">
        <v>-4.2524069373332503E-3</v>
      </c>
      <c r="F7" s="24">
        <v>-0.62599439201137697</v>
      </c>
      <c r="G7" s="24">
        <v>-5.5873468034586003E-2</v>
      </c>
      <c r="H7" s="24">
        <v>3.5092201874651098E-2</v>
      </c>
      <c r="I7" s="24">
        <v>0.16474099336658701</v>
      </c>
      <c r="J7" s="25">
        <v>-7.2339217951898296E-5</v>
      </c>
      <c r="K7" s="24">
        <v>-0.36077675927339298</v>
      </c>
      <c r="L7" s="24">
        <v>8.7232067581056796E-2</v>
      </c>
      <c r="M7" s="24">
        <v>0</v>
      </c>
      <c r="N7" s="24">
        <v>0</v>
      </c>
      <c r="O7" s="24">
        <v>3.81477819375746E-2</v>
      </c>
      <c r="P7" s="24">
        <v>0</v>
      </c>
      <c r="Q7" s="24">
        <v>0.438524745275919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-6.5201979772485694E-2</v>
      </c>
      <c r="AF7" s="24">
        <v>0.307798171560629</v>
      </c>
      <c r="AH7">
        <f t="shared" si="0"/>
        <v>0.3112218062827507</v>
      </c>
      <c r="AI7">
        <v>1.1025</v>
      </c>
      <c r="AJ7">
        <f t="shared" si="1"/>
        <v>0.3112218062827507</v>
      </c>
      <c r="AK7">
        <f t="shared" si="2"/>
        <v>0.67199856555614368</v>
      </c>
    </row>
    <row r="8" spans="1:37">
      <c r="A8" s="26">
        <v>39721</v>
      </c>
      <c r="B8" s="24">
        <v>4.3537887168482902E-4</v>
      </c>
      <c r="C8" s="24">
        <v>0.53050527459541197</v>
      </c>
      <c r="D8" s="24">
        <v>0.384242233722354</v>
      </c>
      <c r="E8" s="24">
        <v>-2.4016821339923398E-3</v>
      </c>
      <c r="F8" s="24">
        <v>-0.60563577069677998</v>
      </c>
      <c r="G8" s="24">
        <v>-0.113987572164295</v>
      </c>
      <c r="H8" s="24">
        <v>1.78442337389574E-2</v>
      </c>
      <c r="I8" s="24">
        <v>-2.2910712537754601E-2</v>
      </c>
      <c r="J8" s="24">
        <v>-2.44984308945136E-2</v>
      </c>
      <c r="K8" s="24">
        <v>-0.33457308831893101</v>
      </c>
      <c r="L8" s="24">
        <v>0.179945006883407</v>
      </c>
      <c r="M8" s="24">
        <v>0</v>
      </c>
      <c r="N8" s="24">
        <v>0</v>
      </c>
      <c r="O8" s="24">
        <v>4.3941843077731003E-2</v>
      </c>
      <c r="P8" s="24">
        <v>0</v>
      </c>
      <c r="Q8" s="24">
        <v>0.49279013815668499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-6.4494728844812804E-2</v>
      </c>
      <c r="AF8" s="24">
        <v>0.48120212345514202</v>
      </c>
      <c r="AH8">
        <f t="shared" si="0"/>
        <v>0.48462575817726372</v>
      </c>
      <c r="AI8">
        <v>1.135</v>
      </c>
      <c r="AJ8">
        <f t="shared" si="1"/>
        <v>0.48462575817726372</v>
      </c>
      <c r="AK8">
        <f t="shared" si="2"/>
        <v>0.81919884649619479</v>
      </c>
    </row>
    <row r="9" spans="1:37">
      <c r="A9" s="26">
        <v>39813</v>
      </c>
      <c r="B9" s="24">
        <v>4.3430648765858402E-3</v>
      </c>
      <c r="C9" s="24">
        <v>1.1989203148657499</v>
      </c>
      <c r="D9" s="24">
        <v>0.48606392420466499</v>
      </c>
      <c r="E9" s="24">
        <v>3.4379676802654699E-3</v>
      </c>
      <c r="F9" s="24">
        <v>-0.213179291085556</v>
      </c>
      <c r="G9" s="24">
        <v>-0.295145920000289</v>
      </c>
      <c r="H9" s="24">
        <v>-4.6001018068482703E-2</v>
      </c>
      <c r="I9" s="24">
        <v>-6.2256591948246703E-2</v>
      </c>
      <c r="J9" s="24">
        <v>-2.86023391635024E-2</v>
      </c>
      <c r="K9" s="24">
        <v>-0.26292322570102999</v>
      </c>
      <c r="L9" s="24">
        <v>0.51880789749329903</v>
      </c>
      <c r="M9" s="24">
        <v>0</v>
      </c>
      <c r="N9" s="24">
        <v>0</v>
      </c>
      <c r="O9" s="24">
        <v>4.8877305507984498E-2</v>
      </c>
      <c r="P9" s="24">
        <v>0</v>
      </c>
      <c r="Q9" s="24">
        <v>0.47369933894100102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6.12796381309361E-2</v>
      </c>
      <c r="Z9" s="24">
        <v>-0.110781370806912</v>
      </c>
      <c r="AA9" s="24">
        <v>7.6355088291503503E-2</v>
      </c>
      <c r="AB9" s="24">
        <v>-5.8561589221602303E-3</v>
      </c>
      <c r="AC9" s="24">
        <v>-1.22691503719548E-2</v>
      </c>
      <c r="AD9" s="24">
        <v>-2.3624413583476399E-2</v>
      </c>
      <c r="AE9" s="24">
        <v>-6.3796753722725794E-2</v>
      </c>
      <c r="AF9" s="24">
        <v>1.7473483066176301</v>
      </c>
      <c r="AH9">
        <f t="shared" si="0"/>
        <v>1.7507719413397518</v>
      </c>
      <c r="AI9">
        <v>0.97250000000000003</v>
      </c>
      <c r="AJ9">
        <f t="shared" si="1"/>
        <v>1.7507719413397518</v>
      </c>
      <c r="AK9">
        <f t="shared" si="2"/>
        <v>2.0285915343028456</v>
      </c>
    </row>
    <row r="10" spans="1:37">
      <c r="A10" s="26">
        <v>39903</v>
      </c>
      <c r="B10" s="25">
        <v>-1.5632994478043099E-5</v>
      </c>
      <c r="C10" s="24">
        <v>1.2515819045980801</v>
      </c>
      <c r="D10" s="24">
        <v>0.278489003620149</v>
      </c>
      <c r="E10" s="24">
        <v>6.2884548758391405E-4</v>
      </c>
      <c r="F10" s="24">
        <v>-0.25134297241743098</v>
      </c>
      <c r="G10" s="24">
        <v>-0.28763919226597401</v>
      </c>
      <c r="H10" s="24">
        <v>-8.0287953077846905E-2</v>
      </c>
      <c r="I10" s="24">
        <v>0.13168183824177701</v>
      </c>
      <c r="J10" s="24">
        <v>-2.7718396292053901E-2</v>
      </c>
      <c r="K10" s="24">
        <v>-0.58621111746237797</v>
      </c>
      <c r="L10" s="24">
        <v>0.58787576908635097</v>
      </c>
      <c r="M10" s="24">
        <v>0</v>
      </c>
      <c r="N10" s="24">
        <v>0</v>
      </c>
      <c r="O10" s="24">
        <v>4.8967923454031198E-2</v>
      </c>
      <c r="P10" s="24">
        <v>0</v>
      </c>
      <c r="Q10" s="24">
        <v>0.229627513921836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-1.60497068898914</v>
      </c>
      <c r="Z10" s="24">
        <v>1.1217028407876001E-2</v>
      </c>
      <c r="AA10" s="24">
        <v>0.103774896363418</v>
      </c>
      <c r="AB10" s="24">
        <v>-2.5051456825324302E-2</v>
      </c>
      <c r="AC10" s="24">
        <v>-4.1968127349927199E-2</v>
      </c>
      <c r="AD10" s="24">
        <v>-0.111587087939912</v>
      </c>
      <c r="AE10" s="24">
        <v>-6.3107868131769898E-2</v>
      </c>
      <c r="AF10" s="24">
        <v>-0.43605577056517097</v>
      </c>
      <c r="AH10">
        <f t="shared" si="0"/>
        <v>-0.43263213584304927</v>
      </c>
      <c r="AI10">
        <v>0.42</v>
      </c>
      <c r="AJ10">
        <f t="shared" si="1"/>
        <v>-0.43263213584304927</v>
      </c>
      <c r="AK10">
        <f t="shared" si="2"/>
        <v>1.8221644179523384</v>
      </c>
    </row>
    <row r="11" spans="1:37">
      <c r="A11" s="26">
        <v>39994</v>
      </c>
      <c r="B11" s="24">
        <v>-2.8368990049228702E-3</v>
      </c>
      <c r="C11" s="24">
        <v>1.65958089990131</v>
      </c>
      <c r="D11" s="24">
        <v>0.122879757120866</v>
      </c>
      <c r="E11" s="24">
        <v>3.48030303043281E-3</v>
      </c>
      <c r="F11" s="24">
        <v>-8.4744026214932197E-2</v>
      </c>
      <c r="G11" s="24">
        <v>-0.26655339068235601</v>
      </c>
      <c r="H11" s="24">
        <v>-1.9001606711910601E-2</v>
      </c>
      <c r="I11" s="24">
        <v>0.106923699403846</v>
      </c>
      <c r="J11" s="24">
        <v>-4.0929316338624101E-2</v>
      </c>
      <c r="K11" s="24">
        <v>-1.72266285485445</v>
      </c>
      <c r="L11" s="24">
        <v>0.39810846397010402</v>
      </c>
      <c r="M11" s="24">
        <v>0</v>
      </c>
      <c r="N11" s="24">
        <v>0</v>
      </c>
      <c r="O11" s="24">
        <v>4.84230779356878E-2</v>
      </c>
      <c r="P11" s="24">
        <v>0</v>
      </c>
      <c r="Q11" s="24">
        <v>1.6833353008708099E-2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-1.0216349393627999</v>
      </c>
      <c r="Z11" s="24">
        <v>0.440870542078656</v>
      </c>
      <c r="AA11" s="24">
        <v>0.11137859941200901</v>
      </c>
      <c r="AB11" s="24">
        <v>-6.4718413393674706E-2</v>
      </c>
      <c r="AC11" s="24">
        <v>-5.5482102045650801E-2</v>
      </c>
      <c r="AD11" s="24">
        <v>-0.25137565488952501</v>
      </c>
      <c r="AE11" s="24">
        <v>-6.2427891657233302E-2</v>
      </c>
      <c r="AF11" s="24">
        <v>-0.68388839929448497</v>
      </c>
      <c r="AH11">
        <f t="shared" si="0"/>
        <v>-0.68046476457236327</v>
      </c>
      <c r="AI11">
        <v>0.23250000000000001</v>
      </c>
      <c r="AJ11">
        <f t="shared" si="1"/>
        <v>-0.68046476457236327</v>
      </c>
      <c r="AK11">
        <f t="shared" si="2"/>
        <v>1.8831600584830719</v>
      </c>
    </row>
    <row r="12" spans="1:37">
      <c r="A12" s="26">
        <v>40086</v>
      </c>
      <c r="B12" s="24">
        <v>-3.6171212372766198E-3</v>
      </c>
      <c r="C12" s="24">
        <v>1.95117890551444</v>
      </c>
      <c r="D12" s="24">
        <v>-7.8828723879281498E-2</v>
      </c>
      <c r="E12" s="24">
        <v>9.0143691135415992E-3</v>
      </c>
      <c r="F12" s="24">
        <v>3.8877654903072503E-2</v>
      </c>
      <c r="G12" s="24">
        <v>-0.21269886124474599</v>
      </c>
      <c r="H12" s="24">
        <v>2.0243611621924801E-2</v>
      </c>
      <c r="I12" s="24">
        <v>-6.8599588204268799E-2</v>
      </c>
      <c r="J12" s="24">
        <v>-5.5204083799276098E-2</v>
      </c>
      <c r="K12" s="24">
        <v>-2.2677739472734602</v>
      </c>
      <c r="L12" s="24">
        <v>0.219379884616209</v>
      </c>
      <c r="M12" s="24">
        <v>0</v>
      </c>
      <c r="N12" s="24">
        <v>0</v>
      </c>
      <c r="O12" s="24">
        <v>4.9634661348643201E-2</v>
      </c>
      <c r="P12" s="24">
        <v>0</v>
      </c>
      <c r="Q12" s="24">
        <v>8.1099788999922096E-2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0.28423060886330798</v>
      </c>
      <c r="Z12" s="24">
        <v>0.25283250601472501</v>
      </c>
      <c r="AA12" s="24">
        <v>-8.98225946771644E-2</v>
      </c>
      <c r="AB12" s="24">
        <v>-0.13689102336032699</v>
      </c>
      <c r="AC12" s="24">
        <v>-9.6984472787161602E-2</v>
      </c>
      <c r="AD12" s="24">
        <v>-0.46267591107762801</v>
      </c>
      <c r="AE12" s="24">
        <v>-6.1756649512472103E-2</v>
      </c>
      <c r="AF12" s="24">
        <v>-0.62836098605730595</v>
      </c>
      <c r="AH12">
        <f t="shared" si="0"/>
        <v>-0.62493735133518424</v>
      </c>
      <c r="AI12">
        <v>0.13250000000000001</v>
      </c>
      <c r="AJ12">
        <f t="shared" si="1"/>
        <v>-0.62493735133518424</v>
      </c>
      <c r="AK12">
        <f t="shared" si="2"/>
        <v>1.8921474829625242</v>
      </c>
    </row>
    <row r="13" spans="1:37">
      <c r="A13" s="26">
        <v>40178</v>
      </c>
      <c r="B13" s="24">
        <v>-3.2198612740887899E-3</v>
      </c>
      <c r="C13" s="24">
        <v>1.5607395474746999</v>
      </c>
      <c r="D13" s="24">
        <v>-4.5893416328810901E-2</v>
      </c>
      <c r="E13" s="24">
        <v>3.0495817835496002E-3</v>
      </c>
      <c r="F13" s="24">
        <v>-0.12292125747760201</v>
      </c>
      <c r="G13" s="24">
        <v>-0.193547441786528</v>
      </c>
      <c r="H13" s="24">
        <v>1.00290353125672E-2</v>
      </c>
      <c r="I13" s="24">
        <v>0.17291747403443899</v>
      </c>
      <c r="J13" s="24">
        <v>-4.8971431664506702E-2</v>
      </c>
      <c r="K13" s="24">
        <v>-2.3391751448740701</v>
      </c>
      <c r="L13" s="24">
        <v>0.14560534783811599</v>
      </c>
      <c r="M13" s="24">
        <v>0</v>
      </c>
      <c r="N13" s="24">
        <v>0</v>
      </c>
      <c r="O13" s="24">
        <v>4.6779228377372299E-2</v>
      </c>
      <c r="P13" s="24">
        <v>0</v>
      </c>
      <c r="Q13" s="24">
        <v>0.11183515175787399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0.78026659978469304</v>
      </c>
      <c r="Z13" s="24">
        <v>6.7198436647472298E-2</v>
      </c>
      <c r="AA13" s="24">
        <v>-0.11964000469017699</v>
      </c>
      <c r="AB13" s="24">
        <v>-0.185225205744324</v>
      </c>
      <c r="AC13" s="24">
        <v>-0.11347913979768399</v>
      </c>
      <c r="AD13" s="24">
        <v>-0.71293312549398702</v>
      </c>
      <c r="AE13" s="24">
        <v>-6.1093972316933101E-2</v>
      </c>
      <c r="AF13" s="24">
        <v>-1.0476795984379601</v>
      </c>
      <c r="AH13">
        <f t="shared" si="0"/>
        <v>-1.0442559637158384</v>
      </c>
      <c r="AI13">
        <v>0.1125</v>
      </c>
      <c r="AJ13">
        <f t="shared" si="1"/>
        <v>-1.0442559637158384</v>
      </c>
      <c r="AK13">
        <f t="shared" si="2"/>
        <v>1.5787316204522384</v>
      </c>
    </row>
    <row r="14" spans="1:37">
      <c r="A14" s="26">
        <v>40268</v>
      </c>
      <c r="B14" s="24">
        <v>4.0652593802806302E-4</v>
      </c>
      <c r="C14" s="24">
        <v>1.5006625520150001</v>
      </c>
      <c r="D14" s="24">
        <v>4.2741675575047398E-2</v>
      </c>
      <c r="E14" s="24">
        <v>-1.394863153985E-3</v>
      </c>
      <c r="F14" s="24">
        <v>-3.7644622463008502E-2</v>
      </c>
      <c r="G14" s="24">
        <v>-0.173218791743495</v>
      </c>
      <c r="H14" s="24">
        <v>9.9630502581991506E-3</v>
      </c>
      <c r="I14" s="24">
        <v>0.114240332213141</v>
      </c>
      <c r="J14" s="24">
        <v>-3.1114511815903401E-2</v>
      </c>
      <c r="K14" s="24">
        <v>-2.61163360322612</v>
      </c>
      <c r="L14" s="24">
        <v>0.13527827158119901</v>
      </c>
      <c r="M14" s="24">
        <v>0</v>
      </c>
      <c r="N14" s="24">
        <v>0</v>
      </c>
      <c r="O14" s="24">
        <v>4.54470554911778E-2</v>
      </c>
      <c r="P14" s="24">
        <v>0</v>
      </c>
      <c r="Q14" s="24">
        <v>8.4274929688304301E-2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1.1831339611310101</v>
      </c>
      <c r="Z14" s="24">
        <v>0.21059922489531699</v>
      </c>
      <c r="AA14" s="24">
        <v>-3.4625196687142402E-2</v>
      </c>
      <c r="AB14" s="24">
        <v>-0.15384426963020501</v>
      </c>
      <c r="AC14" s="24">
        <v>-5.92843569989569E-2</v>
      </c>
      <c r="AD14" s="24">
        <v>-0.97257920317033097</v>
      </c>
      <c r="AE14" s="24">
        <v>-6.0439695883455102E-2</v>
      </c>
      <c r="AF14" s="24">
        <v>-0.80903153598620103</v>
      </c>
      <c r="AH14">
        <f t="shared" si="0"/>
        <v>-0.80560790126407933</v>
      </c>
      <c r="AI14">
        <v>0.105</v>
      </c>
      <c r="AJ14">
        <f t="shared" si="1"/>
        <v>-0.80560790126407933</v>
      </c>
      <c r="AK14">
        <f t="shared" si="2"/>
        <v>1.632625542422349</v>
      </c>
    </row>
    <row r="15" spans="1:37">
      <c r="A15" s="26">
        <v>40359</v>
      </c>
      <c r="B15" s="24">
        <v>3.1707782334737498E-3</v>
      </c>
      <c r="C15" s="24">
        <v>1.3147814531961199</v>
      </c>
      <c r="D15" s="24">
        <v>9.1779405031359396E-2</v>
      </c>
      <c r="E15" s="24">
        <v>2.3469553694894598E-3</v>
      </c>
      <c r="F15" s="24">
        <v>0.10920906122285499</v>
      </c>
      <c r="G15" s="24">
        <v>-0.16464813309243201</v>
      </c>
      <c r="H15" s="24">
        <v>-9.8823504366647094E-3</v>
      </c>
      <c r="I15" s="24">
        <v>8.2746699400570903E-2</v>
      </c>
      <c r="J15" s="24">
        <v>-2.6769720608032399E-2</v>
      </c>
      <c r="K15" s="24">
        <v>-2.6580690761699799</v>
      </c>
      <c r="L15" s="24">
        <v>2.6512355200358498E-2</v>
      </c>
      <c r="M15" s="24">
        <v>0</v>
      </c>
      <c r="N15" s="24">
        <v>0</v>
      </c>
      <c r="O15" s="24">
        <v>4.4503915824525397E-2</v>
      </c>
      <c r="P15" s="24">
        <v>0</v>
      </c>
      <c r="Q15" s="24">
        <v>7.4340633770706696E-2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1.14674747188155</v>
      </c>
      <c r="Z15" s="24">
        <v>0.27485490091704001</v>
      </c>
      <c r="AA15" s="24">
        <v>0.19483648841276799</v>
      </c>
      <c r="AB15" s="24">
        <v>2.3390225534456002E-3</v>
      </c>
      <c r="AC15" s="24">
        <v>8.5803125180193604E-2</v>
      </c>
      <c r="AD15" s="24">
        <v>-1.12229051074515</v>
      </c>
      <c r="AE15" s="24">
        <v>-5.9793661014527801E-2</v>
      </c>
      <c r="AF15" s="24">
        <v>-0.58748118587234299</v>
      </c>
      <c r="AH15">
        <f t="shared" si="0"/>
        <v>-0.58405755115022129</v>
      </c>
      <c r="AI15">
        <v>0.105</v>
      </c>
      <c r="AJ15">
        <f t="shared" si="1"/>
        <v>-0.58405755115022129</v>
      </c>
      <c r="AK15">
        <f t="shared" si="2"/>
        <v>1.4917210268199115</v>
      </c>
    </row>
    <row r="16" spans="1:37">
      <c r="A16" s="26">
        <v>40451</v>
      </c>
      <c r="B16" s="24">
        <v>6.0154575001389E-3</v>
      </c>
      <c r="C16" s="24">
        <v>1.1930858161937199</v>
      </c>
      <c r="D16" s="24">
        <v>0.110671259870962</v>
      </c>
      <c r="E16" s="24">
        <v>2.7421679194386001E-3</v>
      </c>
      <c r="F16" s="24">
        <v>-0.123333892983181</v>
      </c>
      <c r="G16" s="24">
        <v>-0.13806692433989801</v>
      </c>
      <c r="H16" s="24">
        <v>-1.4892507838934199E-2</v>
      </c>
      <c r="I16" s="24">
        <v>-0.10631337744362</v>
      </c>
      <c r="J16" s="24">
        <v>-1.2017262360955299E-2</v>
      </c>
      <c r="K16" s="24">
        <v>-2.6966837334932601</v>
      </c>
      <c r="L16" s="24">
        <v>0.15289521060533801</v>
      </c>
      <c r="M16" s="24">
        <v>0</v>
      </c>
      <c r="N16" s="24">
        <v>0</v>
      </c>
      <c r="O16" s="24">
        <v>4.6916233968062902E-2</v>
      </c>
      <c r="P16" s="24">
        <v>0</v>
      </c>
      <c r="Q16" s="24">
        <v>1.0358047434206199E-2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0.99288383734890095</v>
      </c>
      <c r="Z16" s="24">
        <v>0.114235008917612</v>
      </c>
      <c r="AA16" s="24">
        <v>0.30990060394712798</v>
      </c>
      <c r="AB16" s="24">
        <v>0.18797531910037901</v>
      </c>
      <c r="AC16" s="24">
        <v>0.13654468882953499</v>
      </c>
      <c r="AD16" s="24">
        <v>-1.0607169411491799</v>
      </c>
      <c r="AE16" s="24">
        <v>-5.9155713307134102E-2</v>
      </c>
      <c r="AF16" s="24">
        <v>-0.94695670128076104</v>
      </c>
      <c r="AH16">
        <f t="shared" si="0"/>
        <v>-0.94353306655863933</v>
      </c>
      <c r="AI16">
        <v>0.1525</v>
      </c>
      <c r="AJ16">
        <f t="shared" si="1"/>
        <v>-0.94353306655863933</v>
      </c>
      <c r="AK16">
        <f t="shared" si="2"/>
        <v>1.0723281499402457</v>
      </c>
    </row>
    <row r="17" spans="1:37">
      <c r="A17" s="26">
        <v>40543</v>
      </c>
      <c r="B17" s="24">
        <v>7.2795412900884902E-3</v>
      </c>
      <c r="C17" s="24">
        <v>0.95412814976770399</v>
      </c>
      <c r="D17" s="24">
        <v>0.21347958392427099</v>
      </c>
      <c r="E17" s="25">
        <v>-5.3625415293465397E-5</v>
      </c>
      <c r="F17" s="24">
        <v>-0.52767582819273195</v>
      </c>
      <c r="G17" s="24">
        <v>-0.11982361369012</v>
      </c>
      <c r="H17" s="24">
        <v>7.5200147783809901E-3</v>
      </c>
      <c r="I17" s="24">
        <v>0.16222310197498799</v>
      </c>
      <c r="J17" s="24">
        <v>-6.6896682007520198E-4</v>
      </c>
      <c r="K17" s="24">
        <v>-2.9883036129757601</v>
      </c>
      <c r="L17" s="24">
        <v>7.4777892433530294E-2</v>
      </c>
      <c r="M17" s="24">
        <v>0</v>
      </c>
      <c r="N17" s="24">
        <v>0</v>
      </c>
      <c r="O17" s="24">
        <v>4.6082375493207303E-2</v>
      </c>
      <c r="P17" s="24">
        <v>0</v>
      </c>
      <c r="Q17" s="24">
        <v>-4.1581156541476802E-2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0.83926809905892397</v>
      </c>
      <c r="Z17" s="24">
        <v>-8.1789509630919105E-2</v>
      </c>
      <c r="AA17" s="24">
        <v>0.183250012888129</v>
      </c>
      <c r="AB17" s="24">
        <v>0.280177376845334</v>
      </c>
      <c r="AC17" s="24">
        <v>0.241285481575431</v>
      </c>
      <c r="AD17" s="24">
        <v>-0.91957296016757095</v>
      </c>
      <c r="AE17" s="24">
        <v>-5.8525702965874997E-2</v>
      </c>
      <c r="AF17" s="24">
        <v>-1.72852334636983</v>
      </c>
      <c r="AH17">
        <f t="shared" si="0"/>
        <v>-1.7250997116477083</v>
      </c>
      <c r="AI17">
        <v>0.20250000000000001</v>
      </c>
      <c r="AJ17">
        <f t="shared" si="1"/>
        <v>-1.7250997116477083</v>
      </c>
      <c r="AK17">
        <f t="shared" si="2"/>
        <v>0.72058540075872402</v>
      </c>
    </row>
    <row r="18" spans="1:37">
      <c r="A18" s="26">
        <v>40633</v>
      </c>
      <c r="B18" s="24">
        <v>9.6621843065296097E-3</v>
      </c>
      <c r="C18" s="24">
        <v>1.2029480902334999</v>
      </c>
      <c r="D18" s="24">
        <v>0.270385755079462</v>
      </c>
      <c r="E18" s="24">
        <v>9.5240482441993502E-3</v>
      </c>
      <c r="F18" s="24">
        <v>-0.90052241239979403</v>
      </c>
      <c r="G18" s="24">
        <v>-0.114539005742527</v>
      </c>
      <c r="H18" s="24">
        <v>2.9899670089831E-2</v>
      </c>
      <c r="I18" s="24">
        <v>-7.4100272661613998E-3</v>
      </c>
      <c r="J18" s="24">
        <v>-9.7221790579438902E-3</v>
      </c>
      <c r="K18" s="24">
        <v>-3.3953239595027802</v>
      </c>
      <c r="L18" s="24">
        <v>1.1625370155243E-2</v>
      </c>
      <c r="M18" s="24">
        <v>0</v>
      </c>
      <c r="N18" s="24">
        <v>0</v>
      </c>
      <c r="O18" s="24">
        <v>4.8686989476513801E-2</v>
      </c>
      <c r="P18" s="24">
        <v>0</v>
      </c>
      <c r="Q18" s="24">
        <v>7.0302149489656603E-3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0.85423408200936002</v>
      </c>
      <c r="Z18" s="24">
        <v>-0.23461768129305499</v>
      </c>
      <c r="AA18" s="24">
        <v>-0.24595941837676499</v>
      </c>
      <c r="AB18" s="24">
        <v>0.133843768847176</v>
      </c>
      <c r="AC18" s="24">
        <v>0.17203899254741001</v>
      </c>
      <c r="AD18" s="24">
        <v>-0.68514094247013002</v>
      </c>
      <c r="AE18" s="24">
        <v>-5.7903484624015997E-2</v>
      </c>
      <c r="AF18" s="24">
        <v>-2.90125994479502</v>
      </c>
      <c r="AH18">
        <f t="shared" si="0"/>
        <v>-2.8978363100728983</v>
      </c>
      <c r="AI18">
        <v>0.215</v>
      </c>
      <c r="AJ18">
        <f t="shared" si="1"/>
        <v>-2.8978363100728983</v>
      </c>
      <c r="AK18">
        <f t="shared" si="2"/>
        <v>0.50308884816588595</v>
      </c>
    </row>
    <row r="19" spans="1:37">
      <c r="A19" s="26">
        <v>40724</v>
      </c>
      <c r="B19" s="24">
        <v>5.6748253245563502E-3</v>
      </c>
      <c r="C19" s="24">
        <v>0.59939099243496496</v>
      </c>
      <c r="D19" s="24">
        <v>0.159985601132172</v>
      </c>
      <c r="E19" s="24">
        <v>4.8146938736115703E-3</v>
      </c>
      <c r="F19" s="24">
        <v>-0.80677802104777097</v>
      </c>
      <c r="G19" s="24">
        <v>-0.108146625939506</v>
      </c>
      <c r="H19" s="24">
        <v>-1.09568606241139E-2</v>
      </c>
      <c r="I19" s="24">
        <v>5.1473022151287899E-2</v>
      </c>
      <c r="J19" s="24">
        <v>-1.0486268143680699E-2</v>
      </c>
      <c r="K19" s="24">
        <v>-3.8331866929498402</v>
      </c>
      <c r="L19" s="24">
        <v>0.117560818266454</v>
      </c>
      <c r="M19" s="24">
        <v>0</v>
      </c>
      <c r="N19" s="24">
        <v>0</v>
      </c>
      <c r="O19" s="24">
        <v>5.0858840342391999E-2</v>
      </c>
      <c r="P19" s="24">
        <v>0</v>
      </c>
      <c r="Q19" s="24">
        <v>4.6219129581081701E-2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0.81569729115280099</v>
      </c>
      <c r="Z19" s="24">
        <v>-0.27222616093768298</v>
      </c>
      <c r="AA19" s="24">
        <v>-0.36648056728476802</v>
      </c>
      <c r="AB19" s="24">
        <v>-0.157297139089948</v>
      </c>
      <c r="AC19" s="24">
        <v>5.6758557607091802E-2</v>
      </c>
      <c r="AD19" s="24">
        <v>-0.463596105166657</v>
      </c>
      <c r="AE19" s="24">
        <v>-5.7288917172153703E-2</v>
      </c>
      <c r="AF19" s="24">
        <v>-4.1780095864897397</v>
      </c>
      <c r="AH19">
        <f t="shared" si="0"/>
        <v>-4.174585951767618</v>
      </c>
      <c r="AI19">
        <v>0.30499999999999999</v>
      </c>
      <c r="AJ19">
        <f t="shared" si="1"/>
        <v>-4.174585951767618</v>
      </c>
      <c r="AK19">
        <f t="shared" si="2"/>
        <v>4.5744864901385185E-2</v>
      </c>
    </row>
    <row r="20" spans="1:37">
      <c r="A20" s="26">
        <v>40816</v>
      </c>
      <c r="B20" s="24">
        <v>7.5275512210337897E-3</v>
      </c>
      <c r="C20" s="24">
        <v>0.67205025482432901</v>
      </c>
      <c r="D20" s="24">
        <v>0.14899575478441199</v>
      </c>
      <c r="E20" s="24">
        <v>-7.7674427692851105E-4</v>
      </c>
      <c r="F20" s="24">
        <v>0.399157247928773</v>
      </c>
      <c r="G20" s="24">
        <v>-0.110066099620896</v>
      </c>
      <c r="H20" s="24">
        <v>8.0102586576732502E-3</v>
      </c>
      <c r="I20" s="24">
        <v>-6.0681235734356603E-2</v>
      </c>
      <c r="J20" s="24">
        <v>1.4503350961322799E-3</v>
      </c>
      <c r="K20" s="24">
        <v>-4.59965588164658</v>
      </c>
      <c r="L20" s="24">
        <v>0.13755757903169699</v>
      </c>
      <c r="M20" s="24">
        <v>0</v>
      </c>
      <c r="N20" s="24">
        <v>0</v>
      </c>
      <c r="O20" s="24">
        <v>4.9288008000715498E-2</v>
      </c>
      <c r="P20" s="24">
        <v>0</v>
      </c>
      <c r="Q20" s="24">
        <v>-4.28671162679937E-2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2.0034223587628901</v>
      </c>
      <c r="Z20" s="24">
        <v>0.35371042794866703</v>
      </c>
      <c r="AA20" s="24">
        <v>-0.16883105902783699</v>
      </c>
      <c r="AB20" s="24">
        <v>-0.104200674320576</v>
      </c>
      <c r="AC20" s="24">
        <v>-6.21094453921038E-2</v>
      </c>
      <c r="AD20" s="24">
        <v>-0.26185771753293702</v>
      </c>
      <c r="AE20" s="24">
        <v>-5.6681863594187303E-2</v>
      </c>
      <c r="AF20" s="24">
        <v>-1.6865580611580999</v>
      </c>
      <c r="AH20">
        <f t="shared" si="0"/>
        <v>-1.6831344264359782</v>
      </c>
      <c r="AI20">
        <v>0.34499999999999997</v>
      </c>
      <c r="AJ20">
        <f t="shared" si="1"/>
        <v>-1.6831344264359782</v>
      </c>
      <c r="AK20">
        <f t="shared" si="2"/>
        <v>1.1563875647724979</v>
      </c>
    </row>
    <row r="21" spans="1:37">
      <c r="A21" s="26">
        <v>40908</v>
      </c>
      <c r="B21" s="24">
        <v>4.7585793168304401E-3</v>
      </c>
      <c r="C21" s="24">
        <v>0.914226385630723</v>
      </c>
      <c r="D21" s="24">
        <v>0.12623915656796</v>
      </c>
      <c r="E21" s="24">
        <v>2.3596320321030298E-3</v>
      </c>
      <c r="F21" s="24">
        <v>0.55890389435382104</v>
      </c>
      <c r="G21" s="24">
        <v>-0.108587793933142</v>
      </c>
      <c r="H21" s="24">
        <v>-7.0884232886144604E-3</v>
      </c>
      <c r="I21" s="24">
        <v>-8.3596411086725803E-2</v>
      </c>
      <c r="J21" s="24">
        <v>4.1523225054341102E-4</v>
      </c>
      <c r="K21" s="24">
        <v>-4.98615711015497</v>
      </c>
      <c r="L21" s="24">
        <v>0.16666417822945401</v>
      </c>
      <c r="M21" s="24">
        <v>0</v>
      </c>
      <c r="N21" s="24">
        <v>0</v>
      </c>
      <c r="O21" s="24">
        <v>4.6888678721704297E-2</v>
      </c>
      <c r="P21" s="24">
        <v>0</v>
      </c>
      <c r="Q21" s="24">
        <v>3.03306823611907E-2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2.8544672082662199</v>
      </c>
      <c r="Z21" s="24">
        <v>0.62531654620202703</v>
      </c>
      <c r="AA21" s="24">
        <v>0.28302346250875898</v>
      </c>
      <c r="AB21" s="24">
        <v>2.1069725996177301E-2</v>
      </c>
      <c r="AC21" s="24">
        <v>-7.7355748858259396E-2</v>
      </c>
      <c r="AD21" s="24">
        <v>-0.214285467214025</v>
      </c>
      <c r="AE21" s="24">
        <v>-5.6082190810254701E-2</v>
      </c>
      <c r="AF21" s="24">
        <v>0.101510217091514</v>
      </c>
      <c r="AH21">
        <f t="shared" si="0"/>
        <v>0.10493385181363571</v>
      </c>
      <c r="AI21">
        <v>0.31</v>
      </c>
      <c r="AJ21">
        <f t="shared" si="1"/>
        <v>0.10493385181363571</v>
      </c>
      <c r="AK21">
        <f t="shared" si="2"/>
        <v>1.5988552350677072</v>
      </c>
    </row>
    <row r="22" spans="1:37">
      <c r="A22" s="26">
        <v>40999</v>
      </c>
      <c r="B22" s="24">
        <v>4.4432494014006703E-3</v>
      </c>
      <c r="C22" s="24">
        <v>0.770976209114832</v>
      </c>
      <c r="D22" s="24">
        <v>1.3306466792824901E-2</v>
      </c>
      <c r="E22" s="25">
        <v>5.3215128860600899E-5</v>
      </c>
      <c r="F22" s="24">
        <v>0.50163732426719199</v>
      </c>
      <c r="G22" s="24">
        <v>-7.5490612461839704E-2</v>
      </c>
      <c r="H22" s="24">
        <v>-1.5006872392702799E-3</v>
      </c>
      <c r="I22" s="24">
        <v>-9.0876982418390803E-2</v>
      </c>
      <c r="J22" s="24">
        <v>3.6695657527083601E-3</v>
      </c>
      <c r="K22" s="24">
        <v>-4.9268323150654396</v>
      </c>
      <c r="L22" s="24">
        <v>0.15628046863954101</v>
      </c>
      <c r="M22" s="24">
        <v>0</v>
      </c>
      <c r="N22" s="24">
        <v>0</v>
      </c>
      <c r="O22" s="24">
        <v>4.3591453476632999E-2</v>
      </c>
      <c r="P22" s="24">
        <v>0</v>
      </c>
      <c r="Q22" s="24">
        <v>-1.1652685441612701E-2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3.17824547656876</v>
      </c>
      <c r="Z22" s="24">
        <v>-2.53988545748462E-2</v>
      </c>
      <c r="AA22" s="24">
        <v>0.45559248552421799</v>
      </c>
      <c r="AB22" s="24">
        <v>0.35950608433041198</v>
      </c>
      <c r="AC22" s="24">
        <v>1.74752449192337E-2</v>
      </c>
      <c r="AD22" s="24">
        <v>-0.21845659749759799</v>
      </c>
      <c r="AE22" s="24">
        <v>-5.5489769526419E-2</v>
      </c>
      <c r="AF22" s="24">
        <v>9.9078739691226103E-2</v>
      </c>
      <c r="AH22">
        <f t="shared" si="0"/>
        <v>0.10250237441334781</v>
      </c>
      <c r="AI22">
        <v>0.16250000000000001</v>
      </c>
      <c r="AJ22">
        <f t="shared" si="1"/>
        <v>0.10250237441334781</v>
      </c>
      <c r="AK22">
        <f t="shared" si="2"/>
        <v>1.2623708502086073</v>
      </c>
    </row>
    <row r="23" spans="1:37">
      <c r="A23" s="26">
        <v>41090</v>
      </c>
      <c r="B23" s="24">
        <v>3.55466892957923E-3</v>
      </c>
      <c r="C23" s="24">
        <v>0.603710107609983</v>
      </c>
      <c r="D23" s="24">
        <v>-9.0588779674242406E-2</v>
      </c>
      <c r="E23" s="24">
        <v>2.4567346727391798E-3</v>
      </c>
      <c r="F23" s="24">
        <v>0.488543660989668</v>
      </c>
      <c r="G23" s="24">
        <v>-7.1118716558742995E-2</v>
      </c>
      <c r="H23" s="24">
        <v>4.1687140078614003E-3</v>
      </c>
      <c r="I23" s="24">
        <v>-8.70657628631471E-2</v>
      </c>
      <c r="J23" s="24">
        <v>-2.7345479117533802E-3</v>
      </c>
      <c r="K23" s="24">
        <v>-4.5752888304755803</v>
      </c>
      <c r="L23" s="24">
        <v>5.3771413467780999E-2</v>
      </c>
      <c r="M23" s="24">
        <v>0</v>
      </c>
      <c r="N23" s="24">
        <v>0</v>
      </c>
      <c r="O23" s="24">
        <v>4.06668831972328E-2</v>
      </c>
      <c r="P23" s="24">
        <v>0</v>
      </c>
      <c r="Q23" s="24">
        <v>3.12713447313588E-3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3.32875119417292</v>
      </c>
      <c r="Z23" s="24">
        <v>-0.36615759583234703</v>
      </c>
      <c r="AA23" s="24">
        <v>4.3766325698631599E-2</v>
      </c>
      <c r="AB23" s="24">
        <v>0.48965005042289</v>
      </c>
      <c r="AC23" s="24">
        <v>0.30329264811635998</v>
      </c>
      <c r="AD23" s="24">
        <v>-0.15068091705747699</v>
      </c>
      <c r="AE23" s="24">
        <v>-5.4904474090737503E-2</v>
      </c>
      <c r="AF23" s="24">
        <v>-3.3080088705239999E-2</v>
      </c>
      <c r="AH23">
        <f t="shared" si="0"/>
        <v>-2.9656453983118298E-2</v>
      </c>
      <c r="AI23">
        <v>9.7500000000000003E-2</v>
      </c>
      <c r="AJ23">
        <f t="shared" si="1"/>
        <v>-2.9656453983118298E-2</v>
      </c>
      <c r="AK23">
        <f t="shared" si="2"/>
        <v>0.89701067097148401</v>
      </c>
    </row>
    <row r="24" spans="1:37">
      <c r="A24" s="26">
        <v>41182</v>
      </c>
      <c r="B24" s="24">
        <v>3.37083216077581E-3</v>
      </c>
      <c r="C24" s="24">
        <v>0.58699641235308997</v>
      </c>
      <c r="D24" s="24">
        <v>-6.0086374512869703E-2</v>
      </c>
      <c r="E24" s="24">
        <v>5.3123268388505695E-4</v>
      </c>
      <c r="F24" s="24">
        <v>0.53890697121285702</v>
      </c>
      <c r="G24" s="24">
        <v>-4.5622461189403003E-2</v>
      </c>
      <c r="H24" s="24">
        <v>-5.59583522899312E-3</v>
      </c>
      <c r="I24" s="24">
        <v>-0.10491845082716</v>
      </c>
      <c r="J24" s="24">
        <v>-2.6544461686023998E-3</v>
      </c>
      <c r="K24" s="24">
        <v>-4.4138964279702897</v>
      </c>
      <c r="L24" s="24">
        <v>7.4088255812085904E-2</v>
      </c>
      <c r="M24" s="24">
        <v>0</v>
      </c>
      <c r="N24" s="24">
        <v>0</v>
      </c>
      <c r="O24" s="24">
        <v>3.7336886433242303E-2</v>
      </c>
      <c r="P24" s="24">
        <v>0</v>
      </c>
      <c r="Q24" s="24">
        <v>1.3242401212222201E-2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3.7157981739718</v>
      </c>
      <c r="Z24" s="24">
        <v>-0.399360049147653</v>
      </c>
      <c r="AA24" s="24">
        <v>-8.6411882996069195E-2</v>
      </c>
      <c r="AB24" s="24">
        <v>0.16822647248499101</v>
      </c>
      <c r="AC24" s="24">
        <v>0.399171390239349</v>
      </c>
      <c r="AD24" s="24">
        <v>0.14858920397551001</v>
      </c>
      <c r="AE24" s="24">
        <v>-5.4326182355466199E-2</v>
      </c>
      <c r="AF24" s="24">
        <v>0.51338612214326695</v>
      </c>
      <c r="AH24">
        <f t="shared" si="0"/>
        <v>0.51680975686538866</v>
      </c>
      <c r="AI24">
        <v>0.04</v>
      </c>
      <c r="AJ24">
        <f t="shared" si="1"/>
        <v>0.51680975686538866</v>
      </c>
      <c r="AK24">
        <f t="shared" si="2"/>
        <v>0.98469287630775049</v>
      </c>
    </row>
    <row r="25" spans="1:37">
      <c r="A25" s="26">
        <v>41274</v>
      </c>
      <c r="B25" s="24">
        <v>1.7301984663262999E-3</v>
      </c>
      <c r="C25" s="24">
        <v>0.407211510006385</v>
      </c>
      <c r="D25" s="24">
        <v>2.2826434124225701E-3</v>
      </c>
      <c r="E25" s="24">
        <v>-4.7825145950866101E-4</v>
      </c>
      <c r="F25" s="24">
        <v>0.29711624521649299</v>
      </c>
      <c r="G25" s="24">
        <v>-1.7931603214295301E-2</v>
      </c>
      <c r="H25" s="24">
        <v>-8.8050582179893602E-3</v>
      </c>
      <c r="I25" s="24">
        <v>-9.0548165108812903E-2</v>
      </c>
      <c r="J25" s="24">
        <v>-5.3817104036929303E-3</v>
      </c>
      <c r="K25" s="24">
        <v>-4.0713161980390202</v>
      </c>
      <c r="L25" s="24">
        <v>-6.2179808983888803E-3</v>
      </c>
      <c r="M25" s="24">
        <v>0</v>
      </c>
      <c r="N25" s="24">
        <v>0</v>
      </c>
      <c r="O25" s="24">
        <v>3.4599443642706E-2</v>
      </c>
      <c r="P25" s="24">
        <v>0</v>
      </c>
      <c r="Q25" s="24">
        <v>-3.2269603794344202E-2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3.66306409063306</v>
      </c>
      <c r="Z25" s="24">
        <v>-0.45825340460925901</v>
      </c>
      <c r="AA25" s="24">
        <v>-7.8431991277139901E-2</v>
      </c>
      <c r="AB25" s="24">
        <v>3.5238046370579097E-2</v>
      </c>
      <c r="AC25" s="24">
        <v>0.146654663579286</v>
      </c>
      <c r="AD25" s="24">
        <v>0.46296210756196798</v>
      </c>
      <c r="AE25" s="24">
        <v>-5.3754775545160102E-2</v>
      </c>
      <c r="AF25" s="24">
        <v>0.22747020632157</v>
      </c>
      <c r="AH25">
        <f t="shared" si="0"/>
        <v>0.23089384104369171</v>
      </c>
      <c r="AI25">
        <v>2.75E-2</v>
      </c>
      <c r="AJ25">
        <f t="shared" si="1"/>
        <v>0.23089384104369171</v>
      </c>
      <c r="AK25">
        <f t="shared" si="2"/>
        <v>0.53097652682421803</v>
      </c>
    </row>
    <row r="26" spans="1:37">
      <c r="A26" s="26">
        <v>41364</v>
      </c>
      <c r="B26" s="24">
        <v>2.76493384202274E-3</v>
      </c>
      <c r="C26" s="24">
        <v>0.49216612241268698</v>
      </c>
      <c r="D26" s="24">
        <v>4.2294112764590802E-2</v>
      </c>
      <c r="E26" s="24">
        <v>1.60846429202194E-3</v>
      </c>
      <c r="F26" s="24">
        <v>4.5581465764319901E-2</v>
      </c>
      <c r="G26" s="24">
        <v>1.9696408636049301E-3</v>
      </c>
      <c r="H26" s="24">
        <v>-6.30819604141096E-3</v>
      </c>
      <c r="I26" s="24">
        <v>-7.0291779404564297E-2</v>
      </c>
      <c r="J26" s="24">
        <v>-1.25952267813848E-2</v>
      </c>
      <c r="K26" s="24">
        <v>-3.6442243589703902</v>
      </c>
      <c r="L26" s="24">
        <v>-4.7053173944112698E-3</v>
      </c>
      <c r="M26" s="24">
        <v>0</v>
      </c>
      <c r="N26" s="24">
        <v>0</v>
      </c>
      <c r="O26" s="24">
        <v>3.1291150785829697E-2</v>
      </c>
      <c r="P26" s="24">
        <v>0</v>
      </c>
      <c r="Q26" s="24">
        <v>-5.6800537517894302E-2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3.4408349548083201</v>
      </c>
      <c r="Z26" s="24">
        <v>-0.53055551341652196</v>
      </c>
      <c r="AA26" s="24">
        <v>-0.128082104683963</v>
      </c>
      <c r="AB26" s="24">
        <v>-8.9272381572859608E-3</v>
      </c>
      <c r="AC26" s="24">
        <v>4.3835995787632302E-2</v>
      </c>
      <c r="AD26" s="24">
        <v>0.49473430577157101</v>
      </c>
      <c r="AE26" s="24">
        <v>-5.3190138130393597E-2</v>
      </c>
      <c r="AF26" s="24">
        <v>8.1400736594325507E-2</v>
      </c>
      <c r="AH26">
        <f t="shared" si="0"/>
        <v>8.4824371316447211E-2</v>
      </c>
      <c r="AI26">
        <v>0.03</v>
      </c>
      <c r="AJ26">
        <f t="shared" si="1"/>
        <v>8.4824371316447211E-2</v>
      </c>
      <c r="AK26">
        <f t="shared" si="2"/>
        <v>0.41720833017708442</v>
      </c>
    </row>
    <row r="27" spans="1:37">
      <c r="A27" s="26">
        <v>41455</v>
      </c>
      <c r="B27" s="24">
        <v>4.1349754916417098E-4</v>
      </c>
      <c r="C27" s="24">
        <v>0.58682378412662495</v>
      </c>
      <c r="D27" s="24">
        <v>0.203962509820897</v>
      </c>
      <c r="E27" s="24">
        <v>1.62388177737298E-3</v>
      </c>
      <c r="F27" s="24">
        <v>-6.0288235229753198E-2</v>
      </c>
      <c r="G27" s="24">
        <v>9.9126715428438095E-3</v>
      </c>
      <c r="H27" s="24">
        <v>2.8102095447926901E-2</v>
      </c>
      <c r="I27" s="24">
        <v>-6.4228937591246704E-2</v>
      </c>
      <c r="J27" s="24">
        <v>-1.5907870991163101E-2</v>
      </c>
      <c r="K27" s="24">
        <v>-3.5720462019767099</v>
      </c>
      <c r="L27" s="24">
        <v>-0.16283540468285801</v>
      </c>
      <c r="M27" s="24">
        <v>0</v>
      </c>
      <c r="N27" s="24">
        <v>0</v>
      </c>
      <c r="O27" s="24">
        <v>2.9192408066488901E-2</v>
      </c>
      <c r="P27" s="24">
        <v>0</v>
      </c>
      <c r="Q27" s="24">
        <v>-6.8785981728238799E-2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3.5308453347488902</v>
      </c>
      <c r="Z27" s="24">
        <v>-0.51093588630279596</v>
      </c>
      <c r="AA27" s="24">
        <v>-0.15094066470913001</v>
      </c>
      <c r="AB27" s="24">
        <v>-3.0335244073582401E-2</v>
      </c>
      <c r="AC27" s="24">
        <v>1.2529830949652199E-2</v>
      </c>
      <c r="AD27" s="24">
        <v>0.47270018232876898</v>
      </c>
      <c r="AE27" s="24">
        <v>-5.2632157706818603E-2</v>
      </c>
      <c r="AF27" s="24">
        <v>0.18716961136629001</v>
      </c>
      <c r="AH27">
        <f t="shared" si="0"/>
        <v>0.19059324608841172</v>
      </c>
      <c r="AI27">
        <v>0.03</v>
      </c>
      <c r="AJ27">
        <f t="shared" si="1"/>
        <v>0.19059324608841172</v>
      </c>
      <c r="AK27">
        <f t="shared" si="2"/>
        <v>0.43877589512331833</v>
      </c>
    </row>
    <row r="28" spans="1:37">
      <c r="A28" s="26">
        <v>41547</v>
      </c>
      <c r="B28" s="24">
        <v>-3.0968904726682298E-3</v>
      </c>
      <c r="C28" s="24">
        <v>0.61537235273895696</v>
      </c>
      <c r="D28" s="24">
        <v>0.31053303516619002</v>
      </c>
      <c r="E28" s="24">
        <v>3.2617352450842001E-4</v>
      </c>
      <c r="F28" s="24">
        <v>-0.32985964151886898</v>
      </c>
      <c r="G28" s="24">
        <v>1.57833063309381E-2</v>
      </c>
      <c r="H28" s="24">
        <v>-3.29763527007133E-3</v>
      </c>
      <c r="I28" s="24">
        <v>-4.1765625209208401E-2</v>
      </c>
      <c r="J28" s="24">
        <v>-1.45987881131391E-2</v>
      </c>
      <c r="K28" s="24">
        <v>-3.5366774364403502</v>
      </c>
      <c r="L28" s="24">
        <v>-0.13188712085294699</v>
      </c>
      <c r="M28" s="24">
        <v>0</v>
      </c>
      <c r="N28" s="24">
        <v>0</v>
      </c>
      <c r="O28" s="24">
        <v>2.7620720585662499E-2</v>
      </c>
      <c r="P28" s="24">
        <v>0</v>
      </c>
      <c r="Q28" s="24">
        <v>1.7773072262489701E-2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3.3377079034716899</v>
      </c>
      <c r="Z28" s="24">
        <v>-0.36858841188548103</v>
      </c>
      <c r="AA28" s="24">
        <v>-0.146566313956359</v>
      </c>
      <c r="AB28" s="24">
        <v>-8.9633731087058702E-2</v>
      </c>
      <c r="AC28" s="24">
        <v>-3.0641501206247701E-2</v>
      </c>
      <c r="AD28" s="24">
        <v>0.42894242715637598</v>
      </c>
      <c r="AE28" s="24">
        <v>-5.2080724879369503E-2</v>
      </c>
      <c r="AF28" s="24">
        <v>5.3651703449775203E-3</v>
      </c>
      <c r="AH28">
        <f t="shared" si="0"/>
        <v>8.7888050670992205E-3</v>
      </c>
      <c r="AI28">
        <v>3.2500000000000001E-2</v>
      </c>
      <c r="AJ28">
        <f t="shared" si="1"/>
        <v>8.7888050670992205E-3</v>
      </c>
      <c r="AK28">
        <f t="shared" si="2"/>
        <v>0.41424586901453031</v>
      </c>
    </row>
    <row r="29" spans="1:37">
      <c r="A29" s="26">
        <v>41639</v>
      </c>
      <c r="B29" s="24">
        <v>-1.73565299097535E-3</v>
      </c>
      <c r="C29" s="24">
        <v>0.41925103741949798</v>
      </c>
      <c r="D29" s="24">
        <v>0.26074142948467799</v>
      </c>
      <c r="E29" s="24">
        <v>-2.0820004480806998E-3</v>
      </c>
      <c r="F29" s="24">
        <v>-0.19862367812442899</v>
      </c>
      <c r="G29" s="24">
        <v>3.8364848544514898E-2</v>
      </c>
      <c r="H29" s="24">
        <v>-7.1192624666465802E-3</v>
      </c>
      <c r="I29" s="24">
        <v>0.12845553567082399</v>
      </c>
      <c r="J29" s="24">
        <v>-7.4500610204782103E-3</v>
      </c>
      <c r="K29" s="24">
        <v>-3.4009945912028101</v>
      </c>
      <c r="L29" s="24">
        <v>-0.18593254370724599</v>
      </c>
      <c r="M29" s="24">
        <v>0</v>
      </c>
      <c r="N29" s="24">
        <v>0</v>
      </c>
      <c r="O29" s="24">
        <v>2.25827850601991E-2</v>
      </c>
      <c r="P29" s="24">
        <v>0</v>
      </c>
      <c r="Q29" s="24">
        <v>-7.03590046205156E-2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3.1769069131923602</v>
      </c>
      <c r="Z29" s="24">
        <v>-0.36510770152241001</v>
      </c>
      <c r="AA29" s="24">
        <v>-3.6589208909112901E-2</v>
      </c>
      <c r="AB29" s="24">
        <v>-8.9058670554849798E-2</v>
      </c>
      <c r="AC29" s="24">
        <v>-5.9628865960595898E-2</v>
      </c>
      <c r="AD29" s="24">
        <v>0.38283226761866401</v>
      </c>
      <c r="AE29" s="24">
        <v>-5.1535733151411203E-2</v>
      </c>
      <c r="AF29" s="24">
        <v>-4.7082157688888703E-2</v>
      </c>
      <c r="AH29">
        <f t="shared" si="0"/>
        <v>-4.3658522966767005E-2</v>
      </c>
      <c r="AI29">
        <v>0.04</v>
      </c>
      <c r="AJ29">
        <f t="shared" si="1"/>
        <v>-4.3658522966767005E-2</v>
      </c>
      <c r="AK29">
        <f t="shared" si="2"/>
        <v>0.34798133437198731</v>
      </c>
    </row>
    <row r="30" spans="1:37">
      <c r="A30" s="26">
        <v>41729</v>
      </c>
      <c r="B30" s="24">
        <v>-4.1078500666378104E-3</v>
      </c>
      <c r="C30" s="24">
        <v>0.32215339187526998</v>
      </c>
      <c r="D30" s="24">
        <v>0.16398962665731501</v>
      </c>
      <c r="E30" s="24">
        <v>2.1644486383615102E-3</v>
      </c>
      <c r="F30" s="24">
        <v>-3.2130212274387997E-2</v>
      </c>
      <c r="G30" s="24">
        <v>6.0465963551163002E-2</v>
      </c>
      <c r="H30" s="24">
        <v>7.2950867416119499E-3</v>
      </c>
      <c r="I30" s="24">
        <v>5.9564882088938703E-2</v>
      </c>
      <c r="J30" s="24">
        <v>-1.09279821886701E-2</v>
      </c>
      <c r="K30" s="24">
        <v>-3.0813361643238499</v>
      </c>
      <c r="L30" s="24">
        <v>-0.15279325773051899</v>
      </c>
      <c r="M30" s="24">
        <v>0</v>
      </c>
      <c r="N30" s="24">
        <v>0</v>
      </c>
      <c r="O30" s="24">
        <v>1.71212545074215E-2</v>
      </c>
      <c r="P30" s="24">
        <v>0</v>
      </c>
      <c r="Q30" s="24">
        <v>-8.4972161245280994E-2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2.9893637290272399</v>
      </c>
      <c r="Z30" s="24">
        <v>-0.315779507444574</v>
      </c>
      <c r="AA30" s="24">
        <v>-5.0005160099592001E-2</v>
      </c>
      <c r="AB30" s="24">
        <v>-2.9299711811767801E-3</v>
      </c>
      <c r="AC30" s="24">
        <v>-6.0336273967970797E-2</v>
      </c>
      <c r="AD30" s="24">
        <v>0.332797917788199</v>
      </c>
      <c r="AE30" s="24">
        <v>-5.09970788185065E-2</v>
      </c>
      <c r="AF30" s="24">
        <v>0.10860068153428901</v>
      </c>
      <c r="AH30">
        <f t="shared" si="0"/>
        <v>0.11202431625641071</v>
      </c>
      <c r="AI30">
        <v>5.5E-2</v>
      </c>
      <c r="AJ30">
        <f t="shared" si="1"/>
        <v>0.11202431625641071</v>
      </c>
      <c r="AK30">
        <f t="shared" si="2"/>
        <v>0.30024974645813529</v>
      </c>
    </row>
    <row r="31" spans="1:37">
      <c r="A31" s="26">
        <v>41820</v>
      </c>
      <c r="B31" s="24">
        <v>-8.3026339122895306E-3</v>
      </c>
      <c r="C31" s="24">
        <v>2.5410287837665701E-2</v>
      </c>
      <c r="D31" s="24">
        <v>9.9073098113690902E-2</v>
      </c>
      <c r="E31" s="24">
        <v>-2.3471407166078401E-3</v>
      </c>
      <c r="F31" s="24">
        <v>3.4101066908190099E-2</v>
      </c>
      <c r="G31" s="24">
        <v>7.0618744705784206E-2</v>
      </c>
      <c r="H31" s="24">
        <v>-4.9188139966277198E-3</v>
      </c>
      <c r="I31" s="24">
        <v>0.218648880308804</v>
      </c>
      <c r="J31" s="24">
        <v>-4.8071209701474197E-3</v>
      </c>
      <c r="K31" s="24">
        <v>-3.18000847332813</v>
      </c>
      <c r="L31" s="24">
        <v>-0.15842170079458501</v>
      </c>
      <c r="M31" s="24">
        <v>0</v>
      </c>
      <c r="N31" s="24">
        <v>0</v>
      </c>
      <c r="O31" s="24">
        <v>1.10991061120833E-2</v>
      </c>
      <c r="P31" s="24">
        <v>0</v>
      </c>
      <c r="Q31" s="24">
        <v>-6.8213378746906805E-2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3.1126954716988702</v>
      </c>
      <c r="Z31" s="24">
        <v>-0.31498024532683699</v>
      </c>
      <c r="AA31" s="24">
        <v>-7.4083114913877602E-3</v>
      </c>
      <c r="AB31" s="24">
        <v>-2.0551217338646399E-2</v>
      </c>
      <c r="AC31" s="24">
        <v>-3.9767919399675399E-3</v>
      </c>
      <c r="AD31" s="24">
        <v>0.29728327291874801</v>
      </c>
      <c r="AE31" s="24">
        <v>-5.04646608667111E-2</v>
      </c>
      <c r="AF31" s="24">
        <v>4.4529439174936701E-2</v>
      </c>
      <c r="AH31">
        <f t="shared" si="0"/>
        <v>4.7953073897058399E-2</v>
      </c>
      <c r="AI31">
        <v>5.5E-2</v>
      </c>
      <c r="AJ31">
        <f t="shared" si="1"/>
        <v>4.7953073897058399E-2</v>
      </c>
      <c r="AK31">
        <f t="shared" si="2"/>
        <v>0.16489936870440847</v>
      </c>
    </row>
    <row r="32" spans="1:37">
      <c r="A32" s="26">
        <v>41912</v>
      </c>
      <c r="B32" s="24">
        <v>-8.7407887970478906E-3</v>
      </c>
      <c r="C32" s="24">
        <v>0.115208179238874</v>
      </c>
      <c r="D32" s="24">
        <v>3.4179931047423999E-2</v>
      </c>
      <c r="E32" s="24">
        <v>2.4050041799222998E-3</v>
      </c>
      <c r="F32" s="24">
        <v>0.212303809541695</v>
      </c>
      <c r="G32" s="24">
        <v>6.9931641537324299E-2</v>
      </c>
      <c r="H32" s="24">
        <v>-1.2736069629220101E-2</v>
      </c>
      <c r="I32" s="24">
        <v>-4.0972773125280498E-2</v>
      </c>
      <c r="J32" s="24">
        <v>-5.2077045754215304E-3</v>
      </c>
      <c r="K32" s="24">
        <v>-3.2549360543054102</v>
      </c>
      <c r="L32" s="24">
        <v>-0.205707223918316</v>
      </c>
      <c r="M32" s="24">
        <v>0</v>
      </c>
      <c r="N32" s="24">
        <v>0</v>
      </c>
      <c r="O32" s="24">
        <v>9.0999187943511996E-3</v>
      </c>
      <c r="P32" s="24">
        <v>0</v>
      </c>
      <c r="Q32" s="24">
        <v>-9.8571372646602803E-2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3.2345527370999601</v>
      </c>
      <c r="Z32" s="24">
        <v>-0.357254540172118</v>
      </c>
      <c r="AA32" s="24">
        <v>-3.73939226419105E-2</v>
      </c>
      <c r="AB32" s="24">
        <v>4.8517098128533803E-2</v>
      </c>
      <c r="AC32" s="24">
        <v>-2.00693011622659E-2</v>
      </c>
      <c r="AD32" s="24">
        <v>0.31613826198077899</v>
      </c>
      <c r="AE32" s="24">
        <v>-4.9938380875128002E-2</v>
      </c>
      <c r="AF32" s="24">
        <v>-4.91915502999083E-2</v>
      </c>
      <c r="AH32">
        <f t="shared" si="0"/>
        <v>-4.5767915577786603E-2</v>
      </c>
      <c r="AI32">
        <v>1.7500000000000002E-2</v>
      </c>
      <c r="AJ32">
        <f t="shared" si="1"/>
        <v>-4.5767915577786603E-2</v>
      </c>
      <c r="AK32">
        <f t="shared" si="2"/>
        <v>2.4677805494645252E-2</v>
      </c>
    </row>
    <row r="33" spans="1:37">
      <c r="A33" s="26">
        <v>42004</v>
      </c>
      <c r="B33" s="24">
        <v>-8.3126872961748807E-3</v>
      </c>
      <c r="C33" s="24">
        <v>-0.16141456024470099</v>
      </c>
      <c r="D33" s="24">
        <v>-1.38239422884592E-2</v>
      </c>
      <c r="E33" s="24">
        <v>-5.2048605881301697E-4</v>
      </c>
      <c r="F33" s="24">
        <v>0.23882239034024599</v>
      </c>
      <c r="G33" s="24">
        <v>7.2025931120360098E-2</v>
      </c>
      <c r="H33" s="24">
        <v>-4.7864076597371004E-3</v>
      </c>
      <c r="I33" s="24">
        <v>0.16288970987703499</v>
      </c>
      <c r="J33" s="24">
        <v>-4.4455713250517599E-4</v>
      </c>
      <c r="K33" s="24">
        <v>-3.08301475525418</v>
      </c>
      <c r="L33" s="24">
        <v>-0.168342229029848</v>
      </c>
      <c r="M33" s="24">
        <v>0</v>
      </c>
      <c r="N33" s="24">
        <v>0</v>
      </c>
      <c r="O33" s="24">
        <v>3.06356440252031E-3</v>
      </c>
      <c r="P33" s="24">
        <v>0</v>
      </c>
      <c r="Q33" s="24">
        <v>-0.139190785062454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3.2412752694409699</v>
      </c>
      <c r="Z33" s="24">
        <v>-0.455084671140356</v>
      </c>
      <c r="AA33" s="24">
        <v>-5.9063101171392997E-2</v>
      </c>
      <c r="AB33" s="24">
        <v>2.2223041214573299E-2</v>
      </c>
      <c r="AC33" s="24">
        <v>2.03404617052357E-2</v>
      </c>
      <c r="AD33" s="24">
        <v>0.32185301067101901</v>
      </c>
      <c r="AE33" s="24">
        <v>-4.9418142922534998E-2</v>
      </c>
      <c r="AF33" s="24">
        <v>-6.0922946489194697E-2</v>
      </c>
      <c r="AH33">
        <f t="shared" si="0"/>
        <v>-5.7499311767073E-2</v>
      </c>
      <c r="AI33">
        <v>2.5000000000000001E-3</v>
      </c>
      <c r="AJ33">
        <f t="shared" si="1"/>
        <v>-5.7499311767073E-2</v>
      </c>
      <c r="AK33">
        <f t="shared" si="2"/>
        <v>-6.6028567232942134E-2</v>
      </c>
    </row>
    <row r="34" spans="1:37">
      <c r="A34" s="26">
        <v>42094</v>
      </c>
      <c r="B34" s="24">
        <v>-9.7592528993374304E-3</v>
      </c>
      <c r="C34" s="24">
        <v>-0.28579651946148399</v>
      </c>
      <c r="D34" s="24">
        <v>-2.57000108995326E-2</v>
      </c>
      <c r="E34" s="24">
        <v>-8.8569644222094405E-4</v>
      </c>
      <c r="F34" s="24">
        <v>0.30351396497635902</v>
      </c>
      <c r="G34" s="24">
        <v>8.1036586469499405E-2</v>
      </c>
      <c r="H34" s="24">
        <v>9.3219726154400405E-3</v>
      </c>
      <c r="I34" s="24">
        <v>9.5747038422907604E-2</v>
      </c>
      <c r="J34" s="24">
        <v>2.1879996600986302E-3</v>
      </c>
      <c r="K34" s="24">
        <v>-2.7651776734054598</v>
      </c>
      <c r="L34" s="24">
        <v>-0.16268874452662599</v>
      </c>
      <c r="M34" s="24">
        <v>0</v>
      </c>
      <c r="N34" s="24">
        <v>0</v>
      </c>
      <c r="O34" s="24">
        <v>-3.3672561371059701E-3</v>
      </c>
      <c r="P34" s="24">
        <v>0</v>
      </c>
      <c r="Q34" s="24">
        <v>-0.12999762279218799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3.1568058320785402</v>
      </c>
      <c r="Z34" s="24">
        <v>-0.448270349974973</v>
      </c>
      <c r="AA34" s="24">
        <v>-6.2472037878769399E-2</v>
      </c>
      <c r="AB34" s="24">
        <v>-8.8618103754535098E-3</v>
      </c>
      <c r="AC34" s="24">
        <v>-1.9961523201006599E-2</v>
      </c>
      <c r="AD34" s="24">
        <v>0.37343666664536701</v>
      </c>
      <c r="AE34" s="24">
        <v>-4.8903853497927502E-2</v>
      </c>
      <c r="AF34" s="24">
        <v>5.0207709376116398E-2</v>
      </c>
      <c r="AH34">
        <f t="shared" ref="AH34:AH65" si="3">AF34+$AG$2</f>
        <v>5.3631344098238096E-2</v>
      </c>
      <c r="AI34">
        <v>0</v>
      </c>
      <c r="AJ34">
        <f t="shared" ref="AJ34:AJ65" si="4">+AH34</f>
        <v>5.3631344098238096E-2</v>
      </c>
      <c r="AK34">
        <f t="shared" ref="AK34:AK65" si="5">AH34-SUM(Y34:AD34,K34)</f>
        <v>-0.17186775979000668</v>
      </c>
    </row>
    <row r="35" spans="1:37">
      <c r="A35" s="26">
        <v>42185</v>
      </c>
      <c r="B35" s="24">
        <v>-9.9527389181012192E-3</v>
      </c>
      <c r="C35" s="24">
        <v>-0.153752592684642</v>
      </c>
      <c r="D35" s="24">
        <v>0.143839992670139</v>
      </c>
      <c r="E35" s="24">
        <v>2.91725768681201E-3</v>
      </c>
      <c r="F35" s="24">
        <v>2.2953482616162799E-2</v>
      </c>
      <c r="G35" s="24">
        <v>6.3794984162688903E-2</v>
      </c>
      <c r="H35" s="24">
        <v>5.5356240794565796E-3</v>
      </c>
      <c r="I35" s="24">
        <v>8.6004702867266705E-2</v>
      </c>
      <c r="J35" s="24">
        <v>9.2096467162530102E-3</v>
      </c>
      <c r="K35" s="24">
        <v>-2.8136924836831501</v>
      </c>
      <c r="L35" s="24">
        <v>-0.556882062908578</v>
      </c>
      <c r="M35" s="24">
        <v>0</v>
      </c>
      <c r="N35" s="24">
        <v>0</v>
      </c>
      <c r="O35" s="24">
        <v>-7.4077832585634096E-3</v>
      </c>
      <c r="P35" s="24">
        <v>0</v>
      </c>
      <c r="Q35" s="24">
        <v>-8.1221182679202406E-2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3.19330526725523</v>
      </c>
      <c r="Z35" s="24">
        <v>-0.44665090239882799</v>
      </c>
      <c r="AA35" s="24">
        <v>-0.101175621550729</v>
      </c>
      <c r="AB35" s="24">
        <v>-2.5724333705020901E-2</v>
      </c>
      <c r="AC35" s="24">
        <v>-7.2392758055365103E-2</v>
      </c>
      <c r="AD35" s="24">
        <v>0.38856742305689701</v>
      </c>
      <c r="AE35" s="24">
        <v>-4.8395421414786199E-2</v>
      </c>
      <c r="AF35" s="24">
        <v>-0.401119500146085</v>
      </c>
      <c r="AH35">
        <f t="shared" si="3"/>
        <v>-0.39769586542396329</v>
      </c>
      <c r="AI35">
        <v>-1.2500000000000001E-2</v>
      </c>
      <c r="AJ35">
        <f t="shared" si="4"/>
        <v>-0.39769586542396329</v>
      </c>
      <c r="AK35">
        <f t="shared" si="5"/>
        <v>-0.51993245634299745</v>
      </c>
    </row>
    <row r="36" spans="1:37">
      <c r="A36" s="26">
        <v>42277</v>
      </c>
      <c r="B36" s="24">
        <v>-6.5308642800433799E-3</v>
      </c>
      <c r="C36" s="24">
        <v>-8.5130674298518505E-2</v>
      </c>
      <c r="D36" s="24">
        <v>0.181420790240237</v>
      </c>
      <c r="E36" s="24">
        <v>-6.7745536795606196E-3</v>
      </c>
      <c r="F36" s="24">
        <v>-1.4907355967026499E-2</v>
      </c>
      <c r="G36" s="24">
        <v>8.1431473447191802E-2</v>
      </c>
      <c r="H36" s="24">
        <v>5.8233309364526696E-3</v>
      </c>
      <c r="I36" s="24">
        <v>-0.109395684575745</v>
      </c>
      <c r="J36" s="24">
        <v>1.6151451158253002E-2</v>
      </c>
      <c r="K36" s="24">
        <v>-2.52104413169925</v>
      </c>
      <c r="L36" s="24">
        <v>0.15388358168975699</v>
      </c>
      <c r="M36" s="24">
        <v>0</v>
      </c>
      <c r="N36" s="24">
        <v>0</v>
      </c>
      <c r="O36" s="24">
        <v>-6.7698903839148398E-3</v>
      </c>
      <c r="P36" s="24">
        <v>0</v>
      </c>
      <c r="Q36" s="24">
        <v>-9.0563437113967304E-2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3.0679424264870301</v>
      </c>
      <c r="Z36" s="24">
        <v>-0.41926607269001198</v>
      </c>
      <c r="AA36" s="24">
        <v>-7.61979789992379E-2</v>
      </c>
      <c r="AB36" s="24">
        <v>-2.8884573573938099E-2</v>
      </c>
      <c r="AC36" s="24">
        <v>-7.6777209984407999E-2</v>
      </c>
      <c r="AD36" s="24">
        <v>0.38913379946660998</v>
      </c>
      <c r="AE36" s="24">
        <v>-4.7892757728898297E-2</v>
      </c>
      <c r="AF36" s="24">
        <v>0.40565166845101802</v>
      </c>
      <c r="AH36">
        <f t="shared" si="3"/>
        <v>0.40907530317313973</v>
      </c>
      <c r="AI36">
        <v>-2.2499999999999999E-2</v>
      </c>
      <c r="AJ36">
        <f t="shared" si="4"/>
        <v>0.40907530317313973</v>
      </c>
      <c r="AK36">
        <f t="shared" si="5"/>
        <v>7.4169044166345788E-2</v>
      </c>
    </row>
    <row r="37" spans="1:37">
      <c r="A37" s="26">
        <v>42369</v>
      </c>
      <c r="B37" s="24">
        <v>-9.9896477710810904E-3</v>
      </c>
      <c r="C37" s="24">
        <v>-2.4068671054733098E-3</v>
      </c>
      <c r="D37" s="24">
        <v>0.12638828349897399</v>
      </c>
      <c r="E37" s="24">
        <v>2.7646070686849502E-3</v>
      </c>
      <c r="F37" s="24">
        <v>0.176395097208152</v>
      </c>
      <c r="G37" s="24">
        <v>5.6773297022431897E-2</v>
      </c>
      <c r="H37" s="24">
        <v>1.43249865030308E-3</v>
      </c>
      <c r="I37" s="24">
        <v>-6.6189521219515199E-2</v>
      </c>
      <c r="J37" s="24">
        <v>8.9571245351078195E-3</v>
      </c>
      <c r="K37" s="24">
        <v>-2.3488960016532801</v>
      </c>
      <c r="L37" s="24">
        <v>-0.34102078680418901</v>
      </c>
      <c r="M37" s="24">
        <v>0</v>
      </c>
      <c r="N37" s="24">
        <v>0</v>
      </c>
      <c r="O37" s="24">
        <v>-9.1858108328473805E-3</v>
      </c>
      <c r="P37" s="24">
        <v>0</v>
      </c>
      <c r="Q37" s="24">
        <v>-6.5831100083452193E-2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3.0098809689323902</v>
      </c>
      <c r="Z37" s="24">
        <v>-0.36455566774818099</v>
      </c>
      <c r="AA37" s="24">
        <v>-4.6716514140762201E-2</v>
      </c>
      <c r="AB37" s="24">
        <v>-2.85800809632305E-2</v>
      </c>
      <c r="AC37" s="24">
        <v>-8.6150724572349804E-2</v>
      </c>
      <c r="AD37" s="24">
        <v>0.38204805725372498</v>
      </c>
      <c r="AE37" s="24">
        <v>-4.7395775659574403E-2</v>
      </c>
      <c r="AF37" s="24">
        <v>0.347721435615857</v>
      </c>
      <c r="AH37">
        <f t="shared" si="3"/>
        <v>0.3511450703379787</v>
      </c>
      <c r="AI37">
        <v>-3.7499999999999999E-2</v>
      </c>
      <c r="AJ37">
        <f t="shared" si="4"/>
        <v>0.3511450703379787</v>
      </c>
      <c r="AK37">
        <f t="shared" si="5"/>
        <v>-0.16588496677033293</v>
      </c>
    </row>
    <row r="38" spans="1:37">
      <c r="A38" s="26">
        <v>42460</v>
      </c>
      <c r="B38" s="24">
        <v>-9.9841628654812609E-3</v>
      </c>
      <c r="C38" s="24">
        <v>-0.20122834380299501</v>
      </c>
      <c r="D38" s="24">
        <v>3.6495304943427898E-2</v>
      </c>
      <c r="E38" s="24">
        <v>-3.10819137367875E-3</v>
      </c>
      <c r="F38" s="24">
        <v>0.32767405551363898</v>
      </c>
      <c r="G38" s="24">
        <v>5.65829586693124E-2</v>
      </c>
      <c r="H38" s="24">
        <v>5.7080843533746E-3</v>
      </c>
      <c r="I38" s="24">
        <v>0.11692660416680099</v>
      </c>
      <c r="J38" s="24">
        <v>1.2964612769702E-2</v>
      </c>
      <c r="K38" s="24">
        <v>-2.0717897270101102</v>
      </c>
      <c r="L38" s="24">
        <v>-7.76630700012024E-2</v>
      </c>
      <c r="M38" s="24">
        <v>0</v>
      </c>
      <c r="N38" s="24">
        <v>0</v>
      </c>
      <c r="O38" s="24">
        <v>-1.5415051544163101E-2</v>
      </c>
      <c r="P38" s="24">
        <v>0</v>
      </c>
      <c r="Q38" s="24">
        <v>-7.9199325445079793E-2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2.9677181132335302</v>
      </c>
      <c r="Z38" s="24">
        <v>-0.38998348221083501</v>
      </c>
      <c r="AA38" s="24">
        <v>4.1662730983521599E-2</v>
      </c>
      <c r="AB38" s="24">
        <v>-1.55721972737925E-3</v>
      </c>
      <c r="AC38" s="24">
        <v>-6.4293475101267594E-2</v>
      </c>
      <c r="AD38" s="24">
        <v>0.37059122650637499</v>
      </c>
      <c r="AE38" s="24">
        <v>-4.6904390514120702E-2</v>
      </c>
      <c r="AF38" s="24">
        <v>0.97519725154338999</v>
      </c>
      <c r="AH38">
        <f t="shared" si="3"/>
        <v>0.97862088626551169</v>
      </c>
      <c r="AI38">
        <v>-6.5000000000000002E-2</v>
      </c>
      <c r="AJ38">
        <f t="shared" si="4"/>
        <v>0.97862088626551169</v>
      </c>
      <c r="AK38">
        <f t="shared" si="5"/>
        <v>0.12627271959167685</v>
      </c>
    </row>
    <row r="39" spans="1:37">
      <c r="A39" s="26">
        <v>42551</v>
      </c>
      <c r="B39" s="24">
        <v>-1.5790772606745801E-2</v>
      </c>
      <c r="C39" s="24">
        <v>-0.27406152291375901</v>
      </c>
      <c r="D39" s="24">
        <v>-2.6309785333364599E-2</v>
      </c>
      <c r="E39" s="24">
        <v>-2.50734477120581E-3</v>
      </c>
      <c r="F39" s="24">
        <v>0.26423791741417402</v>
      </c>
      <c r="G39" s="24">
        <v>6.7669447359344798E-2</v>
      </c>
      <c r="H39" s="24">
        <v>-1.6615814327156801E-2</v>
      </c>
      <c r="I39" s="24">
        <v>7.2754086499687301E-2</v>
      </c>
      <c r="J39" s="24">
        <v>1.7545434258386498E-2</v>
      </c>
      <c r="K39" s="24">
        <v>-1.7931604473415199</v>
      </c>
      <c r="L39" s="24">
        <v>-0.159362119592066</v>
      </c>
      <c r="M39" s="24">
        <v>0</v>
      </c>
      <c r="N39" s="24">
        <v>0</v>
      </c>
      <c r="O39" s="24">
        <v>-1.96589635094295E-2</v>
      </c>
      <c r="P39" s="24">
        <v>0</v>
      </c>
      <c r="Q39" s="24">
        <v>-6.06614128648367E-2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2.6972340552623701</v>
      </c>
      <c r="Z39" s="24">
        <v>-0.42612941225753798</v>
      </c>
      <c r="AA39" s="24">
        <v>-3.7988528911871901E-3</v>
      </c>
      <c r="AB39" s="24">
        <v>5.9556409992444097E-2</v>
      </c>
      <c r="AC39" s="24">
        <v>-4.1771564007563697E-2</v>
      </c>
      <c r="AD39" s="24">
        <v>0.37313768356853999</v>
      </c>
      <c r="AE39" s="24">
        <v>-4.6418519615430802E-2</v>
      </c>
      <c r="AF39" s="24">
        <v>0.665888502323147</v>
      </c>
      <c r="AH39">
        <f t="shared" si="3"/>
        <v>0.66931213704526871</v>
      </c>
      <c r="AI39">
        <v>-8.7499999999999994E-2</v>
      </c>
      <c r="AJ39">
        <f t="shared" si="4"/>
        <v>0.66931213704526871</v>
      </c>
      <c r="AK39">
        <f t="shared" si="5"/>
        <v>-0.1957557352802769</v>
      </c>
    </row>
    <row r="40" spans="1:37">
      <c r="A40" s="26">
        <v>42643</v>
      </c>
      <c r="B40" s="24">
        <v>-1.55996060394131E-2</v>
      </c>
      <c r="C40" s="24">
        <v>-0.34896060663691603</v>
      </c>
      <c r="D40" s="24">
        <v>-3.3107069891524898E-2</v>
      </c>
      <c r="E40" s="25">
        <v>-3.1288496981635901E-5</v>
      </c>
      <c r="F40" s="24">
        <v>0.26395237180356101</v>
      </c>
      <c r="G40" s="24">
        <v>6.9382465398005994E-2</v>
      </c>
      <c r="H40" s="24">
        <v>-3.60087335003322E-3</v>
      </c>
      <c r="I40" s="24">
        <v>5.3678370727237197E-2</v>
      </c>
      <c r="J40" s="24">
        <v>1.50537254833396E-2</v>
      </c>
      <c r="K40" s="24">
        <v>-1.4537151889986699</v>
      </c>
      <c r="L40" s="24">
        <v>-0.20673344452800199</v>
      </c>
      <c r="M40" s="24">
        <v>0</v>
      </c>
      <c r="N40" s="24">
        <v>0</v>
      </c>
      <c r="O40" s="24">
        <v>-2.4254560606650901E-2</v>
      </c>
      <c r="P40" s="24">
        <v>0</v>
      </c>
      <c r="Q40" s="24">
        <v>-0.135524250925079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2.4297192025852401</v>
      </c>
      <c r="Z40" s="24">
        <v>-0.48554912628511698</v>
      </c>
      <c r="AA40" s="24">
        <v>-8.4700642584644107E-3</v>
      </c>
      <c r="AB40" s="24">
        <v>8.7913782355922305E-3</v>
      </c>
      <c r="AC40" s="24">
        <v>9.6608799446062099E-3</v>
      </c>
      <c r="AD40" s="24">
        <v>0.38517797251827401</v>
      </c>
      <c r="AE40" s="24">
        <v>-4.5938082232477397E-2</v>
      </c>
      <c r="AF40" s="24">
        <v>0.47393220444652301</v>
      </c>
      <c r="AH40">
        <f t="shared" si="3"/>
        <v>0.47735583916864471</v>
      </c>
      <c r="AI40">
        <v>-9.2499999999999999E-2</v>
      </c>
      <c r="AJ40">
        <f t="shared" si="4"/>
        <v>0.47735583916864471</v>
      </c>
      <c r="AK40">
        <f t="shared" si="5"/>
        <v>-0.40825921457281683</v>
      </c>
    </row>
    <row r="41" spans="1:37">
      <c r="A41" s="26">
        <v>42735</v>
      </c>
      <c r="B41" s="24">
        <v>-1.3891245977729E-2</v>
      </c>
      <c r="C41" s="24">
        <v>-0.28528490171644</v>
      </c>
      <c r="D41" s="24">
        <v>7.0883897134604898E-2</v>
      </c>
      <c r="E41" s="24">
        <v>-3.8329336339966099E-4</v>
      </c>
      <c r="F41" s="24">
        <v>-1.1430226514597601E-2</v>
      </c>
      <c r="G41" s="24">
        <v>6.38084332493742E-2</v>
      </c>
      <c r="H41" s="24">
        <v>-8.0869974340087199E-3</v>
      </c>
      <c r="I41" s="24">
        <v>7.0398714096088194E-2</v>
      </c>
      <c r="J41" s="24">
        <v>1.54529810258522E-2</v>
      </c>
      <c r="K41" s="24">
        <v>-1.3647875766234601</v>
      </c>
      <c r="L41" s="24">
        <v>-0.20541593614050599</v>
      </c>
      <c r="M41" s="24">
        <v>0</v>
      </c>
      <c r="N41" s="24">
        <v>0</v>
      </c>
      <c r="O41" s="24">
        <v>-2.78834461445699E-2</v>
      </c>
      <c r="P41" s="24">
        <v>0</v>
      </c>
      <c r="Q41" s="24">
        <v>-0.115929972440343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2.2177718239152502</v>
      </c>
      <c r="Z41" s="24">
        <v>-0.44928490488786699</v>
      </c>
      <c r="AA41" s="24">
        <v>-9.8552234661596197E-2</v>
      </c>
      <c r="AB41" s="24">
        <v>-7.1288723537921202E-3</v>
      </c>
      <c r="AC41" s="24">
        <v>-4.5799017074480301E-2</v>
      </c>
      <c r="AD41" s="24">
        <v>0.42559635190927703</v>
      </c>
      <c r="AE41" s="24">
        <v>-4.5462999513728501E-2</v>
      </c>
      <c r="AF41" s="24">
        <v>0.18459057648393701</v>
      </c>
      <c r="AH41">
        <f t="shared" si="3"/>
        <v>0.18801421120605871</v>
      </c>
      <c r="AI41">
        <v>-9.2499999999999999E-2</v>
      </c>
      <c r="AJ41">
        <f t="shared" si="4"/>
        <v>0.18801421120605871</v>
      </c>
      <c r="AK41">
        <f t="shared" si="5"/>
        <v>-0.48980135901727301</v>
      </c>
    </row>
    <row r="42" spans="1:37">
      <c r="A42" s="26">
        <v>42825</v>
      </c>
      <c r="B42" s="24">
        <v>-7.4073140917279004E-3</v>
      </c>
      <c r="C42" s="24">
        <v>-0.25516527151862001</v>
      </c>
      <c r="D42" s="24">
        <v>0.120468504728306</v>
      </c>
      <c r="E42" s="24">
        <v>-5.8583101995401303E-3</v>
      </c>
      <c r="F42" s="24">
        <v>-6.8406789277177804E-2</v>
      </c>
      <c r="G42" s="24">
        <v>7.2867402813518695E-2</v>
      </c>
      <c r="H42" s="24">
        <v>-1.5987224370580099E-3</v>
      </c>
      <c r="I42" s="24">
        <v>6.3454312864801105E-2</v>
      </c>
      <c r="J42" s="24">
        <v>2.0246475106870099E-2</v>
      </c>
      <c r="K42" s="24">
        <v>-1.11525984395684</v>
      </c>
      <c r="L42" s="24">
        <v>-5.4748784323149502E-2</v>
      </c>
      <c r="M42" s="24">
        <v>0</v>
      </c>
      <c r="N42" s="24">
        <v>0</v>
      </c>
      <c r="O42" s="24">
        <v>-3.1162545947937E-2</v>
      </c>
      <c r="P42" s="24">
        <v>0</v>
      </c>
      <c r="Q42" s="24">
        <v>-0.13863518018440199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1.9636498765319099</v>
      </c>
      <c r="Z42" s="24">
        <v>-0.43824663166755801</v>
      </c>
      <c r="AA42" s="24">
        <v>-0.11657516686752099</v>
      </c>
      <c r="AB42" s="24">
        <v>-7.47951004832655E-2</v>
      </c>
      <c r="AC42" s="24">
        <v>-5.2253996504064898E-2</v>
      </c>
      <c r="AD42" s="24">
        <v>0.41647263858351402</v>
      </c>
      <c r="AE42" s="24">
        <v>-4.4993194423186299E-2</v>
      </c>
      <c r="AF42" s="24">
        <v>0.25205235874688697</v>
      </c>
      <c r="AH42">
        <f t="shared" si="3"/>
        <v>0.25547599346900868</v>
      </c>
      <c r="AI42">
        <v>-9.2499999999999999E-2</v>
      </c>
      <c r="AJ42">
        <f t="shared" si="4"/>
        <v>0.25547599346900868</v>
      </c>
      <c r="AK42">
        <f t="shared" si="5"/>
        <v>-0.32751578216716598</v>
      </c>
    </row>
    <row r="43" spans="1:37">
      <c r="A43" s="26">
        <v>42916</v>
      </c>
      <c r="B43" s="24">
        <v>-6.2916143024717404E-3</v>
      </c>
      <c r="C43" s="24">
        <v>-0.23809308064493001</v>
      </c>
      <c r="D43" s="24">
        <v>0.116416542941523</v>
      </c>
      <c r="E43" s="24">
        <v>2.5062329121798401E-3</v>
      </c>
      <c r="F43" s="24">
        <v>1.2532188282118099E-2</v>
      </c>
      <c r="G43" s="24">
        <v>5.6105407046751501E-2</v>
      </c>
      <c r="H43" s="24">
        <v>8.0474220791883298E-3</v>
      </c>
      <c r="I43" s="24">
        <v>4.0605902226500602E-2</v>
      </c>
      <c r="J43" s="24">
        <v>2.44047755169969E-2</v>
      </c>
      <c r="K43" s="24">
        <v>-0.85683515623191397</v>
      </c>
      <c r="L43" s="24">
        <v>-0.55808539359032205</v>
      </c>
      <c r="M43" s="24">
        <v>0</v>
      </c>
      <c r="N43" s="24">
        <v>0</v>
      </c>
      <c r="O43" s="24">
        <v>-3.57710382435453E-2</v>
      </c>
      <c r="P43" s="24">
        <v>0</v>
      </c>
      <c r="Q43" s="24">
        <v>-9.7187670422762107E-2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1.6912210383332</v>
      </c>
      <c r="Z43" s="24">
        <v>-0.41613601968043501</v>
      </c>
      <c r="AA43" s="24">
        <v>-0.14432222382257801</v>
      </c>
      <c r="AB43" s="24">
        <v>-0.134563218145208</v>
      </c>
      <c r="AC43" s="24">
        <v>-9.3357109113466299E-2</v>
      </c>
      <c r="AD43" s="24">
        <v>0.390752931104974</v>
      </c>
      <c r="AE43" s="24">
        <v>-4.4528591679068599E-2</v>
      </c>
      <c r="AF43" s="24">
        <v>-0.28257867543325998</v>
      </c>
      <c r="AH43">
        <f t="shared" si="3"/>
        <v>-0.27915504071113828</v>
      </c>
      <c r="AI43">
        <v>-9.2499999999999999E-2</v>
      </c>
      <c r="AJ43">
        <f t="shared" si="4"/>
        <v>-0.27915504071113828</v>
      </c>
      <c r="AK43">
        <f t="shared" si="5"/>
        <v>-0.71591528315571085</v>
      </c>
    </row>
    <row r="44" spans="1:37">
      <c r="A44" s="26">
        <v>43008</v>
      </c>
      <c r="B44" s="24">
        <v>-4.5065851671720301E-3</v>
      </c>
      <c r="C44" s="24">
        <v>-0.35625131241962699</v>
      </c>
      <c r="D44" s="24">
        <v>0.106659908473749</v>
      </c>
      <c r="E44" s="24">
        <v>-5.6480243464247003E-3</v>
      </c>
      <c r="F44" s="24">
        <v>-1.76069797319802E-2</v>
      </c>
      <c r="G44" s="24">
        <v>8.7498805093330606E-2</v>
      </c>
      <c r="H44" s="24">
        <v>1.1163521769406199E-2</v>
      </c>
      <c r="I44" s="24">
        <v>5.7056153506402897E-2</v>
      </c>
      <c r="J44" s="24">
        <v>2.1039119331796901E-2</v>
      </c>
      <c r="K44" s="24">
        <v>-0.61292206961765205</v>
      </c>
      <c r="L44" s="24">
        <v>0.134713610278589</v>
      </c>
      <c r="M44" s="24">
        <v>0</v>
      </c>
      <c r="N44" s="24">
        <v>0</v>
      </c>
      <c r="O44" s="24">
        <v>-3.7937367738474802E-2</v>
      </c>
      <c r="P44" s="24">
        <v>0</v>
      </c>
      <c r="Q44" s="24">
        <v>-7.1413143353855596E-2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1.5263001795822999</v>
      </c>
      <c r="Z44" s="24">
        <v>-0.36629474471197299</v>
      </c>
      <c r="AA44" s="24">
        <v>-8.4918744626789097E-2</v>
      </c>
      <c r="AB44" s="24">
        <v>-0.13410282291417899</v>
      </c>
      <c r="AC44" s="24">
        <v>-0.10437732841460801</v>
      </c>
      <c r="AD44" s="24">
        <v>0.34636893110715899</v>
      </c>
      <c r="AE44" s="24">
        <v>-4.4069117694941498E-2</v>
      </c>
      <c r="AF44" s="24">
        <v>0.45075198840507302</v>
      </c>
      <c r="AH44">
        <f t="shared" si="3"/>
        <v>0.45417562312719473</v>
      </c>
      <c r="AI44">
        <v>-9.2499999999999999E-2</v>
      </c>
      <c r="AJ44">
        <f t="shared" si="4"/>
        <v>0.45417562312719473</v>
      </c>
      <c r="AK44">
        <f t="shared" si="5"/>
        <v>-0.11587777727706294</v>
      </c>
    </row>
    <row r="45" spans="1:37">
      <c r="A45" s="26">
        <v>43100</v>
      </c>
      <c r="B45" s="24">
        <v>-6.3309942217819604E-3</v>
      </c>
      <c r="C45" s="24">
        <v>-0.25319195920565002</v>
      </c>
      <c r="D45" s="24">
        <v>8.8346985799687694E-2</v>
      </c>
      <c r="E45" s="24">
        <v>6.6015114295296098E-4</v>
      </c>
      <c r="F45" s="24">
        <v>4.6203964766675702E-2</v>
      </c>
      <c r="G45" s="24">
        <v>7.3399051258095802E-2</v>
      </c>
      <c r="H45" s="24">
        <v>2.3397554212446998E-2</v>
      </c>
      <c r="I45" s="24">
        <v>-0.125782549346904</v>
      </c>
      <c r="J45" s="24">
        <v>1.3468733465404E-2</v>
      </c>
      <c r="K45" s="24">
        <v>-0.48693464317096802</v>
      </c>
      <c r="L45" s="24">
        <v>-0.17641721213560899</v>
      </c>
      <c r="M45" s="24">
        <v>0</v>
      </c>
      <c r="N45" s="24">
        <v>0</v>
      </c>
      <c r="O45" s="24">
        <v>-3.8141010955778598E-2</v>
      </c>
      <c r="P45" s="24">
        <v>0</v>
      </c>
      <c r="Q45" s="24">
        <v>-6.3874573806371503E-3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1.2548985676303099</v>
      </c>
      <c r="Z45" s="24">
        <v>-0.267156256869296</v>
      </c>
      <c r="AA45" s="24">
        <v>-5.55320353468668E-2</v>
      </c>
      <c r="AB45" s="24">
        <v>-9.0417093761086295E-2</v>
      </c>
      <c r="AC45" s="24">
        <v>-0.109156500912908</v>
      </c>
      <c r="AD45" s="24">
        <v>0.28331908061547001</v>
      </c>
      <c r="AE45" s="24">
        <v>-4.3614700523225899E-2</v>
      </c>
      <c r="AF45" s="24">
        <v>0.124631675060346</v>
      </c>
      <c r="AH45">
        <f t="shared" si="3"/>
        <v>0.12805530978246771</v>
      </c>
      <c r="AI45">
        <v>-9.2499999999999999E-2</v>
      </c>
      <c r="AJ45">
        <f t="shared" si="4"/>
        <v>0.12805530978246771</v>
      </c>
      <c r="AK45">
        <f t="shared" si="5"/>
        <v>-0.40096580840218721</v>
      </c>
    </row>
    <row r="46" spans="1:37">
      <c r="A46" s="26">
        <v>43190</v>
      </c>
      <c r="B46" s="24">
        <v>-7.2576837048453496E-3</v>
      </c>
      <c r="C46" s="24">
        <v>-0.34038271834907202</v>
      </c>
      <c r="D46" s="24">
        <v>0.111312865383821</v>
      </c>
      <c r="E46" s="24">
        <v>-5.0536418918317198E-3</v>
      </c>
      <c r="F46" s="24">
        <v>-6.3516419166362902E-3</v>
      </c>
      <c r="G46" s="24">
        <v>7.02893639621818E-2</v>
      </c>
      <c r="H46" s="25">
        <v>2.6929943163295699E-6</v>
      </c>
      <c r="I46" s="24">
        <v>-8.1145996894237904E-2</v>
      </c>
      <c r="J46" s="24">
        <v>2.2953822758796101E-2</v>
      </c>
      <c r="K46" s="24">
        <v>-0.36422231779214098</v>
      </c>
      <c r="L46" s="24">
        <v>-0.15140336593852299</v>
      </c>
      <c r="M46" s="24">
        <v>0</v>
      </c>
      <c r="N46" s="24">
        <v>0</v>
      </c>
      <c r="O46" s="24">
        <v>-4.0764398725556698E-2</v>
      </c>
      <c r="P46" s="24">
        <v>0</v>
      </c>
      <c r="Q46" s="24">
        <v>7.5733712674348697E-2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1.0051240554226999</v>
      </c>
      <c r="Z46" s="24">
        <v>-0.290039160248313</v>
      </c>
      <c r="AA46" s="24">
        <v>1.49730498943194E-2</v>
      </c>
      <c r="AB46" s="24">
        <v>-6.4664367433829001E-2</v>
      </c>
      <c r="AC46" s="24">
        <v>-7.1986903310106098E-2</v>
      </c>
      <c r="AD46" s="24">
        <v>0.19799880929609301</v>
      </c>
      <c r="AE46" s="24">
        <v>-4.3165269800941999E-2</v>
      </c>
      <c r="AF46" s="24">
        <v>3.1950906380615603E-2</v>
      </c>
      <c r="AH46">
        <f t="shared" si="3"/>
        <v>3.53745411027373E-2</v>
      </c>
      <c r="AI46">
        <v>-9.2499999999999999E-2</v>
      </c>
      <c r="AJ46">
        <f t="shared" si="4"/>
        <v>3.53745411027373E-2</v>
      </c>
      <c r="AK46">
        <f t="shared" si="5"/>
        <v>-0.39180862472598599</v>
      </c>
    </row>
    <row r="47" spans="1:37">
      <c r="A47" s="26">
        <v>43281</v>
      </c>
      <c r="B47" s="24">
        <v>-2.9056578430462499E-3</v>
      </c>
      <c r="C47" s="24">
        <v>-0.29490696418420098</v>
      </c>
      <c r="D47" s="24">
        <v>0.104138402309261</v>
      </c>
      <c r="E47" s="24">
        <v>-1.2600840316422E-3</v>
      </c>
      <c r="F47" s="24">
        <v>3.41633718518932E-2</v>
      </c>
      <c r="G47" s="24">
        <v>5.8717195446383097E-2</v>
      </c>
      <c r="H47" s="24">
        <v>6.4201805868065896E-3</v>
      </c>
      <c r="I47" s="24">
        <v>-4.95735101424013E-2</v>
      </c>
      <c r="J47" s="24">
        <v>1.44368153826875E-2</v>
      </c>
      <c r="K47" s="24">
        <v>-0.22935068449436</v>
      </c>
      <c r="L47" s="24">
        <v>-0.203329279156898</v>
      </c>
      <c r="M47" s="24">
        <v>0</v>
      </c>
      <c r="N47" s="24">
        <v>0</v>
      </c>
      <c r="O47" s="24">
        <v>-4.3333865380090097E-2</v>
      </c>
      <c r="P47" s="24">
        <v>0</v>
      </c>
      <c r="Q47" s="24">
        <v>4.2355592195902E-2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0.81974365868906496</v>
      </c>
      <c r="Z47" s="24">
        <v>-0.28029344639413001</v>
      </c>
      <c r="AA47" s="24">
        <v>-4.1869349934802499E-2</v>
      </c>
      <c r="AB47" s="24">
        <v>1.4044976862830599E-2</v>
      </c>
      <c r="AC47" s="24">
        <v>-3.76645780090979E-2</v>
      </c>
      <c r="AD47" s="24">
        <v>0.14502196291486799</v>
      </c>
      <c r="AE47" s="24">
        <v>-4.2720756697660699E-2</v>
      </c>
      <c r="AF47" s="24">
        <v>1.1833979971450401E-2</v>
      </c>
      <c r="AH47">
        <f t="shared" si="3"/>
        <v>1.5257614693572102E-2</v>
      </c>
      <c r="AI47">
        <v>-9.2499999999999999E-2</v>
      </c>
      <c r="AJ47">
        <f t="shared" si="4"/>
        <v>1.5257614693572102E-2</v>
      </c>
      <c r="AK47">
        <f t="shared" si="5"/>
        <v>-0.37437492494080093</v>
      </c>
    </row>
    <row r="48" spans="1:37">
      <c r="A48" s="26">
        <v>43373</v>
      </c>
      <c r="B48" s="24">
        <v>-4.3340166008326297E-3</v>
      </c>
      <c r="C48" s="24">
        <v>-0.327458931979832</v>
      </c>
      <c r="D48" s="24">
        <v>7.4416290177840502E-2</v>
      </c>
      <c r="E48" s="24">
        <v>-1.7392499110955399E-3</v>
      </c>
      <c r="F48" s="24">
        <v>9.0741810400705197E-2</v>
      </c>
      <c r="G48" s="24">
        <v>5.5952115573050701E-2</v>
      </c>
      <c r="H48" s="24">
        <v>-1.23833707210785E-2</v>
      </c>
      <c r="I48" s="24">
        <v>-4.3505183666835902E-2</v>
      </c>
      <c r="J48" s="24">
        <v>6.2459623628170298E-3</v>
      </c>
      <c r="K48" s="24">
        <v>6.3036769864047701E-2</v>
      </c>
      <c r="L48" s="24">
        <v>-0.119435893815884</v>
      </c>
      <c r="M48" s="24">
        <v>0</v>
      </c>
      <c r="N48" s="24">
        <v>0</v>
      </c>
      <c r="O48" s="24">
        <v>-4.6779965726610799E-2</v>
      </c>
      <c r="P48" s="24">
        <v>0</v>
      </c>
      <c r="Q48" s="24">
        <v>7.2373486351741803E-2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0.55918184105739599</v>
      </c>
      <c r="Z48" s="24">
        <v>-0.26998447666692899</v>
      </c>
      <c r="AA48" s="24">
        <v>-4.5888602694802397E-2</v>
      </c>
      <c r="AB48" s="24">
        <v>-1.8455979554614699E-2</v>
      </c>
      <c r="AC48" s="24">
        <v>3.2073136114631397E-2</v>
      </c>
      <c r="AD48" s="24">
        <v>0.112973352970354</v>
      </c>
      <c r="AE48" s="24">
        <v>-4.2281093865486202E-2</v>
      </c>
      <c r="AF48" s="24">
        <v>0.134747999668656</v>
      </c>
      <c r="AH48">
        <f t="shared" si="3"/>
        <v>0.1381716343907777</v>
      </c>
      <c r="AI48">
        <v>-9.2499999999999999E-2</v>
      </c>
      <c r="AJ48">
        <f t="shared" si="4"/>
        <v>0.1381716343907777</v>
      </c>
      <c r="AK48">
        <f t="shared" si="5"/>
        <v>-0.29476440669930537</v>
      </c>
    </row>
    <row r="49" spans="1:37">
      <c r="A49" s="26">
        <v>43465</v>
      </c>
      <c r="B49" s="24">
        <v>-5.1182451451712904E-3</v>
      </c>
      <c r="C49" s="24">
        <v>-0.33025279185885997</v>
      </c>
      <c r="D49" s="24">
        <v>9.0538972099483195E-2</v>
      </c>
      <c r="E49" s="24">
        <v>1.6282585404300099E-4</v>
      </c>
      <c r="F49" s="24">
        <v>7.1967979237828897E-2</v>
      </c>
      <c r="G49" s="24">
        <v>2.95740313287534E-2</v>
      </c>
      <c r="H49" s="24">
        <v>-2.1150540132110901E-3</v>
      </c>
      <c r="I49" s="24">
        <v>-5.2081298329181E-2</v>
      </c>
      <c r="J49" s="24">
        <v>1.1141644578647801E-2</v>
      </c>
      <c r="K49" s="24">
        <v>0.17781911243454701</v>
      </c>
      <c r="L49" s="24">
        <v>-0.31826166975166198</v>
      </c>
      <c r="M49" s="24">
        <v>0</v>
      </c>
      <c r="N49" s="24">
        <v>0</v>
      </c>
      <c r="O49" s="24">
        <v>-5.02289265268063E-2</v>
      </c>
      <c r="P49" s="24">
        <v>0</v>
      </c>
      <c r="Q49" s="24">
        <v>1.9992032687315298E-2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0.37282626502180199</v>
      </c>
      <c r="Z49" s="24">
        <v>-0.26788449233755501</v>
      </c>
      <c r="AA49" s="24">
        <v>-6.3141209392759107E-2</v>
      </c>
      <c r="AB49" s="24">
        <v>-2.742192167966E-2</v>
      </c>
      <c r="AC49" s="24">
        <v>-4.2327742250253897E-3</v>
      </c>
      <c r="AD49" s="24">
        <v>0.11622961353535299</v>
      </c>
      <c r="AE49" s="24">
        <v>-4.1846215391027203E-2</v>
      </c>
      <c r="AF49" s="24">
        <v>-0.27233212187308198</v>
      </c>
      <c r="AH49">
        <f t="shared" si="3"/>
        <v>-0.26890848715096027</v>
      </c>
      <c r="AI49">
        <v>-9.2499999999999999E-2</v>
      </c>
      <c r="AJ49">
        <f t="shared" si="4"/>
        <v>-0.26890848715096027</v>
      </c>
      <c r="AK49">
        <f t="shared" si="5"/>
        <v>-0.57310308050766279</v>
      </c>
    </row>
    <row r="50" spans="1:37">
      <c r="A50" s="26">
        <v>43555</v>
      </c>
      <c r="B50" s="24">
        <v>-4.1042160110176503E-3</v>
      </c>
      <c r="C50" s="24">
        <v>-0.58298646751724004</v>
      </c>
      <c r="D50" s="24">
        <v>7.5684673939586403E-2</v>
      </c>
      <c r="E50" s="24">
        <v>-6.9337659937497801E-3</v>
      </c>
      <c r="F50" s="24">
        <v>8.6641252360118298E-2</v>
      </c>
      <c r="G50" s="24">
        <v>4.1604492411922697E-2</v>
      </c>
      <c r="H50" s="24">
        <v>-1.0196837675526101E-2</v>
      </c>
      <c r="I50" s="24">
        <v>0.13365327965036899</v>
      </c>
      <c r="J50" s="24">
        <v>1.0899466471113299E-2</v>
      </c>
      <c r="K50" s="24">
        <v>0.43486150770726301</v>
      </c>
      <c r="L50" s="24">
        <v>6.5053913288893206E-2</v>
      </c>
      <c r="M50" s="24">
        <v>0</v>
      </c>
      <c r="N50" s="24">
        <v>0</v>
      </c>
      <c r="O50" s="24">
        <v>-5.5233400680579199E-2</v>
      </c>
      <c r="P50" s="24">
        <v>0</v>
      </c>
      <c r="Q50" s="24">
        <v>1.24149844170465E-2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0.16110502147512501</v>
      </c>
      <c r="Z50" s="24">
        <v>-0.22767119552682499</v>
      </c>
      <c r="AA50" s="24">
        <v>-7.3679719872764393E-2</v>
      </c>
      <c r="AB50" s="24">
        <v>-1.4720638044981599E-2</v>
      </c>
      <c r="AC50" s="24">
        <v>6.4712466515668698E-3</v>
      </c>
      <c r="AD50" s="24">
        <v>9.12825697580468E-2</v>
      </c>
      <c r="AE50" s="24">
        <v>-4.14160567492853E-2</v>
      </c>
      <c r="AF50" s="24">
        <v>0.102730110059171</v>
      </c>
      <c r="AH50">
        <f t="shared" si="3"/>
        <v>0.10615374478129271</v>
      </c>
      <c r="AI50">
        <v>-9.2499999999999999E-2</v>
      </c>
      <c r="AJ50">
        <f t="shared" si="4"/>
        <v>0.10615374478129271</v>
      </c>
      <c r="AK50">
        <f t="shared" si="5"/>
        <v>-0.271495047366138</v>
      </c>
    </row>
    <row r="51" spans="1:37">
      <c r="A51" s="26">
        <v>43646</v>
      </c>
      <c r="B51" s="24">
        <v>-9.5025351842188705E-3</v>
      </c>
      <c r="C51" s="24">
        <v>-0.64423796176856296</v>
      </c>
      <c r="D51" s="24">
        <v>2.9195105487419002E-3</v>
      </c>
      <c r="E51" s="24">
        <v>4.4344870467660901E-3</v>
      </c>
      <c r="F51" s="24">
        <v>0.26647448513212701</v>
      </c>
      <c r="G51" s="24">
        <v>2.3655002603618101E-2</v>
      </c>
      <c r="H51" s="24">
        <v>7.2971253844244998E-3</v>
      </c>
      <c r="I51" s="24">
        <v>7.4292244927275097E-2</v>
      </c>
      <c r="J51" s="24">
        <v>2.7725150644564598E-3</v>
      </c>
      <c r="K51" s="24">
        <v>0.48861717549038097</v>
      </c>
      <c r="L51" s="24">
        <v>-0.48522577737417999</v>
      </c>
      <c r="M51" s="24">
        <v>0</v>
      </c>
      <c r="N51" s="24">
        <v>0</v>
      </c>
      <c r="O51" s="24">
        <v>-6.0872946671609703E-2</v>
      </c>
      <c r="P51" s="24">
        <v>0</v>
      </c>
      <c r="Q51" s="24">
        <v>-2.1532121299574901E-2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1.8933022973077199E-2</v>
      </c>
      <c r="Z51" s="24">
        <v>-0.16824502675570599</v>
      </c>
      <c r="AA51" s="24">
        <v>-8.2119214453619596E-2</v>
      </c>
      <c r="AB51" s="24">
        <v>-2.56045935682363E-2</v>
      </c>
      <c r="AC51" s="24">
        <v>3.3685994519364902E-2</v>
      </c>
      <c r="AD51" s="24">
        <v>7.2880493169043006E-2</v>
      </c>
      <c r="AE51" s="24">
        <v>-4.0990554759313402E-2</v>
      </c>
      <c r="AF51" s="24">
        <v>-0.54236867497567298</v>
      </c>
      <c r="AH51">
        <f t="shared" si="3"/>
        <v>-0.53894504025355128</v>
      </c>
      <c r="AI51">
        <v>-9.2499999999999999E-2</v>
      </c>
      <c r="AJ51">
        <f t="shared" si="4"/>
        <v>-0.53894504025355128</v>
      </c>
      <c r="AK51">
        <f t="shared" si="5"/>
        <v>-0.87709289162785553</v>
      </c>
    </row>
    <row r="52" spans="1:37">
      <c r="A52" s="26">
        <v>43738</v>
      </c>
      <c r="B52" s="24">
        <v>-2.8713088615055799E-3</v>
      </c>
      <c r="C52" s="24">
        <v>-1.0056678610941701</v>
      </c>
      <c r="D52" s="24">
        <v>-3.1776547805972902E-2</v>
      </c>
      <c r="E52" s="24">
        <v>-1.21892981583072E-2</v>
      </c>
      <c r="F52" s="24">
        <v>0.44280152790703198</v>
      </c>
      <c r="G52" s="24">
        <v>5.6119425200073403E-2</v>
      </c>
      <c r="H52" s="24">
        <v>1.0902182858242499E-3</v>
      </c>
      <c r="I52" s="24">
        <v>0.21879826522886101</v>
      </c>
      <c r="J52" s="24">
        <v>4.3841055103334796E-3</v>
      </c>
      <c r="K52" s="24">
        <v>0.70663243850056601</v>
      </c>
      <c r="L52" s="24">
        <v>0.23368067187710101</v>
      </c>
      <c r="M52" s="24">
        <v>0</v>
      </c>
      <c r="N52" s="24">
        <v>0</v>
      </c>
      <c r="O52" s="24">
        <v>-6.7194676648566001E-2</v>
      </c>
      <c r="P52" s="24">
        <v>0</v>
      </c>
      <c r="Q52" s="24">
        <v>1.36649085172497E-3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-9.8865881210387797E-3</v>
      </c>
      <c r="Z52" s="24">
        <v>-5.1357263785829901E-2</v>
      </c>
      <c r="AA52" s="24">
        <v>2.7739620148967699E-2</v>
      </c>
      <c r="AB52" s="24">
        <v>2.9575599258786101E-3</v>
      </c>
      <c r="AC52" s="24">
        <v>4.4380410667815402E-2</v>
      </c>
      <c r="AD52" s="24">
        <v>0.125199433544533</v>
      </c>
      <c r="AE52" s="24">
        <v>-4.0569647541661903E-2</v>
      </c>
      <c r="AF52" s="24">
        <v>0.64363697563175104</v>
      </c>
      <c r="AH52">
        <f t="shared" si="3"/>
        <v>0.64706061035387274</v>
      </c>
      <c r="AI52">
        <v>-0.105</v>
      </c>
      <c r="AJ52">
        <f t="shared" si="4"/>
        <v>0.64706061035387274</v>
      </c>
      <c r="AK52">
        <f t="shared" si="5"/>
        <v>-0.19860500052701924</v>
      </c>
    </row>
    <row r="53" spans="1:37">
      <c r="A53" s="26">
        <v>43830</v>
      </c>
      <c r="B53" s="24">
        <v>-3.47637329178017E-3</v>
      </c>
      <c r="C53" s="24">
        <v>-0.83551587633138102</v>
      </c>
      <c r="D53" s="24">
        <v>-2.2884297351961199E-3</v>
      </c>
      <c r="E53" s="24">
        <v>-4.1739466012123399E-3</v>
      </c>
      <c r="F53" s="24">
        <v>0.235859707345729</v>
      </c>
      <c r="G53" s="24">
        <v>1.1576853331609399E-2</v>
      </c>
      <c r="H53" s="24">
        <v>-5.7151513776320401E-3</v>
      </c>
      <c r="I53" s="24">
        <v>0.13868663637940401</v>
      </c>
      <c r="J53" s="24">
        <v>8.2962657531601494E-3</v>
      </c>
      <c r="K53" s="24">
        <v>1.07448807894112</v>
      </c>
      <c r="L53" s="24">
        <v>-0.69083217803293295</v>
      </c>
      <c r="M53" s="24">
        <v>0</v>
      </c>
      <c r="N53" s="24">
        <v>0</v>
      </c>
      <c r="O53" s="24">
        <v>-7.2903483234767905E-2</v>
      </c>
      <c r="P53" s="24">
        <v>0</v>
      </c>
      <c r="Q53" s="24">
        <v>1.9390529628529E-2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-0.47332355561832601</v>
      </c>
      <c r="Z53" s="24">
        <v>-0.14476147724389399</v>
      </c>
      <c r="AA53" s="24">
        <v>-2.7127025870577599E-2</v>
      </c>
      <c r="AB53" s="24">
        <v>1.3162268243874201E-4</v>
      </c>
      <c r="AC53" s="24">
        <v>-7.3487148003592798E-3</v>
      </c>
      <c r="AD53" s="24">
        <v>0.15298621088516901</v>
      </c>
      <c r="AE53" s="24">
        <v>-4.0153274477440201E-2</v>
      </c>
      <c r="AF53" s="24">
        <v>-0.66620358166828897</v>
      </c>
      <c r="AH53">
        <f t="shared" si="3"/>
        <v>-0.66277994694616726</v>
      </c>
      <c r="AI53">
        <v>-0.1125</v>
      </c>
      <c r="AJ53">
        <f t="shared" si="4"/>
        <v>-0.66277994694616726</v>
      </c>
      <c r="AK53">
        <f t="shared" si="5"/>
        <v>-1.2378250859217381</v>
      </c>
    </row>
    <row r="54" spans="1:37">
      <c r="A54" s="26">
        <v>43921</v>
      </c>
      <c r="B54" s="24">
        <v>9.3411336029962399E-4</v>
      </c>
      <c r="C54" s="24">
        <v>-0.58732698487850199</v>
      </c>
      <c r="D54" s="24">
        <v>2.7227010865090599E-2</v>
      </c>
      <c r="E54" s="24">
        <v>-3.9154473405909104E-3</v>
      </c>
      <c r="F54" s="24">
        <v>0.30948509173509497</v>
      </c>
      <c r="G54" s="24">
        <v>6.0239153853599899E-3</v>
      </c>
      <c r="H54" s="24">
        <v>-6.0647269100136802E-3</v>
      </c>
      <c r="I54" s="24">
        <v>9.2708542240204597E-2</v>
      </c>
      <c r="J54" s="24">
        <v>-1.7432191837668601E-3</v>
      </c>
      <c r="K54" s="24">
        <v>1.79204392695434</v>
      </c>
      <c r="L54" s="24">
        <v>-0.51982204471395499</v>
      </c>
      <c r="M54" s="24">
        <v>0</v>
      </c>
      <c r="N54" s="24">
        <v>0</v>
      </c>
      <c r="O54" s="24">
        <v>-7.5761128096487204E-2</v>
      </c>
      <c r="P54" s="24">
        <v>0</v>
      </c>
      <c r="Q54" s="24">
        <v>-3.7307622721975301E-4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-0.57763575528649302</v>
      </c>
      <c r="Z54" s="24">
        <v>-0.43416706050111498</v>
      </c>
      <c r="AA54" s="24">
        <v>-6.31465036109852E-2</v>
      </c>
      <c r="AB54" s="24">
        <v>-3.6777631674585101E-2</v>
      </c>
      <c r="AC54" s="24">
        <v>-1.16188290897045E-2</v>
      </c>
      <c r="AD54" s="24">
        <v>0.17192308393200001</v>
      </c>
      <c r="AE54" s="24">
        <v>-3.9741376168989498E-2</v>
      </c>
      <c r="AF54" s="24">
        <v>4.2251900790034803E-2</v>
      </c>
      <c r="AH54">
        <f t="shared" si="3"/>
        <v>4.5675535512156501E-2</v>
      </c>
      <c r="AI54">
        <v>-0.11749999999999999</v>
      </c>
      <c r="AJ54">
        <f t="shared" si="4"/>
        <v>4.5675535512156501E-2</v>
      </c>
      <c r="AK54">
        <f t="shared" si="5"/>
        <v>-0.79494569521130054</v>
      </c>
    </row>
    <row r="55" spans="1:37">
      <c r="A55" s="26">
        <v>44012</v>
      </c>
      <c r="B55" s="24">
        <v>6.1899234175083499E-3</v>
      </c>
      <c r="C55" s="24">
        <v>-0.45601783785549299</v>
      </c>
      <c r="D55" s="24">
        <v>4.0946659461646197E-2</v>
      </c>
      <c r="E55" s="24">
        <v>-4.9570879362989297E-3</v>
      </c>
      <c r="F55" s="24">
        <v>0.33794304593897201</v>
      </c>
      <c r="G55" s="24">
        <v>-2.3042839084640099E-2</v>
      </c>
      <c r="H55" s="24">
        <v>-4.4255907397306596E-3</v>
      </c>
      <c r="I55" s="24">
        <v>6.4641971390715203E-2</v>
      </c>
      <c r="J55" s="24">
        <v>-1.29170405712152E-2</v>
      </c>
      <c r="K55" s="24">
        <v>2.3912438669468101</v>
      </c>
      <c r="L55" s="24">
        <v>-0.45944674459403201</v>
      </c>
      <c r="M55" s="24">
        <v>0</v>
      </c>
      <c r="N55" s="24">
        <v>0</v>
      </c>
      <c r="O55" s="24">
        <v>-7.9455405074238095E-2</v>
      </c>
      <c r="P55" s="24">
        <v>0</v>
      </c>
      <c r="Q55" s="24">
        <v>-1.7939027158595799E-2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-0.76848653873051098</v>
      </c>
      <c r="Z55" s="24">
        <v>-0.30093210230477802</v>
      </c>
      <c r="AA55" s="24">
        <v>-0.25749377883507002</v>
      </c>
      <c r="AB55" s="24">
        <v>-5.2518283996201898E-2</v>
      </c>
      <c r="AC55" s="24">
        <v>-6.2516406739276803E-2</v>
      </c>
      <c r="AD55" s="24">
        <v>0.227277631476695</v>
      </c>
      <c r="AE55" s="24">
        <v>-3.9333894402097502E-2</v>
      </c>
      <c r="AF55" s="24">
        <v>0.52876052061021395</v>
      </c>
      <c r="AH55">
        <f t="shared" si="3"/>
        <v>0.53218415533233565</v>
      </c>
      <c r="AI55">
        <v>-0.115</v>
      </c>
      <c r="AJ55">
        <f t="shared" si="4"/>
        <v>0.53218415533233565</v>
      </c>
      <c r="AK55">
        <f t="shared" si="5"/>
        <v>-0.64439023248533167</v>
      </c>
    </row>
    <row r="56" spans="1:37">
      <c r="A56" s="26">
        <v>44104</v>
      </c>
      <c r="B56" s="24">
        <v>1.12694213084155E-2</v>
      </c>
      <c r="C56" s="24">
        <v>-0.456182155708383</v>
      </c>
      <c r="D56" s="24">
        <v>-0.100761891273721</v>
      </c>
      <c r="E56" s="24">
        <v>-6.7394969219672996E-3</v>
      </c>
      <c r="F56" s="24">
        <v>0.31788394477988602</v>
      </c>
      <c r="G56" s="24">
        <v>-9.5449323691177493E-3</v>
      </c>
      <c r="H56" s="24">
        <v>-2.7825980280011802E-3</v>
      </c>
      <c r="I56" s="24">
        <v>0.29494450819317303</v>
      </c>
      <c r="J56" s="24">
        <v>-3.3015022907107901E-2</v>
      </c>
      <c r="K56" s="24">
        <v>2.3767133998452699</v>
      </c>
      <c r="L56" s="24">
        <v>-0.53894596999469102</v>
      </c>
      <c r="M56" s="24">
        <v>0</v>
      </c>
      <c r="N56" s="24">
        <v>0</v>
      </c>
      <c r="O56" s="24">
        <v>-7.9049760785082607E-2</v>
      </c>
      <c r="P56" s="24">
        <v>0</v>
      </c>
      <c r="Q56" s="24">
        <v>-2.3024406283260399E-2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-0.82085172589771704</v>
      </c>
      <c r="Z56" s="24">
        <v>-0.189324162004709</v>
      </c>
      <c r="AA56" s="24">
        <v>-0.12319988905173999</v>
      </c>
      <c r="AB56" s="24">
        <v>-0.19226369297106399</v>
      </c>
      <c r="AC56" s="24">
        <v>-8.6335748370192505E-2</v>
      </c>
      <c r="AD56" s="24">
        <v>0.24899139541752299</v>
      </c>
      <c r="AE56" s="24">
        <v>-3.8930772109625297E-2</v>
      </c>
      <c r="AF56" s="24">
        <v>0.54885044486786905</v>
      </c>
      <c r="AH56">
        <f t="shared" si="3"/>
        <v>0.55227407958999075</v>
      </c>
      <c r="AI56">
        <v>-0.13</v>
      </c>
      <c r="AJ56">
        <f t="shared" si="4"/>
        <v>0.55227407958999075</v>
      </c>
      <c r="AK56">
        <f t="shared" si="5"/>
        <v>-0.66145549737737941</v>
      </c>
    </row>
    <row r="57" spans="1:37">
      <c r="A57" s="26">
        <v>44196</v>
      </c>
      <c r="B57" s="24">
        <v>1.51463417361713E-2</v>
      </c>
      <c r="C57" s="24">
        <v>-4.6469456414469597E-2</v>
      </c>
      <c r="D57" s="24">
        <v>-5.9041001859831597E-2</v>
      </c>
      <c r="E57" s="24">
        <v>1.1674341867994001E-2</v>
      </c>
      <c r="F57" s="24">
        <v>0.42647544705017998</v>
      </c>
      <c r="G57" s="24">
        <v>-9.2496176757208802E-3</v>
      </c>
      <c r="H57" s="24">
        <v>6.6966153215563297E-3</v>
      </c>
      <c r="I57" s="24">
        <v>3.9649951657227497E-2</v>
      </c>
      <c r="J57" s="24">
        <v>-7.4616194158388202E-2</v>
      </c>
      <c r="K57" s="24">
        <v>3.2449942079576801</v>
      </c>
      <c r="L57" s="24">
        <v>-0.64152905291398399</v>
      </c>
      <c r="M57" s="24">
        <v>0</v>
      </c>
      <c r="N57" s="24">
        <v>0</v>
      </c>
      <c r="O57" s="24">
        <v>-7.9486908631551001E-2</v>
      </c>
      <c r="P57" s="24">
        <v>0</v>
      </c>
      <c r="Q57" s="24">
        <v>-1.1023092723765299E-2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-1.29118468766104</v>
      </c>
      <c r="Z57" s="24">
        <v>-0.139376921399541</v>
      </c>
      <c r="AA57" s="24">
        <v>-0.10731968161637</v>
      </c>
      <c r="AB57" s="24">
        <v>-8.5588479156683994E-2</v>
      </c>
      <c r="AC57" s="24">
        <v>-0.206568628808004</v>
      </c>
      <c r="AD57" s="24">
        <v>0.24796129920512899</v>
      </c>
      <c r="AE57" s="24">
        <v>-3.8531953336577801E-2</v>
      </c>
      <c r="AF57" s="24">
        <v>1.20261252843995</v>
      </c>
      <c r="AH57">
        <f t="shared" si="3"/>
        <v>1.2060361631620717</v>
      </c>
      <c r="AI57">
        <v>-0.13750000000000001</v>
      </c>
      <c r="AJ57">
        <f t="shared" si="4"/>
        <v>1.2060361631620717</v>
      </c>
      <c r="AK57">
        <f t="shared" si="5"/>
        <v>-0.45688094535909829</v>
      </c>
    </row>
    <row r="58" spans="1:37">
      <c r="A58" s="26">
        <v>44286</v>
      </c>
      <c r="B58" s="24">
        <v>4.8299364640487803E-3</v>
      </c>
      <c r="C58" s="24">
        <v>-0.21962525091552701</v>
      </c>
      <c r="D58" s="24">
        <v>3.55943197867961E-2</v>
      </c>
      <c r="E58" s="24">
        <v>5.3912998283578203E-3</v>
      </c>
      <c r="F58" s="24">
        <v>0.18589447261596601</v>
      </c>
      <c r="G58" s="24">
        <v>6.9811552330605996E-3</v>
      </c>
      <c r="H58" s="24">
        <v>5.5318532656056796E-3</v>
      </c>
      <c r="I58" s="24">
        <v>7.5380403153035097E-2</v>
      </c>
      <c r="J58" s="24">
        <v>-6.7794173413813094E-2</v>
      </c>
      <c r="K58" s="24">
        <v>3.2811144124064602</v>
      </c>
      <c r="L58" s="24">
        <v>-0.27806081988465797</v>
      </c>
      <c r="M58" s="24">
        <v>0</v>
      </c>
      <c r="N58" s="24">
        <v>0</v>
      </c>
      <c r="O58" s="24">
        <v>-8.1611206297221794E-2</v>
      </c>
      <c r="P58" s="24">
        <v>0</v>
      </c>
      <c r="Q58" s="24">
        <v>2.8753958971761001E-2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-1.1660141127894399</v>
      </c>
      <c r="Z58" s="24">
        <v>-0.17191197923958301</v>
      </c>
      <c r="AA58" s="24">
        <v>-9.3615748858514203E-2</v>
      </c>
      <c r="AB58" s="24">
        <v>-6.4304121339661305E-2</v>
      </c>
      <c r="AC58" s="24">
        <v>-0.105727654120141</v>
      </c>
      <c r="AD58" s="24">
        <v>0.149084172605498</v>
      </c>
      <c r="AE58" s="24">
        <v>-3.8137383206489101E-2</v>
      </c>
      <c r="AF58" s="24">
        <v>1.49175353426549</v>
      </c>
      <c r="AH58">
        <f t="shared" si="3"/>
        <v>1.4951771689876117</v>
      </c>
      <c r="AI58">
        <v>-0.13750000000000001</v>
      </c>
      <c r="AJ58">
        <f t="shared" si="4"/>
        <v>1.4951771689876117</v>
      </c>
      <c r="AK58">
        <f t="shared" si="5"/>
        <v>-0.33344779967700711</v>
      </c>
    </row>
    <row r="59" spans="1:37">
      <c r="A59" s="26">
        <v>44377</v>
      </c>
      <c r="B59" s="24">
        <v>-8.7323661513691603E-3</v>
      </c>
      <c r="C59" s="24">
        <v>-0.54762294011372104</v>
      </c>
      <c r="D59" s="24">
        <v>8.6457816486633393E-2</v>
      </c>
      <c r="E59" s="24">
        <v>-3.1089748672553201E-3</v>
      </c>
      <c r="F59" s="24">
        <v>-5.8758517145652597E-2</v>
      </c>
      <c r="G59" s="24">
        <v>-3.2082947979401501E-3</v>
      </c>
      <c r="H59" s="24">
        <v>-8.7072035543580908E-3</v>
      </c>
      <c r="I59" s="24">
        <v>0.12235161955322001</v>
      </c>
      <c r="J59" s="24">
        <v>-2.5121111492361001E-2</v>
      </c>
      <c r="K59" s="24">
        <v>2.2425599770970699</v>
      </c>
      <c r="L59" s="24">
        <v>-0.29579449270484998</v>
      </c>
      <c r="M59" s="24">
        <v>0</v>
      </c>
      <c r="N59" s="24">
        <v>0</v>
      </c>
      <c r="O59" s="24">
        <v>-8.0038660925559002E-2</v>
      </c>
      <c r="P59" s="24">
        <v>0</v>
      </c>
      <c r="Q59" s="24">
        <v>6.3685904299605994E-2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-1.00832064780995</v>
      </c>
      <c r="Z59" s="24">
        <v>8.4076400306486096E-2</v>
      </c>
      <c r="AA59" s="24">
        <v>-6.4889918190619997E-2</v>
      </c>
      <c r="AB59" s="24">
        <v>-5.2233423641915598E-2</v>
      </c>
      <c r="AC59" s="24">
        <v>-6.7000611624003406E-2</v>
      </c>
      <c r="AD59" s="24">
        <v>0.14893007589103399</v>
      </c>
      <c r="AE59" s="24">
        <v>-3.7747007889095997E-2</v>
      </c>
      <c r="AF59" s="24">
        <v>0.48677762272530101</v>
      </c>
      <c r="AH59">
        <f t="shared" si="3"/>
        <v>0.49020125744742271</v>
      </c>
      <c r="AI59">
        <v>-0.14000000000000001</v>
      </c>
      <c r="AJ59">
        <f t="shared" si="4"/>
        <v>0.49020125744742271</v>
      </c>
      <c r="AK59">
        <f t="shared" si="5"/>
        <v>-0.79292059458067821</v>
      </c>
    </row>
    <row r="60" spans="1:37">
      <c r="A60" s="26">
        <v>44469</v>
      </c>
      <c r="B60" s="24">
        <v>-1.03467322294908E-2</v>
      </c>
      <c r="C60" s="24">
        <v>-0.83959202476509498</v>
      </c>
      <c r="D60" s="24">
        <v>8.1792254351767596E-2</v>
      </c>
      <c r="E60" s="24">
        <v>-8.8883563560377601E-3</v>
      </c>
      <c r="F60" s="24">
        <v>3.2212491590110297E-2</v>
      </c>
      <c r="G60" s="24">
        <v>4.0293145371300002E-3</v>
      </c>
      <c r="H60" s="24">
        <v>7.1337594157241798E-3</v>
      </c>
      <c r="I60" s="24">
        <v>-7.2200263080792901E-2</v>
      </c>
      <c r="J60" s="24">
        <v>1.1062941759619201E-2</v>
      </c>
      <c r="K60" s="24">
        <v>2.00895439131369</v>
      </c>
      <c r="L60" s="24">
        <v>-6.2099494970399301E-2</v>
      </c>
      <c r="M60" s="24">
        <v>0</v>
      </c>
      <c r="N60" s="24">
        <v>0</v>
      </c>
      <c r="O60" s="24">
        <v>-7.9791507252831906E-2</v>
      </c>
      <c r="P60" s="24">
        <v>0</v>
      </c>
      <c r="Q60" s="24">
        <v>6.0323984702169001E-2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-1.47567029889019</v>
      </c>
      <c r="Z60" s="24">
        <v>0.22413411254313501</v>
      </c>
      <c r="AA60" s="24">
        <v>2.31082499852833E-2</v>
      </c>
      <c r="AB60" s="24">
        <v>-3.0377814182664699E-2</v>
      </c>
      <c r="AC60" s="24">
        <v>-6.1404166303387797E-2</v>
      </c>
      <c r="AD60" s="24">
        <v>0.178132630155933</v>
      </c>
      <c r="AE60" s="24">
        <v>-3.7360774569242798E-2</v>
      </c>
      <c r="AF60" s="24">
        <v>-4.68473022456126E-2</v>
      </c>
      <c r="AH60">
        <f t="shared" si="3"/>
        <v>-4.3423667523490903E-2</v>
      </c>
      <c r="AI60">
        <v>-0.14000000000000001</v>
      </c>
      <c r="AJ60">
        <f t="shared" si="4"/>
        <v>-4.3423667523490903E-2</v>
      </c>
      <c r="AK60">
        <f t="shared" si="5"/>
        <v>-0.91030077214528982</v>
      </c>
    </row>
    <row r="61" spans="1:37">
      <c r="A61" s="26">
        <v>44561</v>
      </c>
      <c r="B61" s="24">
        <v>1.5597581627692901E-3</v>
      </c>
      <c r="C61" s="24">
        <v>-0.52757808500331205</v>
      </c>
      <c r="D61" s="24">
        <v>0.16706833594117901</v>
      </c>
      <c r="E61" s="24">
        <v>2.85656284448248E-3</v>
      </c>
      <c r="F61" s="24">
        <v>1.89038532434447E-2</v>
      </c>
      <c r="G61" s="24">
        <v>-1.1311775080411399E-2</v>
      </c>
      <c r="H61" s="24">
        <v>1.1264970540853601E-2</v>
      </c>
      <c r="I61" s="24">
        <v>-0.234842333975705</v>
      </c>
      <c r="J61" s="24">
        <v>2.84756831800385E-2</v>
      </c>
      <c r="K61" s="24">
        <v>2.5846007918326599</v>
      </c>
      <c r="L61" s="24">
        <v>-0.34686398478431901</v>
      </c>
      <c r="M61" s="24">
        <v>0</v>
      </c>
      <c r="N61" s="24">
        <v>0</v>
      </c>
      <c r="O61" s="24">
        <v>-7.7449100426583997E-2</v>
      </c>
      <c r="P61" s="24">
        <v>0</v>
      </c>
      <c r="Q61" s="24">
        <v>0.17929421586056099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-2.0287227890664701</v>
      </c>
      <c r="Z61" s="24">
        <v>4.66331860949981E-2</v>
      </c>
      <c r="AA61" s="24">
        <v>3.9409604152321101E-2</v>
      </c>
      <c r="AB61" s="24">
        <v>-1.0911217888602401E-2</v>
      </c>
      <c r="AC61" s="24">
        <v>-8.7607757025339794E-2</v>
      </c>
      <c r="AD61" s="24">
        <v>0.16624060308417801</v>
      </c>
      <c r="AE61" s="24">
        <v>-3.6978631416956703E-2</v>
      </c>
      <c r="AF61" s="24">
        <v>-0.11595810973027899</v>
      </c>
      <c r="AH61">
        <f t="shared" si="3"/>
        <v>-0.11253447500815729</v>
      </c>
      <c r="AI61">
        <v>-0.14499999999999999</v>
      </c>
      <c r="AJ61">
        <f t="shared" si="4"/>
        <v>-0.11253447500815729</v>
      </c>
      <c r="AK61">
        <f t="shared" si="5"/>
        <v>-0.82217689619190193</v>
      </c>
    </row>
    <row r="62" spans="1:37">
      <c r="A62" s="26">
        <v>44651</v>
      </c>
      <c r="B62" s="24">
        <v>5.0360144104754203E-3</v>
      </c>
      <c r="C62" s="24">
        <v>-0.44087721479633601</v>
      </c>
      <c r="D62" s="24">
        <v>0.308380657499355</v>
      </c>
      <c r="E62" s="24">
        <v>-2.1955007933604199E-3</v>
      </c>
      <c r="F62" s="24">
        <v>-0.247771932597457</v>
      </c>
      <c r="G62" s="24">
        <v>-1.4825151236893401E-2</v>
      </c>
      <c r="H62" s="24">
        <v>-3.5873884990625998E-3</v>
      </c>
      <c r="I62" s="24">
        <v>-0.33441592796561198</v>
      </c>
      <c r="J62" s="24">
        <v>5.2124771610988503E-2</v>
      </c>
      <c r="K62" s="24">
        <v>2.5990747423428902</v>
      </c>
      <c r="L62" s="24">
        <v>-7.89518136899897E-2</v>
      </c>
      <c r="M62" s="24">
        <v>0</v>
      </c>
      <c r="N62" s="24">
        <v>0</v>
      </c>
      <c r="O62" s="24">
        <v>-7.3755871830213399E-2</v>
      </c>
      <c r="P62" s="24">
        <v>0</v>
      </c>
      <c r="Q62" s="24">
        <v>0.24561100331337801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-2.0181700052354299</v>
      </c>
      <c r="Z62" s="24">
        <v>-6.7429528971546304E-2</v>
      </c>
      <c r="AA62" s="24">
        <v>-8.7492866078001996E-2</v>
      </c>
      <c r="AB62" s="24">
        <v>-1.8411690026054799E-2</v>
      </c>
      <c r="AC62" s="24">
        <v>-8.59460728087829E-2</v>
      </c>
      <c r="AD62" s="24">
        <v>0.15537788002835601</v>
      </c>
      <c r="AE62" s="24">
        <v>-3.6600527558663602E-2</v>
      </c>
      <c r="AF62" s="24">
        <v>-0.14482642288203201</v>
      </c>
      <c r="AH62">
        <f t="shared" si="3"/>
        <v>-0.14140278815991031</v>
      </c>
      <c r="AI62">
        <v>-0.13750000000000001</v>
      </c>
      <c r="AJ62">
        <f t="shared" si="4"/>
        <v>-0.14140278815991031</v>
      </c>
      <c r="AK62">
        <f t="shared" si="5"/>
        <v>-0.61840524741134062</v>
      </c>
    </row>
    <row r="63" spans="1:37">
      <c r="A63" s="26">
        <v>44742</v>
      </c>
      <c r="B63" s="24">
        <v>6.65762874452701E-3</v>
      </c>
      <c r="C63" s="24">
        <v>-0.57452939487056298</v>
      </c>
      <c r="D63" s="24">
        <v>0.439854078357721</v>
      </c>
      <c r="E63" s="24">
        <v>-4.0098064546737798E-3</v>
      </c>
      <c r="F63" s="24">
        <v>-0.61635730480669204</v>
      </c>
      <c r="G63" s="24">
        <v>-4.5292826021417799E-2</v>
      </c>
      <c r="H63" s="24">
        <v>3.88419730629243E-3</v>
      </c>
      <c r="I63" s="24">
        <v>-0.40677789790037999</v>
      </c>
      <c r="J63" s="24">
        <v>7.1513712755617798E-2</v>
      </c>
      <c r="K63" s="24">
        <v>2.5382299469670699</v>
      </c>
      <c r="L63" s="24">
        <v>-0.16430468419661801</v>
      </c>
      <c r="M63" s="24">
        <v>0</v>
      </c>
      <c r="N63" s="24">
        <v>0</v>
      </c>
      <c r="O63" s="24">
        <v>-6.9041759715165005E-2</v>
      </c>
      <c r="P63" s="24">
        <v>0</v>
      </c>
      <c r="Q63" s="24">
        <v>0.24749131635591301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-2.9945056402796699</v>
      </c>
      <c r="Z63" s="24">
        <v>0.10376374458821699</v>
      </c>
      <c r="AA63" s="24">
        <v>-0.15757181844205601</v>
      </c>
      <c r="AB63" s="24">
        <v>-4.5581191350032003E-2</v>
      </c>
      <c r="AC63" s="24">
        <v>-6.9930126643060406E-2</v>
      </c>
      <c r="AD63" s="24">
        <v>0.17391102558319799</v>
      </c>
      <c r="AE63" s="24">
        <v>-3.62264130494706E-2</v>
      </c>
      <c r="AF63" s="24">
        <v>-1.59882321307131</v>
      </c>
      <c r="AH63">
        <f t="shared" si="3"/>
        <v>-1.5953995783491883</v>
      </c>
      <c r="AI63">
        <v>-0.13500000000000001</v>
      </c>
      <c r="AJ63">
        <f t="shared" si="4"/>
        <v>-1.5953995783491883</v>
      </c>
      <c r="AK63">
        <f t="shared" si="5"/>
        <v>-1.1437155187728554</v>
      </c>
    </row>
    <row r="64" spans="1:37">
      <c r="A64" s="26">
        <v>44834</v>
      </c>
      <c r="B64" s="24">
        <v>1.57876379716884E-2</v>
      </c>
      <c r="C64" s="24">
        <v>-0.64557124140723299</v>
      </c>
      <c r="D64" s="24">
        <v>0.43248935927341098</v>
      </c>
      <c r="E64" s="24">
        <v>-1.26868597026172E-3</v>
      </c>
      <c r="F64" s="24">
        <v>-0.57948213460154896</v>
      </c>
      <c r="G64" s="24">
        <v>-6.5153525576882698E-2</v>
      </c>
      <c r="H64" s="24">
        <v>2.9499068974416402E-2</v>
      </c>
      <c r="I64" s="24">
        <v>-0.46838425838160802</v>
      </c>
      <c r="J64" s="24">
        <v>6.6083877349603096E-2</v>
      </c>
      <c r="K64" s="24">
        <v>2.2248908522476198</v>
      </c>
      <c r="L64" s="24">
        <v>-5.6081132068044201E-2</v>
      </c>
      <c r="M64" s="24">
        <v>0</v>
      </c>
      <c r="N64" s="24">
        <v>0</v>
      </c>
      <c r="O64" s="24">
        <v>-6.4091537011555802E-2</v>
      </c>
      <c r="P64" s="24">
        <v>0</v>
      </c>
      <c r="Q64" s="24">
        <v>0.30640574112927699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-3.1057945205355102</v>
      </c>
      <c r="Z64" s="24">
        <v>0.30701162223147599</v>
      </c>
      <c r="AA64" s="24">
        <v>-7.9898901169434294E-2</v>
      </c>
      <c r="AB64" s="24">
        <v>-6.6524621785816002E-2</v>
      </c>
      <c r="AC64" s="24">
        <v>-4.8628757132149397E-2</v>
      </c>
      <c r="AD64" s="24">
        <v>0.20038997307776399</v>
      </c>
      <c r="AE64" s="24">
        <v>-3.58562388465022E-2</v>
      </c>
      <c r="AF64" s="24">
        <v>-1.6341774222313701</v>
      </c>
      <c r="AH64">
        <f t="shared" si="3"/>
        <v>-1.6307537875092484</v>
      </c>
      <c r="AI64">
        <v>2.2499999999999999E-2</v>
      </c>
      <c r="AJ64">
        <f t="shared" si="4"/>
        <v>-1.6307537875092484</v>
      </c>
      <c r="AK64">
        <f t="shared" si="5"/>
        <v>-1.0621994344431984</v>
      </c>
    </row>
    <row r="65" spans="1:37">
      <c r="A65" s="26">
        <v>44926</v>
      </c>
      <c r="B65" s="24">
        <v>2.66638541663561E-2</v>
      </c>
      <c r="C65" s="24">
        <v>-0.73430747576676403</v>
      </c>
      <c r="D65" s="24">
        <v>0.43920676963686101</v>
      </c>
      <c r="E65" s="24">
        <v>-1.47531529126047E-3</v>
      </c>
      <c r="F65" s="24">
        <v>-0.60677636905658505</v>
      </c>
      <c r="G65" s="24">
        <v>-6.8575494942584206E-2</v>
      </c>
      <c r="H65" s="24">
        <v>2.7503778758471001E-2</v>
      </c>
      <c r="I65" s="24">
        <v>-0.37240250731247698</v>
      </c>
      <c r="J65" s="24">
        <v>5.8221154904197402E-2</v>
      </c>
      <c r="K65" s="24">
        <v>2.5649576538707199</v>
      </c>
      <c r="L65" s="24">
        <v>-2.0317616227346201E-2</v>
      </c>
      <c r="M65" s="24">
        <v>0</v>
      </c>
      <c r="N65" s="24">
        <v>0</v>
      </c>
      <c r="O65" s="24">
        <v>-6.3316274632310904E-2</v>
      </c>
      <c r="P65" s="24">
        <v>0</v>
      </c>
      <c r="Q65" s="24">
        <v>0.430641616163916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-3.0115472979056701</v>
      </c>
      <c r="Z65" s="24">
        <v>0.337421755461631</v>
      </c>
      <c r="AA65" s="24">
        <v>5.0210330444327399E-2</v>
      </c>
      <c r="AB65" s="24">
        <v>-1.69060282820774E-4</v>
      </c>
      <c r="AC65" s="24">
        <v>-3.63947123719153E-2</v>
      </c>
      <c r="AD65" s="24">
        <v>0.22204390099874899</v>
      </c>
      <c r="AE65" s="24">
        <v>-3.5489956783223302E-2</v>
      </c>
      <c r="AF65" s="24">
        <v>-0.793901266167794</v>
      </c>
      <c r="AH65">
        <f t="shared" si="3"/>
        <v>-0.79047763144567229</v>
      </c>
      <c r="AI65">
        <v>0.33750000000000002</v>
      </c>
      <c r="AJ65">
        <f t="shared" si="4"/>
        <v>-0.79047763144567229</v>
      </c>
      <c r="AK65">
        <f t="shared" si="5"/>
        <v>-0.91700020166069374</v>
      </c>
    </row>
    <row r="66" spans="1:37">
      <c r="A66" s="26">
        <v>45016</v>
      </c>
      <c r="B66" s="24">
        <v>2.4923629410043901E-2</v>
      </c>
      <c r="C66" s="24">
        <v>-0.98070748995043899</v>
      </c>
      <c r="D66" s="24">
        <v>0.33724342898601101</v>
      </c>
      <c r="E66" s="24">
        <v>-3.3056664683144702E-3</v>
      </c>
      <c r="F66" s="24">
        <v>-0.46220980755851299</v>
      </c>
      <c r="G66" s="24">
        <v>-6.4955238056600098E-2</v>
      </c>
      <c r="H66" s="24">
        <v>2.05351040251587E-4</v>
      </c>
      <c r="I66" s="24">
        <v>-0.14847614688402</v>
      </c>
      <c r="J66" s="24">
        <v>5.2419268767398303E-2</v>
      </c>
      <c r="K66" s="24">
        <v>2.6554837040766799</v>
      </c>
      <c r="L66" s="24">
        <v>-5.7362273606660401E-2</v>
      </c>
      <c r="M66" s="24">
        <v>0</v>
      </c>
      <c r="N66" s="24">
        <v>0</v>
      </c>
      <c r="O66" s="24">
        <v>-6.6040439960113606E-2</v>
      </c>
      <c r="P66" s="24">
        <v>0</v>
      </c>
      <c r="Q66" s="24">
        <v>0.488834040075183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-2.7237999270290598</v>
      </c>
      <c r="Z66" s="24">
        <v>0.30325759926941398</v>
      </c>
      <c r="AA66" s="24">
        <v>6.4969496359843795E-2</v>
      </c>
      <c r="AB66" s="24">
        <v>9.0294344423811596E-2</v>
      </c>
      <c r="AC66" s="24">
        <v>8.6143952445904906E-2</v>
      </c>
      <c r="AD66" s="24">
        <v>0.23246742752704699</v>
      </c>
      <c r="AE66" s="24">
        <v>-3.5127519544703403E-2</v>
      </c>
      <c r="AF66" s="24">
        <v>-0.20574226667692699</v>
      </c>
      <c r="AH66">
        <f t="shared" ref="AH66:AH97" si="6">AF66+$AG$2</f>
        <v>-0.20231863195480529</v>
      </c>
      <c r="AI66">
        <v>0.58750000000000002</v>
      </c>
      <c r="AJ66">
        <f t="shared" ref="AJ66:AJ97" si="7">+AH66</f>
        <v>-0.20231863195480529</v>
      </c>
      <c r="AK66">
        <f t="shared" ref="AK66:AK97" si="8">AH66-SUM(Y66:AD66,K66)</f>
        <v>-0.91113522902844724</v>
      </c>
    </row>
    <row r="67" spans="1:37">
      <c r="A67" s="26">
        <v>45107</v>
      </c>
      <c r="B67" s="24">
        <v>1.6156575095686101E-2</v>
      </c>
      <c r="C67" s="24">
        <v>-0.97731247376435604</v>
      </c>
      <c r="D67" s="24">
        <v>0.28096296986341202</v>
      </c>
      <c r="E67" s="24">
        <v>-4.6757751312929497E-3</v>
      </c>
      <c r="F67" s="24">
        <v>-0.42426308449843497</v>
      </c>
      <c r="G67" s="24">
        <v>-7.9342004978133804E-2</v>
      </c>
      <c r="H67" s="24">
        <v>-4.1149086089465499E-3</v>
      </c>
      <c r="I67" s="24">
        <v>-0.16518149404333601</v>
      </c>
      <c r="J67" s="24">
        <v>4.42810608229127E-2</v>
      </c>
      <c r="K67" s="24">
        <v>2.60516963852093</v>
      </c>
      <c r="L67" s="24">
        <v>7.9349623773780093E-3</v>
      </c>
      <c r="M67" s="24">
        <v>0</v>
      </c>
      <c r="N67" s="24">
        <v>0</v>
      </c>
      <c r="O67" s="24">
        <v>-6.3001957396204095E-2</v>
      </c>
      <c r="P67" s="24">
        <v>0</v>
      </c>
      <c r="Q67" s="24">
        <v>0.45742555741705199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-2.4979911975425599</v>
      </c>
      <c r="Z67" s="24">
        <v>0.28555897570905697</v>
      </c>
      <c r="AA67" s="24">
        <v>4.6484934163387399E-2</v>
      </c>
      <c r="AB67" s="24">
        <v>9.6633295254097307E-2</v>
      </c>
      <c r="AC67" s="24">
        <v>0.16481070113349</v>
      </c>
      <c r="AD67" s="24">
        <v>0.35903234229778802</v>
      </c>
      <c r="AE67" s="24">
        <v>-3.4768880643824003E-2</v>
      </c>
      <c r="AF67" s="24">
        <v>0.113799236048003</v>
      </c>
      <c r="AH67">
        <f t="shared" si="6"/>
        <v>0.11722287077012471</v>
      </c>
      <c r="AI67">
        <v>0.78749999999999998</v>
      </c>
      <c r="AJ67">
        <f t="shared" si="7"/>
        <v>0.11722287077012471</v>
      </c>
      <c r="AK67">
        <f t="shared" si="8"/>
        <v>-0.94247581876606523</v>
      </c>
    </row>
    <row r="68" spans="1:37">
      <c r="A68" s="26">
        <v>45199</v>
      </c>
      <c r="B68" s="24">
        <v>1.46674490687808E-2</v>
      </c>
      <c r="C68" s="24">
        <v>-0.89650410190237195</v>
      </c>
      <c r="D68" s="24">
        <v>0.22301704282834001</v>
      </c>
      <c r="E68" s="24">
        <v>-2.2169225347804101E-3</v>
      </c>
      <c r="F68" s="24">
        <v>-0.39430111306807403</v>
      </c>
      <c r="G68" s="24">
        <v>-8.3816632700657895E-2</v>
      </c>
      <c r="H68" s="24">
        <v>-7.5292028316983903E-3</v>
      </c>
      <c r="I68" s="24">
        <v>-0.13923866040744801</v>
      </c>
      <c r="J68" s="24">
        <v>1.8103144324181E-2</v>
      </c>
      <c r="K68" s="24">
        <v>2.6587829769612501</v>
      </c>
      <c r="L68" s="24">
        <v>4.1861372588538103E-3</v>
      </c>
      <c r="M68" s="24">
        <v>0</v>
      </c>
      <c r="N68" s="24">
        <v>0</v>
      </c>
      <c r="O68" s="24">
        <v>-5.8632906781092502E-2</v>
      </c>
      <c r="P68" s="24">
        <v>0</v>
      </c>
      <c r="Q68" s="24">
        <v>0.43623351099785201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-2.5312689187466799</v>
      </c>
      <c r="Z68" s="24">
        <v>0.27520192100471802</v>
      </c>
      <c r="AA68" s="24">
        <v>3.9784867694794397E-2</v>
      </c>
      <c r="AB68" s="24">
        <v>8.2324788961986403E-2</v>
      </c>
      <c r="AC68" s="24">
        <v>0.16524845332494201</v>
      </c>
      <c r="AD68" s="24">
        <v>0.424134670848204</v>
      </c>
      <c r="AE68" s="24">
        <v>-3.4413994398329102E-2</v>
      </c>
      <c r="AF68" s="24">
        <v>0.19376250990268401</v>
      </c>
      <c r="AH68">
        <f t="shared" si="6"/>
        <v>0.19718614462480571</v>
      </c>
      <c r="AI68">
        <v>0.90500000000000003</v>
      </c>
      <c r="AJ68">
        <f t="shared" si="7"/>
        <v>0.19718614462480571</v>
      </c>
      <c r="AK68">
        <f t="shared" si="8"/>
        <v>-0.91702261542440899</v>
      </c>
    </row>
    <row r="69" spans="1:37">
      <c r="A69" s="26">
        <v>45291</v>
      </c>
      <c r="B69" s="24">
        <v>1.31511180862421E-2</v>
      </c>
      <c r="C69" s="24">
        <v>-0.76677737103583699</v>
      </c>
      <c r="D69" s="24">
        <v>0.18495592312162601</v>
      </c>
      <c r="E69" s="24">
        <v>3.1433330416007202E-3</v>
      </c>
      <c r="F69" s="24">
        <v>-0.26017395996308201</v>
      </c>
      <c r="G69" s="24">
        <v>-9.2300753135665894E-2</v>
      </c>
      <c r="H69" s="24">
        <v>-1.7487399048994299E-2</v>
      </c>
      <c r="I69" s="24">
        <v>-0.14214728556658199</v>
      </c>
      <c r="J69" s="24">
        <v>-5.1023712468156101E-3</v>
      </c>
      <c r="K69" s="24">
        <v>2.8543989422089102</v>
      </c>
      <c r="L69" s="24">
        <v>-7.4562127224202704E-2</v>
      </c>
      <c r="M69" s="24">
        <v>0</v>
      </c>
      <c r="N69" s="24">
        <v>0</v>
      </c>
      <c r="O69" s="24">
        <v>-5.5153498538117102E-2</v>
      </c>
      <c r="P69" s="24">
        <v>0</v>
      </c>
      <c r="Q69" s="24">
        <v>0.39255910621100998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-2.6186199460054</v>
      </c>
      <c r="Z69" s="24">
        <v>0.24787557886714201</v>
      </c>
      <c r="AA69" s="24">
        <v>4.4558014388886902E-2</v>
      </c>
      <c r="AB69" s="24">
        <v>7.4101958657857195E-2</v>
      </c>
      <c r="AC69" s="24">
        <v>0.136896626062705</v>
      </c>
      <c r="AD69" s="24">
        <v>0.40028425452222299</v>
      </c>
      <c r="AE69" s="24">
        <v>-3.4062815908739399E-2</v>
      </c>
      <c r="AF69" s="24">
        <v>0.28553732749465699</v>
      </c>
      <c r="AH69">
        <f t="shared" si="6"/>
        <v>0.28896096221677869</v>
      </c>
      <c r="AI69">
        <v>0.96250000000000002</v>
      </c>
      <c r="AJ69">
        <f t="shared" si="7"/>
        <v>0.28896096221677869</v>
      </c>
      <c r="AK69">
        <f t="shared" si="8"/>
        <v>-0.85053446648554532</v>
      </c>
    </row>
    <row r="70" spans="1:37">
      <c r="A70" s="26">
        <v>45382</v>
      </c>
      <c r="B70" s="24">
        <v>8.3353904513941597E-3</v>
      </c>
      <c r="C70" s="24">
        <v>-0.87324137644684896</v>
      </c>
      <c r="D70" s="24">
        <v>0.13613221492689401</v>
      </c>
      <c r="E70" s="24">
        <v>-2.9593167237225398E-3</v>
      </c>
      <c r="F70" s="24">
        <v>-0.15431885656287</v>
      </c>
      <c r="G70" s="24">
        <v>-7.1954789662316998E-2</v>
      </c>
      <c r="H70" s="24">
        <v>-1.40515916120778E-2</v>
      </c>
      <c r="I70" s="24">
        <v>5.2912046119468301E-2</v>
      </c>
      <c r="J70" s="24">
        <v>-1.48293404265141E-2</v>
      </c>
      <c r="K70" s="24">
        <v>2.5894546971487902</v>
      </c>
      <c r="L70" s="24">
        <v>0.12983401495827299</v>
      </c>
      <c r="M70" s="24">
        <v>0</v>
      </c>
      <c r="N70" s="24">
        <v>0</v>
      </c>
      <c r="O70" s="24">
        <v>-5.50339920042031E-2</v>
      </c>
      <c r="P70" s="24">
        <v>0</v>
      </c>
      <c r="Q70" s="24">
        <v>0.30348597571423402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-2.2254582686784299</v>
      </c>
      <c r="Z70" s="24">
        <v>0.238283501643585</v>
      </c>
      <c r="AA70" s="24">
        <v>3.4835067166164899E-2</v>
      </c>
      <c r="AB70" s="24">
        <v>6.5849444124620696E-2</v>
      </c>
      <c r="AC70" s="24">
        <v>0.112195625417478</v>
      </c>
      <c r="AD70" s="24">
        <v>0.340549968091097</v>
      </c>
      <c r="AE70" s="24">
        <v>-3.3715301037063099E-2</v>
      </c>
      <c r="AF70" s="24">
        <v>0.56630511260786798</v>
      </c>
      <c r="AH70">
        <f t="shared" si="6"/>
        <v>0.56972874732998968</v>
      </c>
      <c r="AI70">
        <v>0.96499999999999997</v>
      </c>
      <c r="AJ70">
        <f t="shared" si="7"/>
        <v>0.56972874732998968</v>
      </c>
      <c r="AK70">
        <f t="shared" si="8"/>
        <v>-0.58598128758331613</v>
      </c>
    </row>
    <row r="71" spans="1:37">
      <c r="A71" s="26">
        <v>45473</v>
      </c>
      <c r="B71" s="24">
        <v>6.6239799376915402E-3</v>
      </c>
      <c r="C71" s="24">
        <v>-0.63394672133872199</v>
      </c>
      <c r="D71" s="24">
        <v>0.18279750472235601</v>
      </c>
      <c r="E71" s="24">
        <v>1.8186215541019199E-4</v>
      </c>
      <c r="F71" s="24">
        <v>-0.19631686025251899</v>
      </c>
      <c r="G71" s="24">
        <v>-7.3740466030739693E-2</v>
      </c>
      <c r="H71" s="24">
        <v>-1.3988809931513101E-2</v>
      </c>
      <c r="I71" s="24">
        <v>-2.55349071000257E-3</v>
      </c>
      <c r="J71" s="24">
        <v>-2.55232112262389E-2</v>
      </c>
      <c r="K71" s="24">
        <v>2.79335261266825</v>
      </c>
      <c r="L71" s="24">
        <v>9.7499680760441604E-2</v>
      </c>
      <c r="M71" s="24">
        <v>0</v>
      </c>
      <c r="N71" s="24">
        <v>0</v>
      </c>
      <c r="O71" s="24">
        <v>-5.31544767070702E-2</v>
      </c>
      <c r="P71" s="24">
        <v>0</v>
      </c>
      <c r="Q71" s="24">
        <v>0.25511552977635599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-2.3549389945485699</v>
      </c>
      <c r="Z71" s="24">
        <v>0.22513531509627699</v>
      </c>
      <c r="AA71" s="24">
        <v>6.8151776225699101E-3</v>
      </c>
      <c r="AB71" s="24">
        <v>3.59027021355698E-2</v>
      </c>
      <c r="AC71" s="24">
        <v>8.7614011720259496E-2</v>
      </c>
      <c r="AD71" s="24">
        <v>0.28652352755805</v>
      </c>
      <c r="AE71" s="24">
        <v>-3.3371406386279202E-2</v>
      </c>
      <c r="AF71" s="24">
        <v>0.59002746702146602</v>
      </c>
      <c r="AH71">
        <f t="shared" si="6"/>
        <v>0.59345110174358773</v>
      </c>
      <c r="AI71">
        <v>0.9425</v>
      </c>
      <c r="AJ71">
        <f t="shared" si="7"/>
        <v>0.59345110174358773</v>
      </c>
      <c r="AK71">
        <f t="shared" si="8"/>
        <v>-0.48695325050881855</v>
      </c>
    </row>
    <row r="72" spans="1:37">
      <c r="A72" s="26">
        <v>45565</v>
      </c>
      <c r="B72" s="24">
        <v>3.1556567852128502E-3</v>
      </c>
      <c r="C72" s="24">
        <v>-0.52685888108985401</v>
      </c>
      <c r="D72" s="24">
        <v>0.15231334607699201</v>
      </c>
      <c r="E72" s="25">
        <v>8.4526293204781604E-5</v>
      </c>
      <c r="F72" s="24">
        <v>-0.12058835531013</v>
      </c>
      <c r="G72" s="24">
        <v>-7.1248769711995605E-2</v>
      </c>
      <c r="H72" s="24">
        <v>-1.11211808316861E-2</v>
      </c>
      <c r="I72" s="24">
        <v>-2.88089649411328E-2</v>
      </c>
      <c r="J72" s="24">
        <v>-2.7346669457248798E-2</v>
      </c>
      <c r="K72" s="24">
        <v>2.5929285261468</v>
      </c>
      <c r="L72" s="24">
        <v>0.10407059673381</v>
      </c>
      <c r="M72" s="24">
        <v>0</v>
      </c>
      <c r="N72" s="24">
        <v>0</v>
      </c>
      <c r="O72" s="24">
        <v>-5.13469618994069E-2</v>
      </c>
      <c r="P72" s="24">
        <v>0</v>
      </c>
      <c r="Q72" s="24">
        <v>0.196922180592153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-2.5185016425745901</v>
      </c>
      <c r="Z72" s="24">
        <v>0.14308569778007801</v>
      </c>
      <c r="AA72" s="24">
        <v>-3.6531333814459298E-2</v>
      </c>
      <c r="AB72" s="24">
        <v>-2.133722156426E-2</v>
      </c>
      <c r="AC72" s="24">
        <v>3.0112759027411801E-2</v>
      </c>
      <c r="AD72" s="24">
        <v>0.22028026636361001</v>
      </c>
      <c r="AE72" s="24">
        <v>-3.3031089280575798E-2</v>
      </c>
      <c r="AF72" s="24">
        <v>-3.76751467616976E-3</v>
      </c>
      <c r="AH72">
        <f t="shared" si="6"/>
        <v>-3.438799540480598E-4</v>
      </c>
      <c r="AI72">
        <v>0.88749999999999996</v>
      </c>
      <c r="AJ72">
        <f t="shared" si="7"/>
        <v>-3.438799540480598E-4</v>
      </c>
      <c r="AK72">
        <f t="shared" si="8"/>
        <v>-0.4103809313186384</v>
      </c>
    </row>
    <row r="73" spans="1:37">
      <c r="A73" s="26">
        <v>45657</v>
      </c>
      <c r="B73" s="24">
        <v>2.15390553280892E-3</v>
      </c>
      <c r="C73" s="24">
        <v>-0.440064096125801</v>
      </c>
      <c r="D73" s="24">
        <v>0.137726529289949</v>
      </c>
      <c r="E73" s="25">
        <v>6.4729235495838402E-5</v>
      </c>
      <c r="F73" s="24">
        <v>-8.4423542018204706E-2</v>
      </c>
      <c r="G73" s="24">
        <v>-6.7180845434092903E-2</v>
      </c>
      <c r="H73" s="24">
        <v>-7.0979925462781998E-3</v>
      </c>
      <c r="I73" s="24">
        <v>-3.6318455259347703E-2</v>
      </c>
      <c r="J73" s="24">
        <v>-2.7363934417654098E-2</v>
      </c>
      <c r="K73" s="24">
        <v>2.44272196815652</v>
      </c>
      <c r="L73" s="24">
        <v>0.10909320721247601</v>
      </c>
      <c r="M73" s="24">
        <v>0</v>
      </c>
      <c r="N73" s="24">
        <v>0</v>
      </c>
      <c r="O73" s="24">
        <v>-4.9636344263331002E-2</v>
      </c>
      <c r="P73" s="24">
        <v>0</v>
      </c>
      <c r="Q73" s="24">
        <v>0.151649977099167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-2.4428134432914601</v>
      </c>
      <c r="Z73" s="24">
        <v>0.11510140123740099</v>
      </c>
      <c r="AA73" s="24">
        <v>-7.3980819976315504E-2</v>
      </c>
      <c r="AB73" s="24">
        <v>-5.9481437885679E-2</v>
      </c>
      <c r="AC73" s="24">
        <v>-2.33884752230414E-2</v>
      </c>
      <c r="AD73" s="24">
        <v>0.147238949098247</v>
      </c>
      <c r="AE73" s="24">
        <v>-3.2694307746273403E-2</v>
      </c>
      <c r="AF73" s="24">
        <v>-0.23869302732551601</v>
      </c>
      <c r="AH73">
        <f t="shared" si="6"/>
        <v>-0.2352693926033943</v>
      </c>
      <c r="AI73">
        <v>1.1625000000000001</v>
      </c>
      <c r="AJ73">
        <f t="shared" si="7"/>
        <v>-0.2352693926033943</v>
      </c>
      <c r="AK73">
        <f t="shared" si="8"/>
        <v>-0.34066753471906608</v>
      </c>
    </row>
    <row r="74" spans="1:37">
      <c r="A74" s="26">
        <v>45747</v>
      </c>
      <c r="B74" s="24">
        <v>2.0898607613809598E-3</v>
      </c>
      <c r="C74" s="24">
        <v>-0.36828845552603501</v>
      </c>
      <c r="D74" s="24">
        <v>0.12892294570503099</v>
      </c>
      <c r="E74" s="25">
        <v>5.8733975515014499E-5</v>
      </c>
      <c r="F74" s="24">
        <v>-6.2628111645271795E-2</v>
      </c>
      <c r="G74" s="24">
        <v>-6.2800057789013403E-2</v>
      </c>
      <c r="H74" s="24">
        <v>-4.0847584633459701E-3</v>
      </c>
      <c r="I74" s="24">
        <v>-3.7833682793278298E-2</v>
      </c>
      <c r="J74" s="24">
        <v>-2.66597151867645E-2</v>
      </c>
      <c r="K74" s="24">
        <v>2.3352800240497098</v>
      </c>
      <c r="L74" s="24">
        <v>0.112032994806742</v>
      </c>
      <c r="M74" s="24">
        <v>0</v>
      </c>
      <c r="N74" s="24">
        <v>0</v>
      </c>
      <c r="O74" s="24">
        <v>-4.7983527791428102E-2</v>
      </c>
      <c r="P74" s="24">
        <v>0</v>
      </c>
      <c r="Q74" s="24">
        <v>0.116494496301168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-2.3602770786541698</v>
      </c>
      <c r="Z74" s="24">
        <v>0.113129856497834</v>
      </c>
      <c r="AA74" s="24">
        <v>-8.4392270218906204E-2</v>
      </c>
      <c r="AB74" s="24">
        <v>-8.6758576134899706E-2</v>
      </c>
      <c r="AC74" s="24">
        <v>-5.6250306088553297E-2</v>
      </c>
      <c r="AD74" s="24">
        <v>8.2272614108503103E-2</v>
      </c>
      <c r="AE74" s="24">
        <v>-3.2361020493459403E-2</v>
      </c>
      <c r="AF74" s="24">
        <v>-0.34003603457933501</v>
      </c>
      <c r="AH74">
        <f t="shared" si="6"/>
        <v>-0.33661239985721331</v>
      </c>
      <c r="AI74">
        <v>1.0825</v>
      </c>
      <c r="AJ74">
        <f t="shared" si="7"/>
        <v>-0.33661239985721331</v>
      </c>
      <c r="AK74">
        <f t="shared" si="8"/>
        <v>-0.27961666341673125</v>
      </c>
    </row>
    <row r="75" spans="1:37">
      <c r="A75" s="26">
        <v>45838</v>
      </c>
      <c r="B75" s="24">
        <v>2.3842166856275402E-3</v>
      </c>
      <c r="C75" s="24">
        <v>-0.30854581496829198</v>
      </c>
      <c r="D75" s="24">
        <v>0.122807604124974</v>
      </c>
      <c r="E75" s="25">
        <v>5.5523686445834403E-5</v>
      </c>
      <c r="F75" s="24">
        <v>-4.7518430613693298E-2</v>
      </c>
      <c r="G75" s="24">
        <v>-5.8393299571510703E-2</v>
      </c>
      <c r="H75" s="24">
        <v>-2.1900227790292701E-3</v>
      </c>
      <c r="I75" s="24">
        <v>-3.7425627911563598E-2</v>
      </c>
      <c r="J75" s="24">
        <v>-2.56052896330763E-2</v>
      </c>
      <c r="K75" s="24">
        <v>2.2490480252680798</v>
      </c>
      <c r="L75" s="24">
        <v>0.11297504588708999</v>
      </c>
      <c r="M75" s="24">
        <v>0</v>
      </c>
      <c r="N75" s="24">
        <v>0</v>
      </c>
      <c r="O75" s="24">
        <v>-4.6376813163699501E-2</v>
      </c>
      <c r="P75" s="24">
        <v>0</v>
      </c>
      <c r="Q75" s="24">
        <v>8.9340515446046403E-2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-2.2877298029741202</v>
      </c>
      <c r="Z75" s="24">
        <v>0.112905224005993</v>
      </c>
      <c r="AA75" s="24">
        <v>-8.1312108704982594E-2</v>
      </c>
      <c r="AB75" s="24">
        <v>-9.44748451398182E-2</v>
      </c>
      <c r="AC75" s="24">
        <v>-7.7954318339502102E-2</v>
      </c>
      <c r="AD75" s="24">
        <v>4.2259163040405903E-2</v>
      </c>
      <c r="AE75" s="24">
        <v>-3.2031186898253801E-2</v>
      </c>
      <c r="AF75" s="24">
        <v>-0.36778224255297998</v>
      </c>
      <c r="AH75">
        <f t="shared" si="6"/>
        <v>-0.36435860783085827</v>
      </c>
      <c r="AI75">
        <v>1.0825</v>
      </c>
      <c r="AJ75">
        <f t="shared" si="7"/>
        <v>-0.36435860783085827</v>
      </c>
      <c r="AK75">
        <f t="shared" si="8"/>
        <v>-0.22709994498691444</v>
      </c>
    </row>
    <row r="76" spans="1:37">
      <c r="A76" s="26">
        <v>45930</v>
      </c>
      <c r="B76" s="24">
        <v>2.8055764954195701E-3</v>
      </c>
      <c r="C76" s="24">
        <v>-0.25874005351891599</v>
      </c>
      <c r="D76" s="24">
        <v>0.118343109870109</v>
      </c>
      <c r="E76" s="25">
        <v>5.2728577406073801E-5</v>
      </c>
      <c r="F76" s="24">
        <v>-3.6538710167397501E-2</v>
      </c>
      <c r="G76" s="24">
        <v>-5.4029936529707299E-2</v>
      </c>
      <c r="H76" s="24">
        <v>-1.0952794170466899E-3</v>
      </c>
      <c r="I76" s="24">
        <v>-3.6409871891072899E-2</v>
      </c>
      <c r="J76" s="24">
        <v>-2.4350880502962299E-2</v>
      </c>
      <c r="K76" s="24">
        <v>2.17441824751107</v>
      </c>
      <c r="L76" s="24">
        <v>0.112171282629205</v>
      </c>
      <c r="M76" s="24">
        <v>0</v>
      </c>
      <c r="N76" s="24">
        <v>0</v>
      </c>
      <c r="O76" s="24">
        <v>-4.4812487422058199E-2</v>
      </c>
      <c r="P76" s="24">
        <v>0</v>
      </c>
      <c r="Q76" s="24">
        <v>6.8455274456564297E-2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-2.2226789853866702</v>
      </c>
      <c r="Z76" s="24">
        <v>0.11235835184877301</v>
      </c>
      <c r="AA76" s="24">
        <v>-7.7556103708240301E-2</v>
      </c>
      <c r="AB76" s="24">
        <v>-9.1090246051258997E-2</v>
      </c>
      <c r="AC76" s="24">
        <v>-8.4690645752791102E-2</v>
      </c>
      <c r="AD76" s="24">
        <v>1.6128378956960301E-2</v>
      </c>
      <c r="AE76" s="24">
        <v>-3.17047669857198E-2</v>
      </c>
      <c r="AF76" s="24">
        <v>-0.35896501698841798</v>
      </c>
      <c r="AH76">
        <f t="shared" si="6"/>
        <v>-0.35554138226629628</v>
      </c>
      <c r="AJ76">
        <f t="shared" si="7"/>
        <v>-0.35554138226629628</v>
      </c>
      <c r="AK76">
        <f t="shared" si="8"/>
        <v>-0.18243037968413955</v>
      </c>
    </row>
    <row r="77" spans="1:37">
      <c r="A77" s="26">
        <v>46022</v>
      </c>
      <c r="B77" s="24">
        <v>3.2572342119316401E-3</v>
      </c>
      <c r="C77" s="24">
        <v>-0.21722373195668801</v>
      </c>
      <c r="D77" s="24">
        <v>0.11510278919427</v>
      </c>
      <c r="E77" s="25">
        <v>4.9817400919656599E-5</v>
      </c>
      <c r="F77" s="24">
        <v>-2.86509405398436E-2</v>
      </c>
      <c r="G77" s="24">
        <v>-4.97429244999689E-2</v>
      </c>
      <c r="H77" s="24">
        <v>-4.9568856602835699E-4</v>
      </c>
      <c r="I77" s="24">
        <v>-3.5214685095228897E-2</v>
      </c>
      <c r="J77" s="24">
        <v>-2.2974474693856401E-2</v>
      </c>
      <c r="K77" s="24">
        <v>2.1075082824898499</v>
      </c>
      <c r="L77" s="24">
        <v>0.109904242987617</v>
      </c>
      <c r="M77" s="24">
        <v>0</v>
      </c>
      <c r="N77" s="24">
        <v>0</v>
      </c>
      <c r="O77" s="24">
        <v>-4.3289167741422802E-2</v>
      </c>
      <c r="P77" s="24">
        <v>0</v>
      </c>
      <c r="Q77" s="24">
        <v>5.2429303847676599E-2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-2.16291819687103</v>
      </c>
      <c r="Z77" s="24">
        <v>0.111546584286479</v>
      </c>
      <c r="AA77" s="24">
        <v>-7.4205677819743798E-2</v>
      </c>
      <c r="AB77" s="24">
        <v>-8.7201319973241001E-2</v>
      </c>
      <c r="AC77" s="24">
        <v>-8.1658789864408596E-2</v>
      </c>
      <c r="AD77" s="24">
        <v>5.10700333005858E-3</v>
      </c>
      <c r="AE77" s="24">
        <v>-3.13817214133758E-2</v>
      </c>
      <c r="AF77" s="24">
        <v>-0.33005206128611198</v>
      </c>
      <c r="AH77">
        <f t="shared" si="6"/>
        <v>-0.32662842656399027</v>
      </c>
      <c r="AJ77">
        <f t="shared" si="7"/>
        <v>-0.32662842656399027</v>
      </c>
      <c r="AK77">
        <f t="shared" si="8"/>
        <v>-0.14480631214195405</v>
      </c>
    </row>
    <row r="78" spans="1:37">
      <c r="A78" s="26">
        <v>46112</v>
      </c>
      <c r="B78" s="24">
        <v>3.6974619769735398E-3</v>
      </c>
      <c r="C78" s="24">
        <v>-0.18264093009104901</v>
      </c>
      <c r="D78" s="24">
        <v>0.11284878712674901</v>
      </c>
      <c r="E78" s="25">
        <v>4.6716506796759403E-5</v>
      </c>
      <c r="F78" s="24">
        <v>-2.32828318977676E-2</v>
      </c>
      <c r="G78" s="24">
        <v>-4.5563354648582702E-2</v>
      </c>
      <c r="H78" s="24">
        <v>-1.8120163622222199E-4</v>
      </c>
      <c r="I78" s="24">
        <v>-3.3978775125706399E-2</v>
      </c>
      <c r="J78" s="24">
        <v>-2.1527327342799E-2</v>
      </c>
      <c r="K78" s="24">
        <v>2.0464823246794399</v>
      </c>
      <c r="L78" s="24">
        <v>0.106445825157297</v>
      </c>
      <c r="M78" s="24">
        <v>0</v>
      </c>
      <c r="N78" s="24">
        <v>0</v>
      </c>
      <c r="O78" s="24">
        <v>-4.1806148682524302E-2</v>
      </c>
      <c r="P78" s="24">
        <v>0</v>
      </c>
      <c r="Q78" s="24">
        <v>4.0141340427096099E-2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-2.10718641793803</v>
      </c>
      <c r="Z78" s="24">
        <v>0.110567130101984</v>
      </c>
      <c r="AA78" s="24">
        <v>-7.1202620823016094E-2</v>
      </c>
      <c r="AB78" s="24">
        <v>-8.37047443019414E-2</v>
      </c>
      <c r="AC78" s="24">
        <v>-7.8174270093465906E-2</v>
      </c>
      <c r="AD78" s="24">
        <v>5.4790737817873303E-3</v>
      </c>
      <c r="AE78" s="24">
        <v>-3.10620114552634E-2</v>
      </c>
      <c r="AF78" s="24">
        <v>-0.29460197427830098</v>
      </c>
      <c r="AH78">
        <f t="shared" si="6"/>
        <v>-0.29117833955617928</v>
      </c>
      <c r="AJ78">
        <f t="shared" si="7"/>
        <v>-0.29117833955617928</v>
      </c>
      <c r="AK78">
        <f t="shared" si="8"/>
        <v>-0.11343881496293678</v>
      </c>
    </row>
    <row r="79" spans="1:37">
      <c r="A79" s="26">
        <v>46203</v>
      </c>
      <c r="B79" s="24">
        <v>4.1080938874016497E-3</v>
      </c>
      <c r="C79" s="24">
        <v>-0.15385725171508699</v>
      </c>
      <c r="D79" s="24">
        <v>0.111408895847671</v>
      </c>
      <c r="E79" s="25">
        <v>4.3468217065802498E-5</v>
      </c>
      <c r="F79" s="24">
        <v>-2.0021141558359101E-2</v>
      </c>
      <c r="G79" s="24">
        <v>-4.1522444316796601E-2</v>
      </c>
      <c r="H79" s="25">
        <v>-2.38227145969568E-5</v>
      </c>
      <c r="I79" s="24">
        <v>-3.2745553830812499E-2</v>
      </c>
      <c r="J79" s="24">
        <v>-2.00482073324132E-2</v>
      </c>
      <c r="K79" s="24">
        <v>1.9902217172544601</v>
      </c>
      <c r="L79" s="24">
        <v>0.10204503944522</v>
      </c>
      <c r="M79" s="24">
        <v>0</v>
      </c>
      <c r="N79" s="24">
        <v>0</v>
      </c>
      <c r="O79" s="24">
        <v>-4.0362914931405203E-2</v>
      </c>
      <c r="P79" s="24">
        <v>0</v>
      </c>
      <c r="Q79" s="24">
        <v>3.0715923898894999E-2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-2.0546738315832802</v>
      </c>
      <c r="Z79" s="24">
        <v>0.109454191723071</v>
      </c>
      <c r="AA79" s="24">
        <v>-6.8464392653139E-2</v>
      </c>
      <c r="AB79" s="24">
        <v>-8.0548407399047006E-2</v>
      </c>
      <c r="AC79" s="24">
        <v>-7.5033800707112103E-2</v>
      </c>
      <c r="AD79" s="24">
        <v>6.4478964621454398E-3</v>
      </c>
      <c r="AE79" s="24">
        <v>-3.0745598986616701E-2</v>
      </c>
      <c r="AF79" s="24">
        <v>-0.263602140992786</v>
      </c>
      <c r="AH79">
        <f t="shared" si="6"/>
        <v>-0.2601785062706643</v>
      </c>
      <c r="AJ79">
        <f t="shared" si="7"/>
        <v>-0.2601785062706643</v>
      </c>
      <c r="AK79">
        <f t="shared" si="8"/>
        <v>-8.7581879367762516E-2</v>
      </c>
    </row>
    <row r="80" spans="1:37">
      <c r="A80" s="26">
        <v>46295</v>
      </c>
      <c r="B80" s="24">
        <v>4.4815330985293203E-3</v>
      </c>
      <c r="C80" s="24">
        <v>-0.12991884843442</v>
      </c>
      <c r="D80" s="24">
        <v>0.110640341904974</v>
      </c>
      <c r="E80" s="25">
        <v>4.0138107911990197E-5</v>
      </c>
      <c r="F80" s="24">
        <v>-1.8521914048690701E-2</v>
      </c>
      <c r="G80" s="24">
        <v>-3.7648749621108403E-2</v>
      </c>
      <c r="H80" s="25">
        <v>4.96159406580999E-5</v>
      </c>
      <c r="I80" s="24">
        <v>-3.1527227718110201E-2</v>
      </c>
      <c r="J80" s="24">
        <v>-1.8568129041618701E-2</v>
      </c>
      <c r="K80" s="24">
        <v>1.93789704238907</v>
      </c>
      <c r="L80" s="24">
        <v>9.6924902386543596E-2</v>
      </c>
      <c r="M80" s="24">
        <v>0</v>
      </c>
      <c r="N80" s="24">
        <v>0</v>
      </c>
      <c r="O80" s="24">
        <v>-3.8958994136390403E-2</v>
      </c>
      <c r="P80" s="24">
        <v>0</v>
      </c>
      <c r="Q80" s="24">
        <v>2.3478186929796401E-2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-2.0047796171434502</v>
      </c>
      <c r="Z80" s="24">
        <v>0.108216410307842</v>
      </c>
      <c r="AA80" s="24">
        <v>-6.5943980672610106E-2</v>
      </c>
      <c r="AB80" s="24">
        <v>-7.7657805748586897E-2</v>
      </c>
      <c r="AC80" s="24">
        <v>-7.2195041944309896E-2</v>
      </c>
      <c r="AD80" s="24">
        <v>7.0851232820912796E-3</v>
      </c>
      <c r="AE80" s="24">
        <v>-3.0432446469008601E-2</v>
      </c>
      <c r="AF80" s="24">
        <v>-0.23733946063092601</v>
      </c>
      <c r="AH80">
        <f t="shared" si="6"/>
        <v>-0.2339158259088043</v>
      </c>
      <c r="AJ80">
        <f t="shared" si="7"/>
        <v>-0.2339158259088043</v>
      </c>
      <c r="AK80">
        <f t="shared" si="8"/>
        <v>-6.6537956378850377E-2</v>
      </c>
    </row>
    <row r="81" spans="1:37">
      <c r="A81" s="26">
        <v>46387</v>
      </c>
      <c r="B81" s="24">
        <v>4.8151454600002001E-3</v>
      </c>
      <c r="C81" s="24">
        <v>-0.110022953376831</v>
      </c>
      <c r="D81" s="24">
        <v>0.11041881658460199</v>
      </c>
      <c r="E81" s="25">
        <v>3.67894958022887E-5</v>
      </c>
      <c r="F81" s="24">
        <v>-1.8483651753342201E-2</v>
      </c>
      <c r="G81" s="24">
        <v>-3.39661533431962E-2</v>
      </c>
      <c r="H81" s="25">
        <v>7.9346905396244599E-5</v>
      </c>
      <c r="I81" s="24">
        <v>-3.0326190154160999E-2</v>
      </c>
      <c r="J81" s="24">
        <v>-1.71121730211105E-2</v>
      </c>
      <c r="K81" s="24">
        <v>1.8888323908242</v>
      </c>
      <c r="L81" s="24">
        <v>9.1282370094865506E-2</v>
      </c>
      <c r="M81" s="24">
        <v>0</v>
      </c>
      <c r="N81" s="24">
        <v>0</v>
      </c>
      <c r="O81" s="24">
        <v>-3.7593909920603102E-2</v>
      </c>
      <c r="P81" s="24">
        <v>0</v>
      </c>
      <c r="Q81" s="24">
        <v>1.7911999647785899E-2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-1.9570226184535</v>
      </c>
      <c r="Z81" s="24">
        <v>0.10685636477494299</v>
      </c>
      <c r="AA81" s="24">
        <v>-6.3611646455748003E-2</v>
      </c>
      <c r="AB81" s="24">
        <v>-7.4987645636129099E-2</v>
      </c>
      <c r="AC81" s="24">
        <v>-6.9593510494538796E-2</v>
      </c>
      <c r="AD81" s="24">
        <v>7.4402591318411997E-3</v>
      </c>
      <c r="AE81" s="24">
        <v>-3.0122516936061099E-2</v>
      </c>
      <c r="AF81" s="24">
        <v>-0.215169486625823</v>
      </c>
      <c r="AH81">
        <f t="shared" si="6"/>
        <v>-0.21174585190370129</v>
      </c>
      <c r="AJ81">
        <f t="shared" si="7"/>
        <v>-0.21174585190370129</v>
      </c>
      <c r="AK81">
        <f t="shared" si="8"/>
        <v>-4.9659445594769508E-2</v>
      </c>
    </row>
    <row r="82" spans="1:37">
      <c r="A82" s="26">
        <v>46477</v>
      </c>
      <c r="B82" s="24">
        <v>5.1087446359192297E-3</v>
      </c>
      <c r="C82" s="24">
        <v>-9.3494362266752298E-2</v>
      </c>
      <c r="D82" s="24">
        <v>0.110634785582125</v>
      </c>
      <c r="E82" s="25">
        <v>3.3476971869800399E-5</v>
      </c>
      <c r="F82" s="24">
        <v>-1.96386042270889E-2</v>
      </c>
      <c r="G82" s="24">
        <v>-3.0493063609535302E-2</v>
      </c>
      <c r="H82" s="25">
        <v>8.6927847062208397E-5</v>
      </c>
      <c r="I82" s="24">
        <v>-2.91421765262792E-2</v>
      </c>
      <c r="J82" s="24">
        <v>-1.57004094961673E-2</v>
      </c>
      <c r="K82" s="24">
        <v>1.84245893324845</v>
      </c>
      <c r="L82" s="24">
        <v>8.5289369571772494E-2</v>
      </c>
      <c r="M82" s="24">
        <v>0</v>
      </c>
      <c r="N82" s="24">
        <v>0</v>
      </c>
      <c r="O82" s="24">
        <v>-3.6267165279981202E-2</v>
      </c>
      <c r="P82" s="24">
        <v>0</v>
      </c>
      <c r="Q82" s="24">
        <v>1.3624390257619299E-2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-1.91100755526318</v>
      </c>
      <c r="Z82" s="24">
        <v>0.10537696696608601</v>
      </c>
      <c r="AA82" s="24">
        <v>-6.1444764896468197E-2</v>
      </c>
      <c r="AB82" s="24">
        <v>-7.2507440740272003E-2</v>
      </c>
      <c r="AC82" s="24">
        <v>-6.7189540752820895E-2</v>
      </c>
      <c r="AD82" s="24">
        <v>7.5904250931616603E-3</v>
      </c>
      <c r="AE82" s="24">
        <v>-2.9815773979605501E-2</v>
      </c>
      <c r="AF82" s="24">
        <v>-0.19649683686412101</v>
      </c>
      <c r="AH82">
        <f t="shared" si="6"/>
        <v>-0.1930732021419993</v>
      </c>
      <c r="AJ82">
        <f t="shared" si="7"/>
        <v>-0.1930732021419993</v>
      </c>
      <c r="AK82">
        <f t="shared" si="8"/>
        <v>-3.6350225796956015E-2</v>
      </c>
    </row>
    <row r="83" spans="1:37">
      <c r="A83" s="26">
        <v>46568</v>
      </c>
      <c r="B83" s="24">
        <v>5.3634174774430804E-3</v>
      </c>
      <c r="C83" s="24">
        <v>-7.9765855596660606E-2</v>
      </c>
      <c r="D83" s="24">
        <v>0.111191864441124</v>
      </c>
      <c r="E83" s="25">
        <v>3.0245405093354598E-5</v>
      </c>
      <c r="F83" s="24">
        <v>-2.1749172453644501E-2</v>
      </c>
      <c r="G83" s="24">
        <v>-2.7242399750772299E-2</v>
      </c>
      <c r="H83" s="25">
        <v>8.3699884084247799E-5</v>
      </c>
      <c r="I83" s="24">
        <v>-2.7974602007007399E-2</v>
      </c>
      <c r="J83" s="24">
        <v>-1.4348538183177099E-2</v>
      </c>
      <c r="K83" s="24">
        <v>1.79829527515262</v>
      </c>
      <c r="L83" s="24">
        <v>7.9094270835620595E-2</v>
      </c>
      <c r="M83" s="24">
        <v>0</v>
      </c>
      <c r="N83" s="24">
        <v>0</v>
      </c>
      <c r="O83" s="24">
        <v>-3.4978235956927999E-2</v>
      </c>
      <c r="P83" s="24">
        <v>0</v>
      </c>
      <c r="Q83" s="24">
        <v>1.03167743242544E-2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-1.86640920798257</v>
      </c>
      <c r="Z83" s="24">
        <v>0.10378302370721</v>
      </c>
      <c r="AA83" s="24">
        <v>-5.9424167971264201E-2</v>
      </c>
      <c r="AB83" s="24">
        <v>-7.0193279303547795E-2</v>
      </c>
      <c r="AC83" s="24">
        <v>-6.4956209908620693E-2</v>
      </c>
      <c r="AD83" s="24">
        <v>7.5841075814384196E-3</v>
      </c>
      <c r="AE83" s="24">
        <v>-2.9512181736353602E-2</v>
      </c>
      <c r="AF83" s="24">
        <v>-0.18081117204168201</v>
      </c>
      <c r="AH83">
        <f t="shared" si="6"/>
        <v>-0.17738753731956031</v>
      </c>
      <c r="AJ83">
        <f t="shared" si="7"/>
        <v>-0.17738753731956031</v>
      </c>
      <c r="AK83">
        <f t="shared" si="8"/>
        <v>-2.6067078594825988E-2</v>
      </c>
    </row>
    <row r="84" spans="1:37">
      <c r="A84" s="26">
        <v>46660</v>
      </c>
      <c r="B84" s="24">
        <v>5.5809477213701504E-3</v>
      </c>
      <c r="C84" s="24">
        <v>-6.8361651530856701E-2</v>
      </c>
      <c r="D84" s="24">
        <v>0.112005758748497</v>
      </c>
      <c r="E84" s="25">
        <v>2.71304910186361E-5</v>
      </c>
      <c r="F84" s="24">
        <v>-2.4605684213529599E-2</v>
      </c>
      <c r="G84" s="24">
        <v>-2.4221985599190098E-2</v>
      </c>
      <c r="H84" s="25">
        <v>7.5547126248909005E-5</v>
      </c>
      <c r="I84" s="24">
        <v>-2.68232536018384E-2</v>
      </c>
      <c r="J84" s="24">
        <v>-1.30684282613482E-2</v>
      </c>
      <c r="K84" s="24">
        <v>1.7559359462903401</v>
      </c>
      <c r="L84" s="24">
        <v>7.2823552038220302E-2</v>
      </c>
      <c r="M84" s="24">
        <v>0</v>
      </c>
      <c r="N84" s="24">
        <v>0</v>
      </c>
      <c r="O84" s="24">
        <v>-3.3726567699429798E-2</v>
      </c>
      <c r="P84" s="24">
        <v>0</v>
      </c>
      <c r="Q84" s="24">
        <v>7.7623691052186297E-3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-1.8229623989306101</v>
      </c>
      <c r="Z84" s="24">
        <v>0.102081299693824</v>
      </c>
      <c r="AA84" s="24">
        <v>-5.7532936300865999E-2</v>
      </c>
      <c r="AB84" s="24">
        <v>-6.8024803815971299E-2</v>
      </c>
      <c r="AC84" s="24">
        <v>-6.2872290751239499E-2</v>
      </c>
      <c r="AD84" s="24">
        <v>7.4545586796203201E-3</v>
      </c>
      <c r="AE84" s="24">
        <v>-2.92117048749738E-2</v>
      </c>
      <c r="AF84" s="24">
        <v>-0.16766459568553199</v>
      </c>
      <c r="AH84">
        <f t="shared" si="6"/>
        <v>-0.16424096096341029</v>
      </c>
      <c r="AJ84">
        <f t="shared" si="7"/>
        <v>-0.16424096096341029</v>
      </c>
      <c r="AK84">
        <f t="shared" si="8"/>
        <v>-1.832033582850795E-2</v>
      </c>
    </row>
    <row r="85" spans="1:37">
      <c r="A85" s="26">
        <v>46752</v>
      </c>
      <c r="B85" s="24">
        <v>5.7635142650045296E-3</v>
      </c>
      <c r="C85" s="24">
        <v>-5.8883347778662699E-2</v>
      </c>
      <c r="D85" s="24">
        <v>0.113003347016674</v>
      </c>
      <c r="E85" s="25">
        <v>2.4159700163443899E-5</v>
      </c>
      <c r="F85" s="24">
        <v>-2.80244877392852E-2</v>
      </c>
      <c r="G85" s="24">
        <v>-2.1435120247945898E-2</v>
      </c>
      <c r="H85" s="25">
        <v>6.5486473366121098E-5</v>
      </c>
      <c r="I85" s="24">
        <v>-2.5688422068713301E-2</v>
      </c>
      <c r="J85" s="24">
        <v>-1.18686106802726E-2</v>
      </c>
      <c r="K85" s="24">
        <v>1.71504255932119</v>
      </c>
      <c r="L85" s="24">
        <v>6.6583547401087698E-2</v>
      </c>
      <c r="M85" s="24">
        <v>0</v>
      </c>
      <c r="N85" s="24">
        <v>0</v>
      </c>
      <c r="O85" s="24">
        <v>-3.2511575472304197E-2</v>
      </c>
      <c r="P85" s="24">
        <v>0</v>
      </c>
      <c r="Q85" s="24">
        <v>5.7887767975508498E-3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-1.7804540653552601</v>
      </c>
      <c r="Z85" s="24">
        <v>0.10028017556346799</v>
      </c>
      <c r="AA85" s="24">
        <v>-5.5755972899936598E-2</v>
      </c>
      <c r="AB85" s="24">
        <v>-6.5984165593651306E-2</v>
      </c>
      <c r="AC85" s="24">
        <v>-6.09196571325221E-2</v>
      </c>
      <c r="AD85" s="24">
        <v>7.2278285321236398E-3</v>
      </c>
      <c r="AE85" s="24">
        <v>-2.8914308583646499E-2</v>
      </c>
      <c r="AF85" s="24">
        <v>-0.15666033848160199</v>
      </c>
      <c r="AH85">
        <f t="shared" si="6"/>
        <v>-0.15323670375948029</v>
      </c>
      <c r="AJ85">
        <f t="shared" si="7"/>
        <v>-0.15323670375948029</v>
      </c>
      <c r="AK85">
        <f t="shared" si="8"/>
        <v>-1.2673406194891768E-2</v>
      </c>
    </row>
    <row r="86" spans="1:37">
      <c r="A86" s="26">
        <v>46843</v>
      </c>
      <c r="B86" s="24">
        <v>5.9135195626524202E-3</v>
      </c>
      <c r="C86" s="24">
        <v>-5.0997959403733202E-2</v>
      </c>
      <c r="D86" s="24">
        <v>0.11412179615960601</v>
      </c>
      <c r="E86" s="25">
        <v>2.1353288606124602E-5</v>
      </c>
      <c r="F86" s="24">
        <v>-3.18460893133823E-2</v>
      </c>
      <c r="G86" s="24">
        <v>-1.8881203869023502E-2</v>
      </c>
      <c r="H86" s="25">
        <v>5.50447895869307E-5</v>
      </c>
      <c r="I86" s="24">
        <v>-2.4570850549737601E-2</v>
      </c>
      <c r="J86" s="24">
        <v>-1.0754735414805001E-2</v>
      </c>
      <c r="K86" s="24">
        <v>1.6753360625264799</v>
      </c>
      <c r="L86" s="24">
        <v>6.0462218449115097E-2</v>
      </c>
      <c r="M86" s="24">
        <v>0</v>
      </c>
      <c r="N86" s="24">
        <v>0</v>
      </c>
      <c r="O86" s="24">
        <v>-3.1332643904117899E-2</v>
      </c>
      <c r="P86" s="24">
        <v>0</v>
      </c>
      <c r="Q86" s="24">
        <v>4.2646986676228796E-3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-1.7387163282309199</v>
      </c>
      <c r="Z86" s="24">
        <v>9.8389234064910597E-2</v>
      </c>
      <c r="AA86" s="24">
        <v>-5.4079809756188098E-2</v>
      </c>
      <c r="AB86" s="24">
        <v>-6.4055613243793205E-2</v>
      </c>
      <c r="AC86" s="24">
        <v>-5.9082385296612798E-2</v>
      </c>
      <c r="AD86" s="24">
        <v>6.9257830590452301E-3</v>
      </c>
      <c r="AE86" s="24">
        <v>-2.86199585580229E-2</v>
      </c>
      <c r="AF86" s="24">
        <v>-0.14744786697273601</v>
      </c>
      <c r="AH86">
        <f t="shared" si="6"/>
        <v>-0.14402423225061431</v>
      </c>
      <c r="AJ86">
        <f t="shared" si="7"/>
        <v>-0.14402423225061431</v>
      </c>
      <c r="AK86">
        <f t="shared" si="8"/>
        <v>-8.7411753735361086E-3</v>
      </c>
    </row>
    <row r="87" spans="1:37">
      <c r="A87" s="26">
        <v>46934</v>
      </c>
      <c r="B87" s="24">
        <v>6.0334825339128104E-3</v>
      </c>
      <c r="C87" s="24">
        <v>-4.4427737752706101E-2</v>
      </c>
      <c r="D87" s="24">
        <v>0.115307688296525</v>
      </c>
      <c r="E87" s="25">
        <v>1.8725270371707402E-5</v>
      </c>
      <c r="F87" s="24">
        <v>-3.5933282547652601E-2</v>
      </c>
      <c r="G87" s="24">
        <v>-1.6556357521692499E-2</v>
      </c>
      <c r="H87" s="25">
        <v>4.4979442780758697E-5</v>
      </c>
      <c r="I87" s="24">
        <v>-2.3471631862210601E-2</v>
      </c>
      <c r="J87" s="24">
        <v>-9.7299952079502403E-3</v>
      </c>
      <c r="K87" s="24">
        <v>1.63658964541167</v>
      </c>
      <c r="L87" s="24">
        <v>5.4530910497389201E-2</v>
      </c>
      <c r="M87" s="24">
        <v>0</v>
      </c>
      <c r="N87" s="24">
        <v>0</v>
      </c>
      <c r="O87" s="24">
        <v>-3.0189128621376599E-2</v>
      </c>
      <c r="P87" s="24">
        <v>0</v>
      </c>
      <c r="Q87" s="24">
        <v>3.0898672467244001E-3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-1.6976202349840499</v>
      </c>
      <c r="Z87" s="24">
        <v>9.6418870222398603E-2</v>
      </c>
      <c r="AA87" s="24">
        <v>-5.2492479853723503E-2</v>
      </c>
      <c r="AB87" s="24">
        <v>-6.2225271944423101E-2</v>
      </c>
      <c r="AC87" s="24">
        <v>-5.7346399926544597E-2</v>
      </c>
      <c r="AD87" s="24">
        <v>6.5671983168382403E-3</v>
      </c>
      <c r="AE87" s="24">
        <v>-2.8328620989566601E-2</v>
      </c>
      <c r="AF87" s="24">
        <v>-0.13971977397331001</v>
      </c>
      <c r="AH87">
        <f t="shared" si="6"/>
        <v>-0.1362961392511883</v>
      </c>
      <c r="AJ87">
        <f t="shared" si="7"/>
        <v>-0.1362961392511883</v>
      </c>
      <c r="AK87">
        <f t="shared" si="8"/>
        <v>-6.1874664933540824E-3</v>
      </c>
    </row>
    <row r="88" spans="1:37">
      <c r="A88" s="26">
        <v>47026</v>
      </c>
      <c r="B88" s="24">
        <v>6.1259656709832201E-3</v>
      </c>
      <c r="C88" s="24">
        <v>-3.8941508005921603E-2</v>
      </c>
      <c r="D88" s="24">
        <v>0.116516161650169</v>
      </c>
      <c r="E88" s="25">
        <v>1.62843216908111E-5</v>
      </c>
      <c r="F88" s="24">
        <v>-4.0169277545911701E-2</v>
      </c>
      <c r="G88" s="24">
        <v>-1.4454007952097E-2</v>
      </c>
      <c r="H88" s="25">
        <v>3.5651062046767899E-5</v>
      </c>
      <c r="I88" s="24">
        <v>-2.23921004328618E-2</v>
      </c>
      <c r="J88" s="24">
        <v>-8.7955149642054802E-3</v>
      </c>
      <c r="K88" s="24">
        <v>1.5986221803805101</v>
      </c>
      <c r="L88" s="24">
        <v>4.8846067375971997E-2</v>
      </c>
      <c r="M88" s="24">
        <v>0</v>
      </c>
      <c r="N88" s="24">
        <v>0</v>
      </c>
      <c r="O88" s="24">
        <v>-2.90803582446237E-2</v>
      </c>
      <c r="P88" s="24">
        <v>0</v>
      </c>
      <c r="Q88" s="24">
        <v>2.1874478371148999E-3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-1.6570700772762701</v>
      </c>
      <c r="Z88" s="24">
        <v>9.4379950086917394E-2</v>
      </c>
      <c r="AA88" s="24">
        <v>-5.0983406172765498E-2</v>
      </c>
      <c r="AB88" s="24">
        <v>-6.0480978719435301E-2</v>
      </c>
      <c r="AC88" s="24">
        <v>-5.56992837850828E-2</v>
      </c>
      <c r="AD88" s="24">
        <v>6.1682334005051E-3</v>
      </c>
      <c r="AE88" s="24">
        <v>-2.8040262554317401E-2</v>
      </c>
      <c r="AF88" s="24">
        <v>-0.13320883386760601</v>
      </c>
      <c r="AH88">
        <f t="shared" si="6"/>
        <v>-0.12978519914548431</v>
      </c>
      <c r="AJ88">
        <f t="shared" si="7"/>
        <v>-0.12978519914548431</v>
      </c>
      <c r="AK88">
        <f t="shared" si="8"/>
        <v>-4.7218170598632425E-3</v>
      </c>
    </row>
    <row r="89" spans="1:37">
      <c r="A89" s="26">
        <v>47118</v>
      </c>
      <c r="B89" s="24">
        <v>6.1935220316494096E-3</v>
      </c>
      <c r="C89" s="24">
        <v>-3.4347303143638097E-2</v>
      </c>
      <c r="D89" s="24">
        <v>0.117710073637145</v>
      </c>
      <c r="E89" s="25">
        <v>1.4034608816441E-5</v>
      </c>
      <c r="F89" s="24">
        <v>-4.4455851873195701E-2</v>
      </c>
      <c r="G89" s="24">
        <v>-1.25654245512064E-2</v>
      </c>
      <c r="H89" s="25">
        <v>2.7215051113150899E-5</v>
      </c>
      <c r="I89" s="24">
        <v>-2.13337342606639E-2</v>
      </c>
      <c r="J89" s="24">
        <v>-7.9507060771333293E-3</v>
      </c>
      <c r="K89" s="24">
        <v>1.5612921718316399</v>
      </c>
      <c r="L89" s="24">
        <v>4.3450884277333603E-2</v>
      </c>
      <c r="M89" s="24">
        <v>0</v>
      </c>
      <c r="N89" s="24">
        <v>0</v>
      </c>
      <c r="O89" s="24">
        <v>-2.8005636872780001E-2</v>
      </c>
      <c r="P89" s="24">
        <v>0</v>
      </c>
      <c r="Q89" s="24">
        <v>1.49831747323908E-3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-1.6169982457566701</v>
      </c>
      <c r="Z89" s="24">
        <v>9.2283521524830603E-2</v>
      </c>
      <c r="AA89" s="24">
        <v>-4.9543294755048303E-2</v>
      </c>
      <c r="AB89" s="24">
        <v>-5.8812134894578302E-2</v>
      </c>
      <c r="AC89" s="24">
        <v>-5.4130134976555597E-2</v>
      </c>
      <c r="AD89" s="24">
        <v>5.7427136833455598E-3</v>
      </c>
      <c r="AE89" s="24">
        <v>-2.7754850401991601E-2</v>
      </c>
      <c r="AF89" s="24">
        <v>-0.12768486344435201</v>
      </c>
      <c r="AH89">
        <f t="shared" si="6"/>
        <v>-0.1242612287222303</v>
      </c>
      <c r="AJ89">
        <f t="shared" si="7"/>
        <v>-0.1242612287222303</v>
      </c>
      <c r="AK89">
        <f t="shared" si="8"/>
        <v>-4.0958253791943677E-3</v>
      </c>
    </row>
    <row r="90" spans="1:37">
      <c r="A90" s="26">
        <v>47208</v>
      </c>
      <c r="B90" s="24">
        <v>6.2386551229263497E-3</v>
      </c>
      <c r="C90" s="24">
        <v>-3.0486105135275499E-2</v>
      </c>
      <c r="D90" s="24">
        <v>0.118859194291537</v>
      </c>
      <c r="E90" s="25">
        <v>1.19765382320278E-5</v>
      </c>
      <c r="F90" s="24">
        <v>-4.8711545672801601E-2</v>
      </c>
      <c r="G90" s="24">
        <v>-1.0880203704512899E-2</v>
      </c>
      <c r="H90" s="25">
        <v>1.9719770511979699E-5</v>
      </c>
      <c r="I90" s="24">
        <v>-2.02980712877735E-2</v>
      </c>
      <c r="J90" s="24">
        <v>-7.193585676006E-3</v>
      </c>
      <c r="K90" s="24">
        <v>1.5244922039986899</v>
      </c>
      <c r="L90" s="24">
        <v>3.8376883631233399E-2</v>
      </c>
      <c r="M90" s="24">
        <v>0</v>
      </c>
      <c r="N90" s="24">
        <v>0</v>
      </c>
      <c r="O90" s="24">
        <v>-2.69642469121671E-2</v>
      </c>
      <c r="P90" s="24">
        <v>0</v>
      </c>
      <c r="Q90" s="24">
        <v>9.76763259953065E-4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-1.57736059768538</v>
      </c>
      <c r="Z90" s="24">
        <v>9.01405743139954E-2</v>
      </c>
      <c r="AA90" s="24">
        <v>-4.8164029255140399E-2</v>
      </c>
      <c r="AB90" s="24">
        <v>-5.7209565563151203E-2</v>
      </c>
      <c r="AC90" s="24">
        <v>-5.2629438518322302E-2</v>
      </c>
      <c r="AD90" s="24">
        <v>5.3023556947921604E-3</v>
      </c>
      <c r="AE90" s="24">
        <v>-2.7472352145455299E-2</v>
      </c>
      <c r="AF90" s="24">
        <v>-0.122951414934118</v>
      </c>
      <c r="AH90">
        <f t="shared" si="6"/>
        <v>-0.1195277802119963</v>
      </c>
      <c r="AJ90">
        <f t="shared" si="7"/>
        <v>-0.1195277802119963</v>
      </c>
      <c r="AK90">
        <f t="shared" si="8"/>
        <v>-4.0992831974797778E-3</v>
      </c>
    </row>
    <row r="91" spans="1:37">
      <c r="A91" s="26">
        <v>47299</v>
      </c>
      <c r="B91" s="24">
        <v>6.2637880551091197E-3</v>
      </c>
      <c r="C91" s="24">
        <v>-2.7226531872178199E-2</v>
      </c>
      <c r="D91" s="24">
        <v>0.119939436822463</v>
      </c>
      <c r="E91" s="25">
        <v>1.0107430833017901E-5</v>
      </c>
      <c r="F91" s="24">
        <v>-5.2869920131594098E-2</v>
      </c>
      <c r="G91" s="24">
        <v>-9.3866998199919893E-3</v>
      </c>
      <c r="H91" s="25">
        <v>1.31570657206381E-5</v>
      </c>
      <c r="I91" s="24">
        <v>-1.9286640590843201E-2</v>
      </c>
      <c r="J91" s="24">
        <v>-6.5210614867602197E-3</v>
      </c>
      <c r="K91" s="24">
        <v>1.48814387974827</v>
      </c>
      <c r="L91" s="24">
        <v>3.3645402906077801E-2</v>
      </c>
      <c r="M91" s="24">
        <v>0</v>
      </c>
      <c r="N91" s="24">
        <v>0</v>
      </c>
      <c r="O91" s="24">
        <v>-2.5955452129335199E-2</v>
      </c>
      <c r="P91" s="24">
        <v>0</v>
      </c>
      <c r="Q91" s="24">
        <v>5.8724994069042896E-4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-1.53813231441011</v>
      </c>
      <c r="Z91" s="24">
        <v>8.7961845105443207E-2</v>
      </c>
      <c r="AA91" s="24">
        <v>-4.6838567245708201E-2</v>
      </c>
      <c r="AB91" s="24">
        <v>-5.56653841443863E-2</v>
      </c>
      <c r="AC91" s="24">
        <v>-5.1188943572353103E-2</v>
      </c>
      <c r="AD91" s="24">
        <v>4.8569712304948696E-3</v>
      </c>
      <c r="AE91" s="24">
        <v>-2.71927358505317E-2</v>
      </c>
      <c r="AF91" s="24">
        <v>-0.118842412948702</v>
      </c>
      <c r="AH91">
        <f t="shared" si="6"/>
        <v>-0.1154187782265803</v>
      </c>
      <c r="AJ91">
        <f t="shared" si="7"/>
        <v>-0.1154187782265803</v>
      </c>
      <c r="AK91">
        <f t="shared" si="8"/>
        <v>-4.556264938230678E-3</v>
      </c>
    </row>
    <row r="92" spans="1:37">
      <c r="A92" s="26">
        <v>47391</v>
      </c>
      <c r="B92" s="24">
        <v>6.2712399183785699E-3</v>
      </c>
      <c r="C92" s="24">
        <v>-2.4460331845359101E-2</v>
      </c>
      <c r="D92" s="24">
        <v>0.120932130517329</v>
      </c>
      <c r="E92" s="25">
        <v>8.4221229746956105E-6</v>
      </c>
      <c r="F92" s="24">
        <v>-5.6877894643096297E-2</v>
      </c>
      <c r="G92" s="24">
        <v>-8.07240439925269E-3</v>
      </c>
      <c r="H92" s="25">
        <v>7.4885859705775599E-6</v>
      </c>
      <c r="I92" s="24">
        <v>-1.8300907404020302E-2</v>
      </c>
      <c r="J92" s="24">
        <v>-5.9291835762234303E-3</v>
      </c>
      <c r="K92" s="24">
        <v>1.45219323869261</v>
      </c>
      <c r="L92" s="24">
        <v>2.9268986555439198E-2</v>
      </c>
      <c r="M92" s="24">
        <v>0</v>
      </c>
      <c r="N92" s="24">
        <v>0</v>
      </c>
      <c r="O92" s="24">
        <v>-2.4978500826097701E-2</v>
      </c>
      <c r="P92" s="24">
        <v>0</v>
      </c>
      <c r="Q92" s="24">
        <v>3.0199106790230399E-4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-1.49930422370171</v>
      </c>
      <c r="Z92" s="24">
        <v>8.5757662457175005E-2</v>
      </c>
      <c r="AA92" s="24">
        <v>-4.55608391986227E-2</v>
      </c>
      <c r="AB92" s="24">
        <v>-5.4172862331706297E-2</v>
      </c>
      <c r="AC92" s="24">
        <v>-4.9801544784450799E-2</v>
      </c>
      <c r="AD92" s="24">
        <v>4.4146603932894001E-3</v>
      </c>
      <c r="AE92" s="24">
        <v>-2.69159700261562E-2</v>
      </c>
      <c r="AF92" s="24">
        <v>-0.11521884242562699</v>
      </c>
      <c r="AH92">
        <f t="shared" si="6"/>
        <v>-0.11179520770350529</v>
      </c>
      <c r="AJ92">
        <f t="shared" si="7"/>
        <v>-0.11179520770350529</v>
      </c>
      <c r="AK92">
        <f t="shared" si="8"/>
        <v>-5.3212992300896433E-3</v>
      </c>
    </row>
    <row r="93" spans="1:37">
      <c r="A93" s="26">
        <v>47483</v>
      </c>
      <c r="B93" s="24">
        <v>6.2632080800978096E-3</v>
      </c>
      <c r="C93" s="24">
        <v>-2.2098568543821799E-2</v>
      </c>
      <c r="D93" s="24">
        <v>0.12182333969155899</v>
      </c>
      <c r="E93" s="25">
        <v>6.9134980360093403E-6</v>
      </c>
      <c r="F93" s="24">
        <v>-6.0694174289341901E-2</v>
      </c>
      <c r="G93" s="24">
        <v>-6.9242756092458401E-3</v>
      </c>
      <c r="H93" s="25">
        <v>2.6598139750524401E-6</v>
      </c>
      <c r="I93" s="24">
        <v>-1.7342230534413399E-2</v>
      </c>
      <c r="J93" s="24">
        <v>-5.4133646690414103E-3</v>
      </c>
      <c r="K93" s="24">
        <v>1.4166066385070299</v>
      </c>
      <c r="L93" s="24">
        <v>2.52526771345374E-2</v>
      </c>
      <c r="M93" s="24">
        <v>0</v>
      </c>
      <c r="N93" s="24">
        <v>0</v>
      </c>
      <c r="O93" s="24">
        <v>-2.4032629052218799E-2</v>
      </c>
      <c r="P93" s="24">
        <v>0</v>
      </c>
      <c r="Q93" s="25">
        <v>9.9123213125954798E-5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-1.4608795597348001</v>
      </c>
      <c r="Z93" s="24">
        <v>8.3537827229844402E-2</v>
      </c>
      <c r="AA93" s="24">
        <v>-4.4325651086547499E-2</v>
      </c>
      <c r="AB93" s="24">
        <v>-5.2726306181084502E-2</v>
      </c>
      <c r="AC93" s="24">
        <v>-4.8461168072147003E-2</v>
      </c>
      <c r="AD93" s="24">
        <v>3.9819952982388098E-3</v>
      </c>
      <c r="AE93" s="24">
        <v>-2.6642023614819401E-2</v>
      </c>
      <c r="AF93" s="24">
        <v>-0.111965568921047</v>
      </c>
      <c r="AH93">
        <f t="shared" si="6"/>
        <v>-0.1085419341989253</v>
      </c>
      <c r="AJ93">
        <f t="shared" si="7"/>
        <v>-0.1085419341989253</v>
      </c>
      <c r="AK93">
        <f t="shared" si="8"/>
        <v>-6.2757101594592413E-3</v>
      </c>
    </row>
    <row r="94" spans="1:37">
      <c r="A94" s="26">
        <v>47573</v>
      </c>
      <c r="B94" s="24">
        <v>6.2417554675355501E-3</v>
      </c>
      <c r="C94" s="24">
        <v>-2.0068393575026301E-2</v>
      </c>
      <c r="D94" s="24">
        <v>0.12260323104137399</v>
      </c>
      <c r="E94" s="25">
        <v>5.5729526304189198E-6</v>
      </c>
      <c r="F94" s="24">
        <v>-6.4287775893546104E-2</v>
      </c>
      <c r="G94" s="24">
        <v>-5.92902139697746E-3</v>
      </c>
      <c r="H94" s="25">
        <v>-1.3921754060156601E-6</v>
      </c>
      <c r="I94" s="24">
        <v>-1.6411830638191401E-2</v>
      </c>
      <c r="J94" s="24">
        <v>-4.9685710129255102E-3</v>
      </c>
      <c r="K94" s="24">
        <v>1.3813670794219599</v>
      </c>
      <c r="L94" s="24">
        <v>2.15952029895016E-2</v>
      </c>
      <c r="M94" s="24">
        <v>0</v>
      </c>
      <c r="N94" s="24">
        <v>0</v>
      </c>
      <c r="O94" s="24">
        <v>-2.3117063786382799E-2</v>
      </c>
      <c r="P94" s="24">
        <v>0</v>
      </c>
      <c r="Q94" s="25">
        <v>-3.8667762038354301E-5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-1.42287113178004</v>
      </c>
      <c r="Z94" s="24">
        <v>8.1311523869248004E-2</v>
      </c>
      <c r="AA94" s="24">
        <v>-4.3128591402124897E-2</v>
      </c>
      <c r="AB94" s="24">
        <v>-5.1320939045200603E-2</v>
      </c>
      <c r="AC94" s="24">
        <v>-4.7162661579502302E-2</v>
      </c>
      <c r="AD94" s="24">
        <v>3.5641941039088001E-3</v>
      </c>
      <c r="AE94" s="24">
        <v>-2.6370865983337401E-2</v>
      </c>
      <c r="AF94" s="24">
        <v>-0.108988346184547</v>
      </c>
      <c r="AH94">
        <f t="shared" si="6"/>
        <v>-0.1055647114624253</v>
      </c>
      <c r="AJ94">
        <f t="shared" si="7"/>
        <v>-0.1055647114624253</v>
      </c>
      <c r="AK94">
        <f t="shared" si="8"/>
        <v>-7.3241850506743367E-3</v>
      </c>
    </row>
    <row r="95" spans="1:37">
      <c r="A95" s="26">
        <v>47664</v>
      </c>
      <c r="B95" s="24">
        <v>6.2088020931247703E-3</v>
      </c>
      <c r="C95" s="24">
        <v>-1.8310322041810202E-2</v>
      </c>
      <c r="D95" s="24">
        <v>0.12326549059601</v>
      </c>
      <c r="E95" s="25">
        <v>4.39080189829542E-6</v>
      </c>
      <c r="F95" s="24">
        <v>-6.7636657943030795E-2</v>
      </c>
      <c r="G95" s="24">
        <v>-5.0733394969956803E-3</v>
      </c>
      <c r="H95" s="25">
        <v>-4.7342032310183898E-6</v>
      </c>
      <c r="I95" s="24">
        <v>-1.5510767869831601E-2</v>
      </c>
      <c r="J95" s="24">
        <v>-4.5894859450435303E-3</v>
      </c>
      <c r="K95" s="24">
        <v>1.3464709487567399</v>
      </c>
      <c r="L95" s="24">
        <v>1.8290061926375702E-2</v>
      </c>
      <c r="M95" s="24">
        <v>0</v>
      </c>
      <c r="N95" s="24">
        <v>0</v>
      </c>
      <c r="O95" s="24">
        <v>-2.2231026029560098E-2</v>
      </c>
      <c r="P95" s="24">
        <v>0</v>
      </c>
      <c r="Q95" s="24">
        <v>-1.2518179810926201E-4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-1.38529887159924</v>
      </c>
      <c r="Z95" s="24">
        <v>7.9087258395375504E-2</v>
      </c>
      <c r="AA95" s="24">
        <v>-4.1965943210414497E-2</v>
      </c>
      <c r="AB95" s="24">
        <v>-4.9952791888815698E-2</v>
      </c>
      <c r="AC95" s="24">
        <v>-4.5901692466881701E-2</v>
      </c>
      <c r="AD95" s="24">
        <v>3.1652846684926302E-3</v>
      </c>
      <c r="AE95" s="24">
        <v>-2.6102466913895801E-2</v>
      </c>
      <c r="AF95" s="24">
        <v>-0.106211044168854</v>
      </c>
      <c r="AH95">
        <f t="shared" si="6"/>
        <v>-0.1027874094467323</v>
      </c>
      <c r="AJ95">
        <f t="shared" si="7"/>
        <v>-0.1027874094467323</v>
      </c>
      <c r="AK95">
        <f t="shared" si="8"/>
        <v>-8.3916021019883463E-3</v>
      </c>
    </row>
    <row r="96" spans="1:37">
      <c r="A96" s="26">
        <v>47756</v>
      </c>
      <c r="B96" s="24">
        <v>6.1661201919345201E-3</v>
      </c>
      <c r="C96" s="24">
        <v>-1.6775936128337301E-2</v>
      </c>
      <c r="D96" s="24">
        <v>0.123806790484726</v>
      </c>
      <c r="E96" s="25">
        <v>3.3566284852373201E-6</v>
      </c>
      <c r="F96" s="24">
        <v>-7.0726457144106594E-2</v>
      </c>
      <c r="G96" s="24">
        <v>-4.3441178256603801E-3</v>
      </c>
      <c r="H96" s="25">
        <v>-7.4342034573397704E-6</v>
      </c>
      <c r="I96" s="24">
        <v>-1.4639927514019499E-2</v>
      </c>
      <c r="J96" s="24">
        <v>-4.2706484038359804E-3</v>
      </c>
      <c r="K96" s="24">
        <v>1.3119251600853199</v>
      </c>
      <c r="L96" s="24">
        <v>1.53265019377918E-2</v>
      </c>
      <c r="M96" s="24">
        <v>0</v>
      </c>
      <c r="N96" s="24">
        <v>0</v>
      </c>
      <c r="O96" s="24">
        <v>-2.13737337667851E-2</v>
      </c>
      <c r="P96" s="24">
        <v>0</v>
      </c>
      <c r="Q96" s="24">
        <v>-1.7148618181756401E-4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-1.34818772907272</v>
      </c>
      <c r="Z96" s="24">
        <v>7.6872819237689904E-2</v>
      </c>
      <c r="AA96" s="24">
        <v>-4.0834601675101001E-2</v>
      </c>
      <c r="AB96" s="24">
        <v>-4.8618601333828601E-2</v>
      </c>
      <c r="AC96" s="24">
        <v>-4.4674650046636503E-2</v>
      </c>
      <c r="AD96" s="24">
        <v>2.7882572378154298E-3</v>
      </c>
      <c r="AE96" s="24">
        <v>-2.5836796595402702E-2</v>
      </c>
      <c r="AF96" s="24">
        <v>-0.103573114087966</v>
      </c>
      <c r="AH96">
        <f t="shared" si="6"/>
        <v>-0.1001494793658443</v>
      </c>
      <c r="AJ96">
        <f t="shared" si="7"/>
        <v>-0.1001494793658443</v>
      </c>
      <c r="AK96">
        <f t="shared" si="8"/>
        <v>-9.4201337983838146E-3</v>
      </c>
    </row>
    <row r="97" spans="1:37">
      <c r="A97" s="26">
        <v>47848</v>
      </c>
      <c r="B97" s="24">
        <v>6.1153324167159103E-3</v>
      </c>
      <c r="C97" s="24">
        <v>-1.5425953469335601E-2</v>
      </c>
      <c r="D97" s="24">
        <v>0.124226304919825</v>
      </c>
      <c r="E97" s="25">
        <v>2.4595798734940899E-6</v>
      </c>
      <c r="F97" s="24">
        <v>-7.3549332226109806E-2</v>
      </c>
      <c r="G97" s="24">
        <v>-3.7285987952348399E-3</v>
      </c>
      <c r="H97" s="25">
        <v>-9.5594043516846708E-6</v>
      </c>
      <c r="I97" s="24">
        <v>-1.38000123259622E-2</v>
      </c>
      <c r="J97" s="24">
        <v>-4.0065686556253303E-3</v>
      </c>
      <c r="K97" s="24">
        <v>1.27774466010354</v>
      </c>
      <c r="L97" s="24">
        <v>1.2690401437400901E-2</v>
      </c>
      <c r="M97" s="24">
        <v>0</v>
      </c>
      <c r="N97" s="24">
        <v>0</v>
      </c>
      <c r="O97" s="24">
        <v>-2.0544404763784899E-2</v>
      </c>
      <c r="P97" s="24">
        <v>0</v>
      </c>
      <c r="Q97" s="24">
        <v>-1.86507303751233E-4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-1.31156588566238</v>
      </c>
      <c r="Z97" s="24">
        <v>7.4675257385215604E-2</v>
      </c>
      <c r="AA97" s="24">
        <v>-3.9731997341796298E-2</v>
      </c>
      <c r="AB97" s="24">
        <v>-4.7315715610200398E-2</v>
      </c>
      <c r="AC97" s="24">
        <v>-4.3478555605361797E-2</v>
      </c>
      <c r="AD97" s="24">
        <v>2.4352057902321399E-3</v>
      </c>
      <c r="AE97" s="24">
        <v>-2.5573825615068501E-2</v>
      </c>
      <c r="AF97" s="24">
        <v>-0.101027295146168</v>
      </c>
      <c r="AH97">
        <f t="shared" si="6"/>
        <v>-9.7603660424046293E-2</v>
      </c>
      <c r="AJ97">
        <f t="shared" si="7"/>
        <v>-9.7603660424046293E-2</v>
      </c>
      <c r="AK97">
        <f t="shared" si="8"/>
        <v>-1.0366629483295656E-2</v>
      </c>
    </row>
    <row r="98" spans="1:37">
      <c r="A98" s="26">
        <v>47938</v>
      </c>
      <c r="B98" s="24">
        <v>6.0579125945067896E-3</v>
      </c>
      <c r="C98" s="24">
        <v>-1.42286059700237E-2</v>
      </c>
      <c r="D98" s="24">
        <v>0.124525274134761</v>
      </c>
      <c r="E98" s="25">
        <v>1.6886187096023099E-6</v>
      </c>
      <c r="F98" s="24">
        <v>-7.6102913830869298E-2</v>
      </c>
      <c r="G98" s="24">
        <v>-3.2145110478812001E-3</v>
      </c>
      <c r="H98" s="25">
        <v>-1.1175084728266701E-5</v>
      </c>
      <c r="I98" s="24">
        <v>-1.29915404274485E-2</v>
      </c>
      <c r="J98" s="24">
        <v>-3.7918234797532E-3</v>
      </c>
      <c r="K98" s="24">
        <v>1.2439502754124101</v>
      </c>
      <c r="L98" s="24">
        <v>1.0365052556650401E-2</v>
      </c>
      <c r="M98" s="24">
        <v>0</v>
      </c>
      <c r="N98" s="24">
        <v>0</v>
      </c>
      <c r="O98" s="24">
        <v>-1.9742259173946002E-2</v>
      </c>
      <c r="P98" s="24">
        <v>0</v>
      </c>
      <c r="Q98" s="24">
        <v>-1.7748036510701701E-4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-1.27546325583728</v>
      </c>
      <c r="Z98" s="24">
        <v>7.25008826485143E-2</v>
      </c>
      <c r="AA98" s="24">
        <v>-3.86560253252013E-2</v>
      </c>
      <c r="AB98" s="24">
        <v>-4.6042008439498502E-2</v>
      </c>
      <c r="AC98" s="24">
        <v>-4.2310979096920498E-2</v>
      </c>
      <c r="AD98" s="24">
        <v>2.1074578858879902E-3</v>
      </c>
      <c r="AE98" s="24">
        <v>-2.5313524950289799E-2</v>
      </c>
      <c r="AF98" s="24">
        <v>-9.8537559177523396E-2</v>
      </c>
      <c r="AH98">
        <f t="shared" ref="AH98:AH132" si="9">AF98+$AG$2</f>
        <v>-9.5113924455401691E-2</v>
      </c>
      <c r="AJ98">
        <f t="shared" ref="AJ98:AJ132" si="10">+AH98</f>
        <v>-9.5113924455401691E-2</v>
      </c>
      <c r="AK98">
        <f t="shared" ref="AK98:AK132" si="11">AH98-SUM(Y98:AD98,K98)</f>
        <v>-1.1200271703313627E-2</v>
      </c>
    </row>
    <row r="99" spans="1:37">
      <c r="A99" s="26">
        <v>48029</v>
      </c>
      <c r="B99" s="24">
        <v>5.9951885989378796E-3</v>
      </c>
      <c r="C99" s="24">
        <v>-1.31582825350196E-2</v>
      </c>
      <c r="D99" s="24">
        <v>0.12470661449107</v>
      </c>
      <c r="E99" s="25">
        <v>1.0327306771131899E-6</v>
      </c>
      <c r="F99" s="24">
        <v>-7.8389357873767301E-2</v>
      </c>
      <c r="G99" s="24">
        <v>-2.7901720236758699E-3</v>
      </c>
      <c r="H99" s="25">
        <v>-1.2343701429157199E-5</v>
      </c>
      <c r="I99" s="24">
        <v>-1.22148477265333E-2</v>
      </c>
      <c r="J99" s="24">
        <v>-3.6211329921732498E-3</v>
      </c>
      <c r="K99" s="24">
        <v>1.21056687114635</v>
      </c>
      <c r="L99" s="24">
        <v>8.3318519243032896E-3</v>
      </c>
      <c r="M99" s="24">
        <v>0</v>
      </c>
      <c r="N99" s="24">
        <v>0</v>
      </c>
      <c r="O99" s="24">
        <v>-1.8966521938889602E-2</v>
      </c>
      <c r="P99" s="24">
        <v>0</v>
      </c>
      <c r="Q99" s="24">
        <v>-1.5029274050518601E-4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-1.2399102474786701</v>
      </c>
      <c r="Z99" s="24">
        <v>7.0355273152396702E-2</v>
      </c>
      <c r="AA99" s="24">
        <v>-3.76049804308465E-2</v>
      </c>
      <c r="AB99" s="24">
        <v>-4.4795800752287798E-2</v>
      </c>
      <c r="AC99" s="24">
        <v>-4.1169962754656203E-2</v>
      </c>
      <c r="AD99" s="24">
        <v>1.80569306558397E-3</v>
      </c>
      <c r="AE99" s="24">
        <v>-2.50558659607606E-2</v>
      </c>
      <c r="AF99" s="24">
        <v>-9.6077283799907404E-2</v>
      </c>
      <c r="AH99">
        <f t="shared" si="9"/>
        <v>-9.2653649077785699E-2</v>
      </c>
      <c r="AJ99">
        <f t="shared" si="10"/>
        <v>-9.2653649077785699E-2</v>
      </c>
      <c r="AK99">
        <f t="shared" si="11"/>
        <v>-1.1900495025655683E-2</v>
      </c>
    </row>
    <row r="100" spans="1:37">
      <c r="A100" s="26">
        <v>48121</v>
      </c>
      <c r="B100" s="24">
        <v>5.9283469380100899E-3</v>
      </c>
      <c r="C100" s="24">
        <v>-1.21943958446687E-2</v>
      </c>
      <c r="D100" s="24">
        <v>0.124774572563687</v>
      </c>
      <c r="E100" s="25">
        <v>4.8109431342692097E-7</v>
      </c>
      <c r="F100" s="24">
        <v>-8.0414498609592294E-2</v>
      </c>
      <c r="G100" s="24">
        <v>-2.4445646512457901E-3</v>
      </c>
      <c r="H100" s="25">
        <v>-1.3124276772730001E-5</v>
      </c>
      <c r="I100" s="24">
        <v>-1.1470093945086199E-2</v>
      </c>
      <c r="J100" s="24">
        <v>-3.4894211954884101E-3</v>
      </c>
      <c r="K100" s="24">
        <v>1.17762179356999</v>
      </c>
      <c r="L100" s="24">
        <v>6.5709040034886597E-3</v>
      </c>
      <c r="M100" s="24">
        <v>0</v>
      </c>
      <c r="N100" s="24">
        <v>0</v>
      </c>
      <c r="O100" s="24">
        <v>-1.8216424972550899E-2</v>
      </c>
      <c r="P100" s="24">
        <v>0</v>
      </c>
      <c r="Q100" s="24">
        <v>-1.0974768392147E-4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-1.20493675346056</v>
      </c>
      <c r="Z100" s="24">
        <v>6.8243295488683894E-2</v>
      </c>
      <c r="AA100" s="24">
        <v>-3.6577498145391102E-2</v>
      </c>
      <c r="AB100" s="24">
        <v>-4.3575790037814602E-2</v>
      </c>
      <c r="AC100" s="24">
        <v>-4.00539515569917E-2</v>
      </c>
      <c r="AD100" s="24">
        <v>1.53005001103541E-3</v>
      </c>
      <c r="AE100" s="24">
        <v>-2.4800820380828498E-2</v>
      </c>
      <c r="AF100" s="24">
        <v>-9.3627641091720198E-2</v>
      </c>
      <c r="AH100">
        <f t="shared" si="9"/>
        <v>-9.0204006369598494E-2</v>
      </c>
      <c r="AJ100">
        <f t="shared" si="10"/>
        <v>-9.0204006369598494E-2</v>
      </c>
      <c r="AK100">
        <f t="shared" si="11"/>
        <v>-1.2455152238550232E-2</v>
      </c>
    </row>
    <row r="101" spans="1:37">
      <c r="A101" s="26">
        <v>48213</v>
      </c>
      <c r="B101" s="24">
        <v>5.8584386997266001E-3</v>
      </c>
      <c r="C101" s="24">
        <v>-1.13204390487793E-2</v>
      </c>
      <c r="D101" s="24">
        <v>0.124734420716571</v>
      </c>
      <c r="E101" s="25">
        <v>2.32169768691967E-8</v>
      </c>
      <c r="F101" s="24">
        <v>-8.2187096747261101E-2</v>
      </c>
      <c r="G101" s="24">
        <v>-2.1673912947236299E-3</v>
      </c>
      <c r="H101" s="25">
        <v>-1.35719807582087E-5</v>
      </c>
      <c r="I101" s="24">
        <v>-1.0757271448874299E-2</v>
      </c>
      <c r="J101" s="24">
        <v>-3.3918622314110299E-3</v>
      </c>
      <c r="K101" s="24">
        <v>1.1451435693562999</v>
      </c>
      <c r="L101" s="24">
        <v>5.0615425297356699E-3</v>
      </c>
      <c r="M101" s="24">
        <v>0</v>
      </c>
      <c r="N101" s="24">
        <v>0</v>
      </c>
      <c r="O101" s="24">
        <v>-1.74912091242274E-2</v>
      </c>
      <c r="P101" s="24">
        <v>0</v>
      </c>
      <c r="Q101" s="25">
        <v>-5.97683065459878E-5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-1.17057134800331</v>
      </c>
      <c r="Z101" s="24">
        <v>6.6169133254213794E-2</v>
      </c>
      <c r="AA101" s="24">
        <v>-3.55725013504904E-2</v>
      </c>
      <c r="AB101" s="24">
        <v>-4.2380987042458497E-2</v>
      </c>
      <c r="AC101" s="24">
        <v>-3.89617303868025E-2</v>
      </c>
      <c r="AD101" s="24">
        <v>1.28022281389505E-3</v>
      </c>
      <c r="AE101" s="24">
        <v>-2.4548360312083201E-2</v>
      </c>
      <c r="AF101" s="24">
        <v>-9.1176186690325997E-2</v>
      </c>
      <c r="AH101">
        <f t="shared" si="9"/>
        <v>-8.7752551968204293E-2</v>
      </c>
      <c r="AJ101">
        <f t="shared" si="10"/>
        <v>-8.7752551968204293E-2</v>
      </c>
      <c r="AK101">
        <f t="shared" si="11"/>
        <v>-1.2858910609551785E-2</v>
      </c>
    </row>
    <row r="102" spans="1:37">
      <c r="A102" s="26">
        <v>48304</v>
      </c>
      <c r="B102" s="24">
        <v>5.7863865381489604E-3</v>
      </c>
      <c r="C102" s="24">
        <v>-1.0523203168261301E-2</v>
      </c>
      <c r="D102" s="24">
        <v>0.124592191475214</v>
      </c>
      <c r="E102" s="25">
        <v>-3.50959054785266E-7</v>
      </c>
      <c r="F102" s="24">
        <v>-8.3718177300019306E-2</v>
      </c>
      <c r="G102" s="24">
        <v>-1.9491079138356799E-3</v>
      </c>
      <c r="H102" s="25">
        <v>-1.3737866152781701E-5</v>
      </c>
      <c r="I102" s="24">
        <v>-1.0076216178372E-2</v>
      </c>
      <c r="J102" s="24">
        <v>-3.3239141860226598E-3</v>
      </c>
      <c r="K102" s="24">
        <v>1.1131608351659199</v>
      </c>
      <c r="L102" s="24">
        <v>3.7827759004419401E-3</v>
      </c>
      <c r="M102" s="24">
        <v>0</v>
      </c>
      <c r="N102" s="24">
        <v>0</v>
      </c>
      <c r="O102" s="24">
        <v>-1.67901259206867E-2</v>
      </c>
      <c r="P102" s="24">
        <v>0</v>
      </c>
      <c r="Q102" s="25">
        <v>-3.5566957648650401E-6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-1.13684066295866</v>
      </c>
      <c r="Z102" s="24">
        <v>6.4136321978220501E-2</v>
      </c>
      <c r="AA102" s="24">
        <v>-3.45891525523171E-2</v>
      </c>
      <c r="AB102" s="24">
        <v>-4.12106594701451E-2</v>
      </c>
      <c r="AC102" s="24">
        <v>-3.7892367649856103E-2</v>
      </c>
      <c r="AD102" s="24">
        <v>1.05554680787904E-3</v>
      </c>
      <c r="AE102" s="24">
        <v>-2.4298458216154901E-2</v>
      </c>
      <c r="AF102" s="24">
        <v>-8.8715633169498806E-2</v>
      </c>
      <c r="AH102">
        <f t="shared" si="9"/>
        <v>-8.5291998447377101E-2</v>
      </c>
      <c r="AJ102">
        <f t="shared" si="10"/>
        <v>-8.5291998447377101E-2</v>
      </c>
      <c r="AK102">
        <f t="shared" si="11"/>
        <v>-1.3111859768417986E-2</v>
      </c>
    </row>
    <row r="103" spans="1:37">
      <c r="A103" s="26">
        <v>48395</v>
      </c>
      <c r="B103" s="24">
        <v>5.7129924202575901E-3</v>
      </c>
      <c r="C103" s="24">
        <v>-9.7921302214258408E-3</v>
      </c>
      <c r="D103" s="24">
        <v>0.124354447876621</v>
      </c>
      <c r="E103" s="25">
        <v>-6.5097662066945799E-7</v>
      </c>
      <c r="F103" s="24">
        <v>-8.5020451401530694E-2</v>
      </c>
      <c r="G103" s="24">
        <v>-1.78094120207586E-3</v>
      </c>
      <c r="H103" s="25">
        <v>-1.3668726802771E-5</v>
      </c>
      <c r="I103" s="24">
        <v>-9.4266200745400808E-3</v>
      </c>
      <c r="J103" s="24">
        <v>-3.2813421642255299E-3</v>
      </c>
      <c r="K103" s="24">
        <v>1.0817014723024001</v>
      </c>
      <c r="L103" s="24">
        <v>2.7136625339767E-3</v>
      </c>
      <c r="M103" s="24">
        <v>0</v>
      </c>
      <c r="N103" s="24">
        <v>0</v>
      </c>
      <c r="O103" s="24">
        <v>-1.6112439091190402E-2</v>
      </c>
      <c r="P103" s="24">
        <v>0</v>
      </c>
      <c r="Q103" s="25">
        <v>5.6280740223754799E-5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-1.1037689208544501</v>
      </c>
      <c r="Z103" s="24">
        <v>6.2147788703680401E-2</v>
      </c>
      <c r="AA103" s="24">
        <v>-3.36268113702115E-2</v>
      </c>
      <c r="AB103" s="24">
        <v>-4.0064282291131903E-2</v>
      </c>
      <c r="AC103" s="24">
        <v>-3.6845165059274099E-2</v>
      </c>
      <c r="AD103" s="24">
        <v>8.5507449962724696E-4</v>
      </c>
      <c r="AE103" s="24">
        <v>-2.4051086907756699E-2</v>
      </c>
      <c r="AF103" s="24">
        <v>-8.6242791264459703E-2</v>
      </c>
      <c r="AH103">
        <f t="shared" si="9"/>
        <v>-8.2819156542337999E-2</v>
      </c>
      <c r="AJ103">
        <f t="shared" si="10"/>
        <v>-8.2819156542337999E-2</v>
      </c>
      <c r="AK103">
        <f t="shared" si="11"/>
        <v>-1.3218312472978153E-2</v>
      </c>
    </row>
    <row r="104" spans="1:37">
      <c r="A104" s="26">
        <v>48487</v>
      </c>
      <c r="B104" s="24">
        <v>5.6389458896389799E-3</v>
      </c>
      <c r="C104" s="24">
        <v>-9.1187807230123895E-3</v>
      </c>
      <c r="D104" s="24">
        <v>0.12402808691837899</v>
      </c>
      <c r="E104" s="25">
        <v>-8.8580637644191096E-7</v>
      </c>
      <c r="F104" s="24">
        <v>-8.6107816034710002E-2</v>
      </c>
      <c r="G104" s="24">
        <v>-1.6548912660678699E-3</v>
      </c>
      <c r="H104" s="25">
        <v>-1.34070562915426E-5</v>
      </c>
      <c r="I104" s="24">
        <v>-8.8080444821281995E-3</v>
      </c>
      <c r="J104" s="24">
        <v>-3.2602322115864099E-3</v>
      </c>
      <c r="K104" s="24">
        <v>1.05079192256001</v>
      </c>
      <c r="L104" s="24">
        <v>1.8336222658616101E-3</v>
      </c>
      <c r="M104" s="24">
        <v>0</v>
      </c>
      <c r="N104" s="24">
        <v>0</v>
      </c>
      <c r="O104" s="24">
        <v>-1.5457425882313899E-2</v>
      </c>
      <c r="P104" s="24">
        <v>0</v>
      </c>
      <c r="Q104" s="24">
        <v>1.1763344595266E-4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-1.0713776032593301</v>
      </c>
      <c r="Z104" s="24">
        <v>6.0205894728274097E-2</v>
      </c>
      <c r="AA104" s="24">
        <v>-3.2684996991935902E-2</v>
      </c>
      <c r="AB104" s="24">
        <v>-3.8941494233206898E-2</v>
      </c>
      <c r="AC104" s="24">
        <v>-3.5819613249491497E-2</v>
      </c>
      <c r="AD104" s="24">
        <v>6.7764219260055703E-4</v>
      </c>
      <c r="AE104" s="24">
        <v>-2.38062195479074E-2</v>
      </c>
      <c r="AF104" s="24">
        <v>-8.3757662743652803E-2</v>
      </c>
      <c r="AH104">
        <f t="shared" si="9"/>
        <v>-8.0334028021531098E-2</v>
      </c>
      <c r="AJ104">
        <f t="shared" si="10"/>
        <v>-8.0334028021531098E-2</v>
      </c>
      <c r="AK104">
        <f t="shared" si="11"/>
        <v>-1.3185779768451464E-2</v>
      </c>
    </row>
    <row r="105" spans="1:37">
      <c r="A105" s="26">
        <v>48579</v>
      </c>
      <c r="B105" s="24">
        <v>5.5648326360888296E-3</v>
      </c>
      <c r="C105" s="24">
        <v>-8.4963973249196096E-3</v>
      </c>
      <c r="D105" s="24">
        <v>0.123620173225542</v>
      </c>
      <c r="E105" s="25">
        <v>-1.06380895529086E-6</v>
      </c>
      <c r="F105" s="24">
        <v>-8.6994925483108193E-2</v>
      </c>
      <c r="G105" s="24">
        <v>-1.56372220256115E-3</v>
      </c>
      <c r="H105" s="25">
        <v>-1.2991088189239301E-5</v>
      </c>
      <c r="I105" s="24">
        <v>-8.2199340935752794E-3</v>
      </c>
      <c r="J105" s="24">
        <v>-3.2569975227060002E-3</v>
      </c>
      <c r="K105" s="24">
        <v>1.02045666285502</v>
      </c>
      <c r="L105" s="24">
        <v>1.1226897992415699E-3</v>
      </c>
      <c r="M105" s="24">
        <v>0</v>
      </c>
      <c r="N105" s="24">
        <v>0</v>
      </c>
      <c r="O105" s="24">
        <v>-1.4824378171786501E-2</v>
      </c>
      <c r="P105" s="24">
        <v>0</v>
      </c>
      <c r="Q105" s="24">
        <v>1.7880626546520301E-4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-1.0396852347846901</v>
      </c>
      <c r="Z105" s="24">
        <v>5.83124802318589E-2</v>
      </c>
      <c r="AA105" s="24">
        <v>-3.1763355277985801E-2</v>
      </c>
      <c r="AB105" s="24">
        <v>-3.7842060009368003E-2</v>
      </c>
      <c r="AC105" s="24">
        <v>-3.4815352852649001E-2</v>
      </c>
      <c r="AD105" s="24">
        <v>5.2192793733799405E-4</v>
      </c>
      <c r="AE105" s="24">
        <v>-2.3563829637365499E-2</v>
      </c>
      <c r="AF105" s="24">
        <v>-8.1262669307308202E-2</v>
      </c>
      <c r="AH105">
        <f t="shared" si="9"/>
        <v>-7.7839034585186498E-2</v>
      </c>
      <c r="AJ105">
        <f t="shared" si="10"/>
        <v>-7.7839034585186498E-2</v>
      </c>
      <c r="AK105">
        <f t="shared" si="11"/>
        <v>-1.3024102684710451E-2</v>
      </c>
    </row>
    <row r="106" spans="1:37">
      <c r="A106" s="26">
        <v>48669</v>
      </c>
      <c r="B106" s="24">
        <v>5.49114319104983E-3</v>
      </c>
      <c r="C106" s="24">
        <v>-7.9195490501891008E-3</v>
      </c>
      <c r="D106" s="24">
        <v>0.123137800097268</v>
      </c>
      <c r="E106" s="25">
        <v>-1.1927136601820399E-6</v>
      </c>
      <c r="F106" s="24">
        <v>-8.7696828299954205E-2</v>
      </c>
      <c r="G106" s="24">
        <v>-1.5009427214030401E-3</v>
      </c>
      <c r="H106" s="25">
        <v>-1.24549019475447E-5</v>
      </c>
      <c r="I106" s="24">
        <v>-7.6616310694049396E-3</v>
      </c>
      <c r="J106" s="24">
        <v>-3.26837823793278E-3</v>
      </c>
      <c r="K106" s="24">
        <v>0.99071781779215096</v>
      </c>
      <c r="L106" s="24">
        <v>5.6171609450444699E-4</v>
      </c>
      <c r="M106" s="24">
        <v>0</v>
      </c>
      <c r="N106" s="24">
        <v>0</v>
      </c>
      <c r="O106" s="24">
        <v>-1.4212603392349799E-2</v>
      </c>
      <c r="P106" s="24">
        <v>0</v>
      </c>
      <c r="Q106" s="24">
        <v>2.3845379144251901E-4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-1.0087072647901001</v>
      </c>
      <c r="Z106" s="24">
        <v>5.6468909718807303E-2</v>
      </c>
      <c r="AA106" s="24">
        <v>-3.0861630181826898E-2</v>
      </c>
      <c r="AB106" s="24">
        <v>-3.67658378266153E-2</v>
      </c>
      <c r="AC106" s="24">
        <v>-3.3832140650999001E-2</v>
      </c>
      <c r="AD106" s="24">
        <v>3.86501463576266E-4</v>
      </c>
      <c r="AE106" s="24">
        <v>-2.3323891010248801E-2</v>
      </c>
      <c r="AF106" s="24">
        <v>-7.8762002697827793E-2</v>
      </c>
      <c r="AH106">
        <f t="shared" si="9"/>
        <v>-7.5338367975706089E-2</v>
      </c>
      <c r="AJ106">
        <f t="shared" si="10"/>
        <v>-7.5338367975706089E-2</v>
      </c>
      <c r="AK106">
        <f t="shared" si="11"/>
        <v>-1.2744723500699495E-2</v>
      </c>
    </row>
    <row r="107" spans="1:37">
      <c r="A107" s="26">
        <v>48760</v>
      </c>
      <c r="B107" s="24">
        <v>5.4182815969804499E-3</v>
      </c>
      <c r="C107" s="24">
        <v>-7.3838428775553702E-3</v>
      </c>
      <c r="D107" s="24">
        <v>0.12258797517534301</v>
      </c>
      <c r="E107" s="25">
        <v>-1.27961102622958E-6</v>
      </c>
      <c r="F107" s="24">
        <v>-8.8228663676021002E-2</v>
      </c>
      <c r="G107" s="24">
        <v>-1.4607787572113199E-3</v>
      </c>
      <c r="H107" s="25">
        <v>-1.18285806326123E-5</v>
      </c>
      <c r="I107" s="24">
        <v>-7.1323890363580401E-3</v>
      </c>
      <c r="J107" s="24">
        <v>-3.2914359967277699E-3</v>
      </c>
      <c r="K107" s="24">
        <v>0.96159489092446004</v>
      </c>
      <c r="L107" s="24">
        <v>1.3252338410913201E-4</v>
      </c>
      <c r="M107" s="24">
        <v>0</v>
      </c>
      <c r="N107" s="24">
        <v>0</v>
      </c>
      <c r="O107" s="24">
        <v>-1.3621425277895701E-2</v>
      </c>
      <c r="P107" s="24">
        <v>0</v>
      </c>
      <c r="Q107" s="24">
        <v>2.9552611755283498E-4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-0.97845603057458996</v>
      </c>
      <c r="Z107" s="24">
        <v>5.46761173855723E-2</v>
      </c>
      <c r="AA107" s="24">
        <v>-2.99796391453655E-2</v>
      </c>
      <c r="AB107" s="24">
        <v>-3.5712751719885902E-2</v>
      </c>
      <c r="AC107" s="24">
        <v>-3.2869820409055797E-2</v>
      </c>
      <c r="AD107" s="24">
        <v>2.6986675768416802E-4</v>
      </c>
      <c r="AE107" s="24">
        <v>-2.3086377827841401E-2</v>
      </c>
      <c r="AF107" s="24">
        <v>-7.6261082148458795E-2</v>
      </c>
      <c r="AH107">
        <f t="shared" si="9"/>
        <v>-7.283744742633709E-2</v>
      </c>
      <c r="AJ107">
        <f t="shared" si="10"/>
        <v>-7.283744742633709E-2</v>
      </c>
      <c r="AK107">
        <f t="shared" si="11"/>
        <v>-1.2360080645156438E-2</v>
      </c>
    </row>
    <row r="108" spans="1:37">
      <c r="A108" s="26">
        <v>48852</v>
      </c>
      <c r="B108" s="24">
        <v>5.3465739246009603E-3</v>
      </c>
      <c r="C108" s="24">
        <v>-6.8856914154222697E-3</v>
      </c>
      <c r="D108" s="24">
        <v>0.121977528086174</v>
      </c>
      <c r="E108" s="25">
        <v>-1.33095685458772E-6</v>
      </c>
      <c r="F108" s="24">
        <v>-8.8605411254728803E-2</v>
      </c>
      <c r="G108" s="24">
        <v>-1.43813981152721E-3</v>
      </c>
      <c r="H108" s="25">
        <v>-1.11384084679058E-5</v>
      </c>
      <c r="I108" s="24">
        <v>-6.6313867226737702E-3</v>
      </c>
      <c r="J108" s="24">
        <v>-3.3235442878370601E-3</v>
      </c>
      <c r="K108" s="24">
        <v>0.93310459708483295</v>
      </c>
      <c r="L108" s="24">
        <v>-1.8198075250681301E-4</v>
      </c>
      <c r="M108" s="24">
        <v>0</v>
      </c>
      <c r="N108" s="24">
        <v>0</v>
      </c>
      <c r="O108" s="24">
        <v>-1.3050184444976401E-2</v>
      </c>
      <c r="P108" s="24">
        <v>0</v>
      </c>
      <c r="Q108" s="24">
        <v>3.49223465709556E-4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-0.94894078749703903</v>
      </c>
      <c r="Z108" s="24">
        <v>5.2934651687001198E-2</v>
      </c>
      <c r="AA108" s="24">
        <v>-2.9117252128104801E-2</v>
      </c>
      <c r="AB108" s="24">
        <v>-3.46827682618134E-2</v>
      </c>
      <c r="AC108" s="24">
        <v>-3.19282979873559E-2</v>
      </c>
      <c r="AD108" s="24">
        <v>1.7049794497557699E-4</v>
      </c>
      <c r="AE108" s="24">
        <v>-2.28512645725783E-2</v>
      </c>
      <c r="AF108" s="24">
        <v>-7.3766106308572499E-2</v>
      </c>
      <c r="AH108">
        <f t="shared" si="9"/>
        <v>-7.0342471586450794E-2</v>
      </c>
      <c r="AJ108">
        <f t="shared" si="10"/>
        <v>-7.0342471586450794E-2</v>
      </c>
      <c r="AK108">
        <f t="shared" si="11"/>
        <v>-1.1883112428947462E-2</v>
      </c>
    </row>
    <row r="109" spans="1:37">
      <c r="A109" s="26">
        <v>48944</v>
      </c>
      <c r="B109" s="24">
        <v>5.2762765353106698E-3</v>
      </c>
      <c r="C109" s="24">
        <v>-6.4221271064790796E-3</v>
      </c>
      <c r="D109" s="24">
        <v>0.12131303753934999</v>
      </c>
      <c r="E109" s="25">
        <v>-1.35258557227405E-6</v>
      </c>
      <c r="F109" s="24">
        <v>-8.8841688674134597E-2</v>
      </c>
      <c r="G109" s="24">
        <v>-1.4285805732099899E-3</v>
      </c>
      <c r="H109" s="25">
        <v>-1.0407097719521599E-5</v>
      </c>
      <c r="I109" s="24">
        <v>-6.15774104129515E-3</v>
      </c>
      <c r="J109" s="24">
        <v>-3.3623755147960599E-3</v>
      </c>
      <c r="K109" s="24">
        <v>0.90526077977179298</v>
      </c>
      <c r="L109" s="24">
        <v>-3.9772511013843801E-4</v>
      </c>
      <c r="M109" s="24">
        <v>0</v>
      </c>
      <c r="N109" s="24">
        <v>0</v>
      </c>
      <c r="O109" s="24">
        <v>-1.24982388232498E-2</v>
      </c>
      <c r="P109" s="24">
        <v>0</v>
      </c>
      <c r="Q109" s="24">
        <v>3.9895780581584197E-4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-0.92016779305957397</v>
      </c>
      <c r="Z109" s="24">
        <v>5.1244718520048298E-2</v>
      </c>
      <c r="AA109" s="24">
        <v>-2.8274373933115899E-2</v>
      </c>
      <c r="AB109" s="24">
        <v>-3.3675877211526997E-2</v>
      </c>
      <c r="AC109" s="24">
        <v>-3.1007520344416801E-2</v>
      </c>
      <c r="AD109" s="25">
        <v>8.6869122902673496E-5</v>
      </c>
      <c r="AE109" s="24">
        <v>-2.2618526042202901E-2</v>
      </c>
      <c r="AF109" s="24">
        <v>-7.1283687822191397E-2</v>
      </c>
      <c r="AH109">
        <f t="shared" si="9"/>
        <v>-6.7860053100069692E-2</v>
      </c>
      <c r="AJ109">
        <f t="shared" si="10"/>
        <v>-6.7860053100069692E-2</v>
      </c>
      <c r="AK109">
        <f t="shared" si="11"/>
        <v>-1.132685596617998E-2</v>
      </c>
    </row>
    <row r="110" spans="1:37">
      <c r="A110" s="26">
        <v>49034</v>
      </c>
      <c r="B110" s="24">
        <v>5.2075840070775299E-3</v>
      </c>
      <c r="C110" s="24">
        <v>-5.9906548659257501E-3</v>
      </c>
      <c r="D110" s="24">
        <v>0.120600775513515</v>
      </c>
      <c r="E110" s="25">
        <v>-1.34973101354097E-6</v>
      </c>
      <c r="F110" s="24">
        <v>-8.89515913954535E-2</v>
      </c>
      <c r="G110" s="24">
        <v>-1.4282591800726899E-3</v>
      </c>
      <c r="H110" s="25">
        <v>-9.6540358652771308E-6</v>
      </c>
      <c r="I110" s="24">
        <v>-5.7105194767476499E-3</v>
      </c>
      <c r="J110" s="24">
        <v>-3.4058855809892198E-3</v>
      </c>
      <c r="K110" s="24">
        <v>0.87807439913966301</v>
      </c>
      <c r="L110" s="24">
        <v>-5.2942755128180901E-4</v>
      </c>
      <c r="M110" s="24">
        <v>0</v>
      </c>
      <c r="N110" s="24">
        <v>0</v>
      </c>
      <c r="O110" s="24">
        <v>-1.1964963948576201E-2</v>
      </c>
      <c r="P110" s="24">
        <v>0</v>
      </c>
      <c r="Q110" s="24">
        <v>4.44320063578135E-4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-0.89214043349487804</v>
      </c>
      <c r="Z110" s="24">
        <v>4.9606222571567701E-2</v>
      </c>
      <c r="AA110" s="24">
        <v>-2.7450929502091201E-2</v>
      </c>
      <c r="AB110" s="24">
        <v>-3.26920756828449E-2</v>
      </c>
      <c r="AC110" s="24">
        <v>-3.0107458043549699E-2</v>
      </c>
      <c r="AD110" s="25">
        <v>1.7478769835176198E-5</v>
      </c>
      <c r="AE110" s="24">
        <v>-2.2388137344086401E-2</v>
      </c>
      <c r="AF110" s="24">
        <v>-6.8820559768117101E-2</v>
      </c>
      <c r="AH110">
        <f t="shared" si="9"/>
        <v>-6.5396925045995397E-2</v>
      </c>
      <c r="AJ110">
        <f t="shared" si="10"/>
        <v>-6.5396925045995397E-2</v>
      </c>
      <c r="AK110">
        <f t="shared" si="11"/>
        <v>-1.0704128803697338E-2</v>
      </c>
    </row>
    <row r="111" spans="1:37">
      <c r="A111" s="26">
        <v>49125</v>
      </c>
      <c r="B111" s="24">
        <v>5.1406366607799599E-3</v>
      </c>
      <c r="C111" s="24">
        <v>-5.58913631056968E-3</v>
      </c>
      <c r="D111" s="24">
        <v>0.119846666318725</v>
      </c>
      <c r="E111" s="25">
        <v>-1.3270529461148699E-6</v>
      </c>
      <c r="F111" s="24">
        <v>-8.8948569693290597E-2</v>
      </c>
      <c r="G111" s="24">
        <v>-1.43389330953549E-3</v>
      </c>
      <c r="H111" s="25">
        <v>-8.8955452748115401E-6</v>
      </c>
      <c r="I111" s="24">
        <v>-5.2887516704644604E-3</v>
      </c>
      <c r="J111" s="24">
        <v>-3.4522966920503199E-3</v>
      </c>
      <c r="K111" s="24">
        <v>0.85155357765478801</v>
      </c>
      <c r="L111" s="24">
        <v>-5.9057418719014605E-4</v>
      </c>
      <c r="M111" s="24">
        <v>0</v>
      </c>
      <c r="N111" s="24">
        <v>0</v>
      </c>
      <c r="O111" s="24">
        <v>-1.14497531323922E-2</v>
      </c>
      <c r="P111" s="24">
        <v>0</v>
      </c>
      <c r="Q111" s="24">
        <v>4.8505186485449798E-4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-0.86485938281361496</v>
      </c>
      <c r="Z111" s="24">
        <v>4.8018806488877297E-2</v>
      </c>
      <c r="AA111" s="24">
        <v>-2.6646851864403201E-2</v>
      </c>
      <c r="AB111" s="24">
        <v>-3.1731355432884002E-2</v>
      </c>
      <c r="AC111" s="24">
        <v>-2.9228090895470901E-2</v>
      </c>
      <c r="AD111" s="25">
        <v>-3.9130673178028403E-5</v>
      </c>
      <c r="AE111" s="24">
        <v>-2.2160073889707799E-2</v>
      </c>
      <c r="AF111" s="24">
        <v>-6.6383344174929207E-2</v>
      </c>
      <c r="AH111">
        <f t="shared" si="9"/>
        <v>-6.2959709452807502E-2</v>
      </c>
      <c r="AJ111">
        <f t="shared" si="10"/>
        <v>-6.2959709452807502E-2</v>
      </c>
      <c r="AK111">
        <f t="shared" si="11"/>
        <v>-1.0027281916921718E-2</v>
      </c>
    </row>
    <row r="112" spans="1:37">
      <c r="A112" s="26">
        <v>49217</v>
      </c>
      <c r="B112" s="24">
        <v>5.0755276405484396E-3</v>
      </c>
      <c r="C112" s="24">
        <v>-5.21569981137398E-3</v>
      </c>
      <c r="D112" s="24">
        <v>0.11905625848929401</v>
      </c>
      <c r="E112" s="25">
        <v>-1.2886678786510901E-6</v>
      </c>
      <c r="F112" s="24">
        <v>-8.8845338022369297E-2</v>
      </c>
      <c r="G112" s="24">
        <v>-1.4427151222836899E-3</v>
      </c>
      <c r="H112" s="25">
        <v>-8.1451488040973103E-6</v>
      </c>
      <c r="I112" s="24">
        <v>-4.8914401328676201E-3</v>
      </c>
      <c r="J112" s="24">
        <v>-3.5000789751101899E-3</v>
      </c>
      <c r="K112" s="24">
        <v>0.82570369192195903</v>
      </c>
      <c r="L112" s="24">
        <v>-5.9342091199646402E-4</v>
      </c>
      <c r="M112" s="24">
        <v>0</v>
      </c>
      <c r="N112" s="24">
        <v>0</v>
      </c>
      <c r="O112" s="24">
        <v>-1.09520175206838E-2</v>
      </c>
      <c r="P112" s="24">
        <v>0</v>
      </c>
      <c r="Q112" s="24">
        <v>5.2102102481607398E-4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-0.83832278558576401</v>
      </c>
      <c r="Z112" s="24">
        <v>4.6481887628878102E-2</v>
      </c>
      <c r="AA112" s="24">
        <v>-2.5862072440439001E-2</v>
      </c>
      <c r="AB112" s="24">
        <v>-3.0793692895337298E-2</v>
      </c>
      <c r="AC112" s="24">
        <v>-2.8369396385183401E-2</v>
      </c>
      <c r="AD112" s="25">
        <v>-8.4357482081278806E-5</v>
      </c>
      <c r="AE112" s="24">
        <v>-2.19343113892813E-2</v>
      </c>
      <c r="AF112" s="24">
        <v>-6.3978373785940498E-2</v>
      </c>
      <c r="AH112">
        <f t="shared" si="9"/>
        <v>-6.0554739063818801E-2</v>
      </c>
      <c r="AJ112">
        <f t="shared" si="10"/>
        <v>-6.0554739063818801E-2</v>
      </c>
      <c r="AK112">
        <f t="shared" si="11"/>
        <v>-9.3080138258508846E-3</v>
      </c>
    </row>
    <row r="113" spans="1:37">
      <c r="A113" s="26">
        <v>49309</v>
      </c>
      <c r="B113" s="24">
        <v>5.0123095161070802E-3</v>
      </c>
      <c r="C113" s="24">
        <v>-4.86867152289915E-3</v>
      </c>
      <c r="D113" s="24">
        <v>0.118234707628491</v>
      </c>
      <c r="E113" s="25">
        <v>-1.23818288338175E-6</v>
      </c>
      <c r="F113" s="24">
        <v>-8.8653812329561502E-2</v>
      </c>
      <c r="G113" s="24">
        <v>-1.4524259307500799E-3</v>
      </c>
      <c r="H113" s="25">
        <v>-7.4138357801443004E-6</v>
      </c>
      <c r="I113" s="24">
        <v>-4.5175700390259303E-3</v>
      </c>
      <c r="J113" s="24">
        <v>-3.5479314243819101E-3</v>
      </c>
      <c r="K113" s="24">
        <v>0.80052750054807498</v>
      </c>
      <c r="L113" s="24">
        <v>-5.4901350939130604E-4</v>
      </c>
      <c r="M113" s="24">
        <v>0</v>
      </c>
      <c r="N113" s="24">
        <v>0</v>
      </c>
      <c r="O113" s="24">
        <v>-1.0471186055416699E-2</v>
      </c>
      <c r="P113" s="24">
        <v>0</v>
      </c>
      <c r="Q113" s="24">
        <v>5.52200180941681E-4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-0.81252645594625394</v>
      </c>
      <c r="Z113" s="24">
        <v>4.4994692224860501E-2</v>
      </c>
      <c r="AA113" s="24">
        <v>-2.509651341678E-2</v>
      </c>
      <c r="AB113" s="24">
        <v>-2.9879041607625001E-2</v>
      </c>
      <c r="AC113" s="24">
        <v>-2.7531340551515598E-2</v>
      </c>
      <c r="AD113" s="24">
        <v>-1.19529060338798E-4</v>
      </c>
      <c r="AE113" s="24">
        <v>-2.1710825846553199E-2</v>
      </c>
      <c r="AF113" s="24">
        <v>-6.1611559160675802E-2</v>
      </c>
      <c r="AH113">
        <f t="shared" si="9"/>
        <v>-5.8187924438554105E-2</v>
      </c>
      <c r="AJ113">
        <f t="shared" si="10"/>
        <v>-5.8187924438554105E-2</v>
      </c>
      <c r="AK113">
        <f t="shared" si="11"/>
        <v>-8.5572366289761934E-3</v>
      </c>
    </row>
    <row r="114" spans="1:37">
      <c r="A114" s="26">
        <v>49399</v>
      </c>
      <c r="B114" s="24">
        <v>4.9510003876171299E-3</v>
      </c>
      <c r="C114" s="24">
        <v>-4.54652333062783E-3</v>
      </c>
      <c r="D114" s="24">
        <v>0.117386768493374</v>
      </c>
      <c r="E114" s="25">
        <v>-1.1787313498149801E-6</v>
      </c>
      <c r="F114" s="24">
        <v>-8.8385071240128399E-2</v>
      </c>
      <c r="G114" s="24">
        <v>-1.4611513239300199E-3</v>
      </c>
      <c r="H114" s="25">
        <v>-6.7103238238424002E-6</v>
      </c>
      <c r="I114" s="24">
        <v>-4.1661180886572802E-3</v>
      </c>
      <c r="J114" s="24">
        <v>-3.5947626007665299E-3</v>
      </c>
      <c r="K114" s="24">
        <v>0.77602529918612495</v>
      </c>
      <c r="L114" s="24">
        <v>-4.6722290326032802E-4</v>
      </c>
      <c r="M114" s="24">
        <v>0</v>
      </c>
      <c r="N114" s="24">
        <v>0</v>
      </c>
      <c r="O114" s="24">
        <v>-1.00067053506918E-2</v>
      </c>
      <c r="P114" s="24">
        <v>0</v>
      </c>
      <c r="Q114" s="24">
        <v>5.7864810849389797E-4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-0.78746408643020105</v>
      </c>
      <c r="Z114" s="24">
        <v>4.3556286880888397E-2</v>
      </c>
      <c r="AA114" s="24">
        <v>-2.4350081929434601E-2</v>
      </c>
      <c r="AB114" s="24">
        <v>-2.8987326707116401E-2</v>
      </c>
      <c r="AC114" s="24">
        <v>-2.67138710092466E-2</v>
      </c>
      <c r="AD114" s="24">
        <v>-1.4589358680251201E-4</v>
      </c>
      <c r="AE114" s="24">
        <v>-2.1489593553703602E-2</v>
      </c>
      <c r="AF114" s="24">
        <v>-5.9288294053226699E-2</v>
      </c>
      <c r="AH114">
        <f t="shared" si="9"/>
        <v>-5.5864659331105002E-2</v>
      </c>
      <c r="AJ114">
        <f t="shared" si="10"/>
        <v>-5.5864659331105002E-2</v>
      </c>
      <c r="AK114">
        <f t="shared" si="11"/>
        <v>-7.7849857353172042E-3</v>
      </c>
    </row>
    <row r="115" spans="1:37">
      <c r="A115" s="26">
        <v>49490</v>
      </c>
      <c r="B115" s="24">
        <v>4.8915894843100096E-3</v>
      </c>
      <c r="C115" s="24">
        <v>-4.2478343296364898E-3</v>
      </c>
      <c r="D115" s="24">
        <v>0.116516794771749</v>
      </c>
      <c r="E115" s="25">
        <v>-1.1130097514446299E-6</v>
      </c>
      <c r="F115" s="24">
        <v>-8.8049337406544803E-2</v>
      </c>
      <c r="G115" s="24">
        <v>-1.4673973521134301E-3</v>
      </c>
      <c r="H115" s="25">
        <v>-6.0413128338858901E-6</v>
      </c>
      <c r="I115" s="24">
        <v>-3.83606043107669E-3</v>
      </c>
      <c r="J115" s="24">
        <v>-3.63967143938634E-3</v>
      </c>
      <c r="K115" s="24">
        <v>0.75219509508751403</v>
      </c>
      <c r="L115" s="24">
        <v>-3.5679246856241601E-4</v>
      </c>
      <c r="M115" s="24">
        <v>0</v>
      </c>
      <c r="N115" s="24">
        <v>0</v>
      </c>
      <c r="O115" s="24">
        <v>-9.5580394952078304E-3</v>
      </c>
      <c r="P115" s="24">
        <v>0</v>
      </c>
      <c r="Q115" s="24">
        <v>6.0049335905926898E-4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-0.76312746125675401</v>
      </c>
      <c r="Z115" s="24">
        <v>4.21656073629912E-2</v>
      </c>
      <c r="AA115" s="24">
        <v>-2.36226658107614E-2</v>
      </c>
      <c r="AB115" s="24">
        <v>-2.8118441198032099E-2</v>
      </c>
      <c r="AC115" s="24">
        <v>-2.5916911826299498E-2</v>
      </c>
      <c r="AD115" s="24">
        <v>-1.6461444557888899E-4</v>
      </c>
      <c r="AE115" s="24">
        <v>-2.1270591086418E-2</v>
      </c>
      <c r="AF115" s="24">
        <v>-5.7013392803305099E-2</v>
      </c>
      <c r="AH115">
        <f t="shared" si="9"/>
        <v>-5.3589758081183402E-2</v>
      </c>
      <c r="AJ115">
        <f t="shared" si="10"/>
        <v>-5.3589758081183402E-2</v>
      </c>
      <c r="AK115">
        <f t="shared" si="11"/>
        <v>-7.0003659942627014E-3</v>
      </c>
    </row>
    <row r="116" spans="1:37">
      <c r="A116" s="26">
        <v>49582</v>
      </c>
      <c r="B116" s="24">
        <v>4.8340422572159397E-3</v>
      </c>
      <c r="C116" s="24">
        <v>-3.9712630212444203E-3</v>
      </c>
      <c r="D116" s="24">
        <v>0.115628745161966</v>
      </c>
      <c r="E116" s="25">
        <v>-1.0433146579712799E-6</v>
      </c>
      <c r="F116" s="24">
        <v>-8.76559756614705E-2</v>
      </c>
      <c r="G116" s="24">
        <v>-1.4700082591306599E-3</v>
      </c>
      <c r="H116" s="25">
        <v>-5.4117282359212002E-6</v>
      </c>
      <c r="I116" s="24">
        <v>-3.5263796718445701E-3</v>
      </c>
      <c r="J116" s="24">
        <v>-3.6819284529283E-3</v>
      </c>
      <c r="K116" s="24">
        <v>0.72903279458209702</v>
      </c>
      <c r="L116" s="24">
        <v>-2.25394652553632E-4</v>
      </c>
      <c r="M116" s="24">
        <v>0</v>
      </c>
      <c r="N116" s="24">
        <v>0</v>
      </c>
      <c r="O116" s="24">
        <v>-9.1246697918632106E-3</v>
      </c>
      <c r="P116" s="24">
        <v>0</v>
      </c>
      <c r="Q116" s="24">
        <v>6.1791993698592697E-4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-0.73950666959552402</v>
      </c>
      <c r="Z116" s="24">
        <v>4.0821484705432703E-2</v>
      </c>
      <c r="AA116" s="24">
        <v>-2.2914130675500199E-2</v>
      </c>
      <c r="AB116" s="24">
        <v>-2.72722437169849E-2</v>
      </c>
      <c r="AC116" s="24">
        <v>-2.5140359991492701E-2</v>
      </c>
      <c r="AD116" s="24">
        <v>-1.7676702102436301E-4</v>
      </c>
      <c r="AE116" s="24">
        <v>-2.1053795299085E-2</v>
      </c>
      <c r="AF116" s="24">
        <v>-5.4791054209815199E-2</v>
      </c>
      <c r="AH116">
        <f t="shared" si="9"/>
        <v>-5.1367419487693501E-2</v>
      </c>
      <c r="AJ116">
        <f t="shared" si="10"/>
        <v>-5.1367419487693501E-2</v>
      </c>
      <c r="AK116">
        <f t="shared" si="11"/>
        <v>-6.2115277746971134E-3</v>
      </c>
    </row>
    <row r="117" spans="1:37">
      <c r="A117" s="26">
        <v>49674</v>
      </c>
      <c r="B117" s="24">
        <v>4.7783049738870896E-3</v>
      </c>
      <c r="C117" s="24">
        <v>-3.7155279017636201E-3</v>
      </c>
      <c r="D117" s="24">
        <v>0.114726194518149</v>
      </c>
      <c r="E117" s="25">
        <v>-9.7157936095066492E-7</v>
      </c>
      <c r="F117" s="24">
        <v>-8.7213504958878904E-2</v>
      </c>
      <c r="G117" s="24">
        <v>-1.4681261455087001E-3</v>
      </c>
      <c r="H117" s="25">
        <v>-4.8249512924072597E-6</v>
      </c>
      <c r="I117" s="24">
        <v>-3.2360709907575699E-3</v>
      </c>
      <c r="J117" s="24">
        <v>-3.7209575600583599E-3</v>
      </c>
      <c r="K117" s="24">
        <v>0.706532397902918</v>
      </c>
      <c r="L117" s="25">
        <v>-7.9694476051728799E-5</v>
      </c>
      <c r="M117" s="24">
        <v>0</v>
      </c>
      <c r="N117" s="24">
        <v>0</v>
      </c>
      <c r="O117" s="24">
        <v>-8.7060944445380897E-3</v>
      </c>
      <c r="P117" s="24">
        <v>0</v>
      </c>
      <c r="Q117" s="24">
        <v>6.31154782577042E-4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-0.71659031516912797</v>
      </c>
      <c r="Z117" s="24">
        <v>3.9522668690159198E-2</v>
      </c>
      <c r="AA117" s="24">
        <v>-2.2224318141073202E-2</v>
      </c>
      <c r="AB117" s="24">
        <v>-2.6448557550999501E-2</v>
      </c>
      <c r="AC117" s="24">
        <v>-2.4384083231367301E-2</v>
      </c>
      <c r="AD117" s="24">
        <v>-1.8333747910756501E-4</v>
      </c>
      <c r="AE117" s="24">
        <v>-2.0839183320106099E-2</v>
      </c>
      <c r="AF117" s="24">
        <v>-5.2624847032280903E-2</v>
      </c>
      <c r="AH117">
        <f t="shared" si="9"/>
        <v>-4.9201212310159205E-2</v>
      </c>
      <c r="AJ117">
        <f t="shared" si="10"/>
        <v>-4.9201212310159205E-2</v>
      </c>
      <c r="AK117">
        <f t="shared" si="11"/>
        <v>-5.4256673315608364E-3</v>
      </c>
    </row>
    <row r="118" spans="1:37">
      <c r="A118" s="26">
        <v>49765</v>
      </c>
      <c r="B118" s="24">
        <v>4.7243088291768097E-3</v>
      </c>
      <c r="C118" s="24">
        <v>-3.4793945310975802E-3</v>
      </c>
      <c r="D118" s="24">
        <v>0.11381234896751199</v>
      </c>
      <c r="E118" s="25">
        <v>-8.9940960166502697E-7</v>
      </c>
      <c r="F118" s="24">
        <v>-8.6729621415585906E-2</v>
      </c>
      <c r="G118" s="24">
        <v>-1.4611528533527601E-3</v>
      </c>
      <c r="H118" s="25">
        <v>-4.2830348747267301E-6</v>
      </c>
      <c r="I118" s="24">
        <v>-2.9641474108366198E-3</v>
      </c>
      <c r="J118" s="24">
        <v>-3.7563187165368301E-3</v>
      </c>
      <c r="K118" s="24">
        <v>0.68468619667750297</v>
      </c>
      <c r="L118" s="25">
        <v>7.45822126403738E-5</v>
      </c>
      <c r="M118" s="24">
        <v>0</v>
      </c>
      <c r="N118" s="24">
        <v>0</v>
      </c>
      <c r="O118" s="24">
        <v>-8.3018282012828105E-3</v>
      </c>
      <c r="P118" s="24">
        <v>0</v>
      </c>
      <c r="Q118" s="24">
        <v>6.4045687023161395E-4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-0.69436571927379598</v>
      </c>
      <c r="Z118" s="24">
        <v>3.8267848789193197E-2</v>
      </c>
      <c r="AA118" s="24">
        <v>-2.15530449967265E-2</v>
      </c>
      <c r="AB118" s="24">
        <v>-2.5647170686928102E-2</v>
      </c>
      <c r="AC118" s="24">
        <v>-2.36479189572831E-2</v>
      </c>
      <c r="AD118" s="24">
        <v>-1.8522319358405101E-4</v>
      </c>
      <c r="AE118" s="24">
        <v>-2.0626732547346299E-2</v>
      </c>
      <c r="AF118" s="24">
        <v>-5.0517712882550497E-2</v>
      </c>
      <c r="AH118">
        <f t="shared" si="9"/>
        <v>-4.70940781604288E-2</v>
      </c>
      <c r="AJ118">
        <f t="shared" si="10"/>
        <v>-4.70940781604288E-2</v>
      </c>
      <c r="AK118">
        <f t="shared" si="11"/>
        <v>-4.6490465188071886E-3</v>
      </c>
    </row>
    <row r="119" spans="1:37">
      <c r="A119" s="26">
        <v>49856</v>
      </c>
      <c r="B119" s="24">
        <v>4.6719735910605202E-3</v>
      </c>
      <c r="C119" s="24">
        <v>-3.26166751892138E-3</v>
      </c>
      <c r="D119" s="24">
        <v>0.112890064041657</v>
      </c>
      <c r="E119" s="25">
        <v>-8.2811799707578501E-7</v>
      </c>
      <c r="F119" s="24">
        <v>-8.6211230076774101E-2</v>
      </c>
      <c r="G119" s="24">
        <v>-1.44871428170323E-3</v>
      </c>
      <c r="H119" s="25">
        <v>-3.7869036249089902E-6</v>
      </c>
      <c r="I119" s="24">
        <v>-2.70964426546998E-3</v>
      </c>
      <c r="J119" s="24">
        <v>-3.7876914815822798E-3</v>
      </c>
      <c r="K119" s="24">
        <v>0.66348497022238195</v>
      </c>
      <c r="L119" s="24">
        <v>2.3257757407064801E-4</v>
      </c>
      <c r="M119" s="24">
        <v>0</v>
      </c>
      <c r="N119" s="24">
        <v>0</v>
      </c>
      <c r="O119" s="24">
        <v>-7.9114019623226992E-3</v>
      </c>
      <c r="P119" s="24">
        <v>0</v>
      </c>
      <c r="Q119" s="24">
        <v>6.4610775846830903E-4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-0.67281911494233704</v>
      </c>
      <c r="Z119" s="24">
        <v>3.7055672684212802E-2</v>
      </c>
      <c r="AA119" s="24">
        <v>-2.09001031549104E-2</v>
      </c>
      <c r="AB119" s="24">
        <v>-2.4867836695214401E-2</v>
      </c>
      <c r="AC119" s="24">
        <v>-2.2931674145999101E-2</v>
      </c>
      <c r="AD119" s="24">
        <v>-1.83234511308787E-4</v>
      </c>
      <c r="AE119" s="24">
        <v>-2.0416420643691601E-2</v>
      </c>
      <c r="AF119" s="24">
        <v>-4.8471982830003001E-2</v>
      </c>
      <c r="AH119">
        <f t="shared" si="9"/>
        <v>-4.5048348107881303E-2</v>
      </c>
      <c r="AJ119">
        <f t="shared" si="10"/>
        <v>-4.5048348107881303E-2</v>
      </c>
      <c r="AK119">
        <f t="shared" si="11"/>
        <v>-3.8870275647064079E-3</v>
      </c>
    </row>
    <row r="120" spans="1:37">
      <c r="A120" s="26">
        <v>49948</v>
      </c>
      <c r="B120" s="24">
        <v>4.6212108043463497E-3</v>
      </c>
      <c r="C120" s="24">
        <v>-3.0611861613867798E-3</v>
      </c>
      <c r="D120" s="24">
        <v>0.111961864989699</v>
      </c>
      <c r="E120" s="25">
        <v>-7.5875685376577699E-7</v>
      </c>
      <c r="F120" s="24">
        <v>-8.5664483321747698E-2</v>
      </c>
      <c r="G120" s="24">
        <v>-1.4306272702153699E-3</v>
      </c>
      <c r="H120" s="25">
        <v>-3.3365378853612801E-6</v>
      </c>
      <c r="I120" s="24">
        <v>-2.4716229162015102E-3</v>
      </c>
      <c r="J120" s="24">
        <v>-3.8148596130242402E-3</v>
      </c>
      <c r="K120" s="24">
        <v>0.64291817750540803</v>
      </c>
      <c r="L120" s="24">
        <v>3.9022928234823102E-4</v>
      </c>
      <c r="M120" s="24">
        <v>0</v>
      </c>
      <c r="N120" s="24">
        <v>0</v>
      </c>
      <c r="O120" s="24">
        <v>-7.5343623604803497E-3</v>
      </c>
      <c r="P120" s="24">
        <v>0</v>
      </c>
      <c r="Q120" s="24">
        <v>6.4840344994447803E-4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-0.65193583053536697</v>
      </c>
      <c r="Z120" s="24">
        <v>3.5884762495758102E-2</v>
      </c>
      <c r="AA120" s="24">
        <v>-2.0265260236337901E-2</v>
      </c>
      <c r="AB120" s="24">
        <v>-2.4110276273751698E-2</v>
      </c>
      <c r="AC120" s="24">
        <v>-2.22351259781053E-2</v>
      </c>
      <c r="AD120" s="24">
        <v>-1.78097585234708E-4</v>
      </c>
      <c r="AE120" s="24">
        <v>-2.02082255327398E-2</v>
      </c>
      <c r="AF120" s="24">
        <v>-4.64894045518136E-2</v>
      </c>
      <c r="AH120">
        <f t="shared" si="9"/>
        <v>-4.3065769829691902E-2</v>
      </c>
      <c r="AJ120">
        <f t="shared" si="10"/>
        <v>-4.3065769829691902E-2</v>
      </c>
      <c r="AK120">
        <f t="shared" si="11"/>
        <v>-3.1441192220614811E-3</v>
      </c>
    </row>
    <row r="121" spans="1:37">
      <c r="A121" s="26">
        <v>50040</v>
      </c>
      <c r="B121" s="24">
        <v>4.57192657792895E-3</v>
      </c>
      <c r="C121" s="24">
        <v>-2.8768227094259102E-3</v>
      </c>
      <c r="D121" s="24">
        <v>0.111029968557362</v>
      </c>
      <c r="E121" s="25">
        <v>-6.9214914168524401E-7</v>
      </c>
      <c r="F121" s="24">
        <v>-8.5094824098759195E-2</v>
      </c>
      <c r="G121" s="24">
        <v>-1.4068691266560401E-3</v>
      </c>
      <c r="H121" s="25">
        <v>-2.9311411569642E-6</v>
      </c>
      <c r="I121" s="24">
        <v>-2.2491737771286602E-3</v>
      </c>
      <c r="J121" s="24">
        <v>-3.8376967513741702E-3</v>
      </c>
      <c r="K121" s="24">
        <v>0.62297414228594505</v>
      </c>
      <c r="L121" s="24">
        <v>5.4419803191464104E-4</v>
      </c>
      <c r="M121" s="24">
        <v>0</v>
      </c>
      <c r="N121" s="24">
        <v>0</v>
      </c>
      <c r="O121" s="24">
        <v>-7.1702713208300697E-3</v>
      </c>
      <c r="P121" s="24">
        <v>0</v>
      </c>
      <c r="Q121" s="24">
        <v>6.4764743540777201E-4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-0.63170046153337001</v>
      </c>
      <c r="Z121" s="24">
        <v>3.4753728867282202E-2</v>
      </c>
      <c r="AA121" s="24">
        <v>-1.96482606572926E-2</v>
      </c>
      <c r="AB121" s="24">
        <v>-2.3374179298992499E-2</v>
      </c>
      <c r="AC121" s="24">
        <v>-2.1558023078758901E-2</v>
      </c>
      <c r="AD121" s="24">
        <v>-1.70458035969515E-4</v>
      </c>
      <c r="AE121" s="24">
        <v>-2.0002125394570101E-2</v>
      </c>
      <c r="AF121" s="24">
        <v>-4.4571177317577003E-2</v>
      </c>
      <c r="AH121">
        <f t="shared" si="9"/>
        <v>-4.1147542595455305E-2</v>
      </c>
      <c r="AJ121">
        <f t="shared" si="10"/>
        <v>-4.1147542595455305E-2</v>
      </c>
      <c r="AK121">
        <f t="shared" si="11"/>
        <v>-2.4240311442990381E-3</v>
      </c>
    </row>
    <row r="122" spans="1:37">
      <c r="A122" s="26">
        <v>50130</v>
      </c>
      <c r="B122" s="24">
        <v>4.5240239832554999E-3</v>
      </c>
      <c r="C122" s="24">
        <v>-2.7074824574474898E-3</v>
      </c>
      <c r="D122" s="24">
        <v>0.110096305622768</v>
      </c>
      <c r="E122" s="25">
        <v>-6.2891747017842503E-7</v>
      </c>
      <c r="F122" s="24">
        <v>-8.4507032429681495E-2</v>
      </c>
      <c r="G122" s="24">
        <v>-1.37754982178369E-3</v>
      </c>
      <c r="H122" s="25">
        <v>-2.56929116459282E-6</v>
      </c>
      <c r="I122" s="24">
        <v>-2.0414187037748601E-3</v>
      </c>
      <c r="J122" s="24">
        <v>-3.8561532246427399E-3</v>
      </c>
      <c r="K122" s="24">
        <v>0.60364022951051</v>
      </c>
      <c r="L122" s="24">
        <v>6.9179615630517502E-4</v>
      </c>
      <c r="M122" s="24">
        <v>0</v>
      </c>
      <c r="N122" s="24">
        <v>0</v>
      </c>
      <c r="O122" s="24">
        <v>-6.8187056056416302E-3</v>
      </c>
      <c r="P122" s="24">
        <v>0</v>
      </c>
      <c r="Q122" s="24">
        <v>6.4414480760994596E-4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-0.612097029719749</v>
      </c>
      <c r="Z122" s="24">
        <v>3.3661183057401602E-2</v>
      </c>
      <c r="AA122" s="24">
        <v>-1.90488271038485E-2</v>
      </c>
      <c r="AB122" s="24">
        <v>-2.26592072514195E-2</v>
      </c>
      <c r="AC122" s="24">
        <v>-2.09000872240898E-2</v>
      </c>
      <c r="AD122" s="24">
        <v>-1.6088523301873499E-4</v>
      </c>
      <c r="AE122" s="24">
        <v>-1.9798098661661E-2</v>
      </c>
      <c r="AF122" s="24">
        <v>-4.27179925075271E-2</v>
      </c>
      <c r="AH122">
        <f t="shared" si="9"/>
        <v>-3.9294357785405402E-2</v>
      </c>
      <c r="AJ122">
        <f t="shared" si="10"/>
        <v>-3.9294357785405402E-2</v>
      </c>
      <c r="AK122">
        <f t="shared" si="11"/>
        <v>-1.7297338211916188E-3</v>
      </c>
    </row>
    <row r="123" spans="1:37">
      <c r="A123" s="26">
        <v>50221</v>
      </c>
      <c r="B123" s="24">
        <v>4.4774050929059003E-3</v>
      </c>
      <c r="C123" s="24">
        <v>-2.5521050143212198E-3</v>
      </c>
      <c r="D123" s="24">
        <v>0.109162544176545</v>
      </c>
      <c r="E123" s="25">
        <v>-5.6951096910670497E-7</v>
      </c>
      <c r="F123" s="24">
        <v>-8.39052738562827E-2</v>
      </c>
      <c r="G123" s="24">
        <v>-1.3428868303024799E-3</v>
      </c>
      <c r="H123" s="25">
        <v>-2.2490748704116299E-6</v>
      </c>
      <c r="I123" s="24">
        <v>-1.8475128048857799E-3</v>
      </c>
      <c r="J123" s="24">
        <v>-3.8702439820653398E-3</v>
      </c>
      <c r="K123" s="24">
        <v>0.58490301153636204</v>
      </c>
      <c r="L123" s="24">
        <v>8.3091826566286599E-4</v>
      </c>
      <c r="M123" s="24">
        <v>0</v>
      </c>
      <c r="N123" s="24">
        <v>0</v>
      </c>
      <c r="O123" s="24">
        <v>-6.4792563499494896E-3</v>
      </c>
      <c r="P123" s="24">
        <v>0</v>
      </c>
      <c r="Q123" s="24">
        <v>6.3819734073671203E-4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-0.59310912929943105</v>
      </c>
      <c r="Z123" s="24">
        <v>3.2605747197904503E-2</v>
      </c>
      <c r="AA123" s="24">
        <v>-1.8466662292672398E-2</v>
      </c>
      <c r="AB123" s="24">
        <v>-2.19649959009162E-2</v>
      </c>
      <c r="AC123" s="24">
        <v>-2.0261015394277899E-2</v>
      </c>
      <c r="AD123" s="24">
        <v>-1.49877014925615E-4</v>
      </c>
      <c r="AE123" s="24">
        <v>-1.9596124014866802E-2</v>
      </c>
      <c r="AF123" s="24">
        <v>-4.0930077730609603E-2</v>
      </c>
      <c r="AH123">
        <f t="shared" si="9"/>
        <v>-3.7506443008487905E-2</v>
      </c>
      <c r="AJ123">
        <f t="shared" si="10"/>
        <v>-3.7506443008487905E-2</v>
      </c>
      <c r="AK123">
        <f t="shared" si="11"/>
        <v>-1.0635218405313507E-3</v>
      </c>
    </row>
    <row r="124" spans="1:37">
      <c r="A124" s="26">
        <v>50313</v>
      </c>
      <c r="B124" s="24">
        <v>4.4319726887889098E-3</v>
      </c>
      <c r="C124" s="24">
        <v>-2.4096662620492299E-3</v>
      </c>
      <c r="D124" s="24">
        <v>0.108230112221369</v>
      </c>
      <c r="E124" s="25">
        <v>-5.1423002881245702E-7</v>
      </c>
      <c r="F124" s="24">
        <v>-8.3293148710008993E-2</v>
      </c>
      <c r="G124" s="24">
        <v>-1.3031825602935899E-3</v>
      </c>
      <c r="H124" s="25">
        <v>-1.9682079849256099E-6</v>
      </c>
      <c r="I124" s="24">
        <v>-1.66664573510016E-3</v>
      </c>
      <c r="J124" s="24">
        <v>-3.8800376453996602E-3</v>
      </c>
      <c r="K124" s="24">
        <v>0.56674842318303298</v>
      </c>
      <c r="L124" s="24">
        <v>9.5997462682830101E-4</v>
      </c>
      <c r="M124" s="24">
        <v>0</v>
      </c>
      <c r="N124" s="24">
        <v>0</v>
      </c>
      <c r="O124" s="24">
        <v>-6.1515285924050502E-3</v>
      </c>
      <c r="P124" s="24">
        <v>0</v>
      </c>
      <c r="Q124" s="24">
        <v>6.30099438700309E-4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-0.57472005979467</v>
      </c>
      <c r="Z124" s="24">
        <v>3.1586062876006897E-2</v>
      </c>
      <c r="AA124" s="24">
        <v>-1.7901450931940101E-2</v>
      </c>
      <c r="AB124" s="24">
        <v>-2.1291158154473199E-2</v>
      </c>
      <c r="AC124" s="24">
        <v>-1.9640482070626599E-2</v>
      </c>
      <c r="AD124" s="24">
        <v>-1.3786469337594899E-4</v>
      </c>
      <c r="AE124" s="24">
        <v>-1.93961803795277E-2</v>
      </c>
      <c r="AF124" s="24">
        <v>-3.9207242933144003E-2</v>
      </c>
      <c r="AH124">
        <f t="shared" si="9"/>
        <v>-3.5783608211022305E-2</v>
      </c>
      <c r="AJ124">
        <f t="shared" si="10"/>
        <v>-3.5783608211022305E-2</v>
      </c>
      <c r="AK124">
        <f t="shared" si="11"/>
        <v>-4.2707862497623483E-4</v>
      </c>
    </row>
    <row r="125" spans="1:37">
      <c r="A125" s="26">
        <v>50405</v>
      </c>
      <c r="B125" s="24">
        <v>4.3876316695101204E-3</v>
      </c>
      <c r="C125" s="24">
        <v>-2.2791806257842001E-3</v>
      </c>
      <c r="D125" s="24">
        <v>0.10730022024435899</v>
      </c>
      <c r="E125" s="25">
        <v>-4.6324889508596398E-7</v>
      </c>
      <c r="F125" s="24">
        <v>-8.26737412769918E-2</v>
      </c>
      <c r="G125" s="24">
        <v>-1.25880428372969E-3</v>
      </c>
      <c r="H125" s="25">
        <v>-1.72413968933872E-6</v>
      </c>
      <c r="I125" s="24">
        <v>-1.49804252506976E-3</v>
      </c>
      <c r="J125" s="24">
        <v>-3.88564665068322E-3</v>
      </c>
      <c r="K125" s="24">
        <v>0.54916190497734096</v>
      </c>
      <c r="L125" s="24">
        <v>1.0778278465136599E-3</v>
      </c>
      <c r="M125" s="24">
        <v>0</v>
      </c>
      <c r="N125" s="24">
        <v>0</v>
      </c>
      <c r="O125" s="24">
        <v>-5.83514080543462E-3</v>
      </c>
      <c r="P125" s="24">
        <v>0</v>
      </c>
      <c r="Q125" s="24">
        <v>6.2013486228960403E-4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-0.55691294580516204</v>
      </c>
      <c r="Z125" s="24">
        <v>3.0600798197565799E-2</v>
      </c>
      <c r="AA125" s="24">
        <v>-1.73528618086209E-2</v>
      </c>
      <c r="AB125" s="24">
        <v>-2.0637286984037499E-2</v>
      </c>
      <c r="AC125" s="24">
        <v>-1.9038141688940101E-2</v>
      </c>
      <c r="AD125" s="24">
        <v>-1.25218209961395E-4</v>
      </c>
      <c r="AE125" s="24">
        <v>-1.9198246921668102E-2</v>
      </c>
      <c r="AF125" s="24">
        <v>-3.75489271770773E-2</v>
      </c>
      <c r="AH125">
        <f t="shared" si="9"/>
        <v>-3.4125292454955602E-2</v>
      </c>
      <c r="AJ125">
        <f t="shared" si="10"/>
        <v>-3.4125292454955602E-2</v>
      </c>
      <c r="AK125">
        <f t="shared" si="11"/>
        <v>1.7845886685968759E-4</v>
      </c>
    </row>
    <row r="126" spans="1:37">
      <c r="A126" s="26">
        <v>50495</v>
      </c>
      <c r="B126" s="24">
        <v>4.3442901860655404E-3</v>
      </c>
      <c r="C126" s="24">
        <v>-2.1597033756456602E-3</v>
      </c>
      <c r="D126" s="24">
        <v>0.106373882985424</v>
      </c>
      <c r="E126" s="25">
        <v>-4.16636150075286E-7</v>
      </c>
      <c r="F126" s="24">
        <v>-8.2049668100056206E-2</v>
      </c>
      <c r="G126" s="24">
        <v>-1.2101664571757399E-3</v>
      </c>
      <c r="H126" s="25">
        <v>-1.5141434056589301E-6</v>
      </c>
      <c r="I126" s="24">
        <v>-1.3409640035345199E-3</v>
      </c>
      <c r="J126" s="24">
        <v>-3.8872184408615001E-3</v>
      </c>
      <c r="K126" s="24">
        <v>0.53212853426654205</v>
      </c>
      <c r="L126" s="24">
        <v>1.1837332735574E-3</v>
      </c>
      <c r="M126" s="24">
        <v>0</v>
      </c>
      <c r="N126" s="24">
        <v>0</v>
      </c>
      <c r="O126" s="24">
        <v>-5.5297244281389104E-3</v>
      </c>
      <c r="P126" s="24">
        <v>0</v>
      </c>
      <c r="Q126" s="24">
        <v>6.0857415108444396E-4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-0.53967084391883802</v>
      </c>
      <c r="Z126" s="24">
        <v>2.9648653484010499E-2</v>
      </c>
      <c r="AA126" s="24">
        <v>-1.6820549939954198E-2</v>
      </c>
      <c r="AB126" s="24">
        <v>-2.00029583661929E-2</v>
      </c>
      <c r="AC126" s="24">
        <v>-1.8453631175164301E-2</v>
      </c>
      <c r="AD126" s="24">
        <v>-1.12251335717927E-4</v>
      </c>
      <c r="AE126" s="24">
        <v>-1.9002303044278E-2</v>
      </c>
      <c r="AF126" s="24">
        <v>-3.5954245018426603E-2</v>
      </c>
      <c r="AH126">
        <f t="shared" si="9"/>
        <v>-3.2530610296304906E-2</v>
      </c>
      <c r="AJ126">
        <f t="shared" si="10"/>
        <v>-3.2530610296304906E-2</v>
      </c>
      <c r="AK126">
        <f t="shared" si="11"/>
        <v>7.5243668900990685E-4</v>
      </c>
    </row>
    <row r="127" spans="1:37">
      <c r="A127" s="26">
        <v>50586</v>
      </c>
      <c r="B127" s="24">
        <v>4.3018605342572402E-3</v>
      </c>
      <c r="C127" s="24">
        <v>-2.0503327593753701E-3</v>
      </c>
      <c r="D127" s="24">
        <v>0.105451940286013</v>
      </c>
      <c r="E127" s="25">
        <v>-3.7437313805055398E-7</v>
      </c>
      <c r="F127" s="24">
        <v>-8.1423124810799094E-2</v>
      </c>
      <c r="G127" s="24">
        <v>-1.1577153038789801E-3</v>
      </c>
      <c r="H127" s="25">
        <v>-1.33539453829403E-6</v>
      </c>
      <c r="I127" s="24">
        <v>-1.1947068632568499E-3</v>
      </c>
      <c r="J127" s="24">
        <v>-3.8849276601157102E-3</v>
      </c>
      <c r="K127" s="24">
        <v>0.51563314413216499</v>
      </c>
      <c r="L127" s="24">
        <v>1.2772834096113699E-3</v>
      </c>
      <c r="M127" s="24">
        <v>0</v>
      </c>
      <c r="N127" s="24">
        <v>0</v>
      </c>
      <c r="O127" s="24">
        <v>-5.2349234048301302E-3</v>
      </c>
      <c r="P127" s="24">
        <v>0</v>
      </c>
      <c r="Q127" s="24">
        <v>5.9567266148879798E-4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-0.52297683721811505</v>
      </c>
      <c r="Z127" s="24">
        <v>2.8728365750069301E-2</v>
      </c>
      <c r="AA127" s="24">
        <v>-1.6304158737401701E-2</v>
      </c>
      <c r="AB127" s="24">
        <v>-1.9387734177800299E-2</v>
      </c>
      <c r="AC127" s="24">
        <v>-1.7886572501588999E-2</v>
      </c>
      <c r="AD127" s="25">
        <v>-9.9226822836133405E-5</v>
      </c>
      <c r="AE127" s="24">
        <v>-1.8808328383697E-2</v>
      </c>
      <c r="AF127" s="24">
        <v>-3.4422031637763702E-2</v>
      </c>
      <c r="AH127">
        <f t="shared" si="9"/>
        <v>-3.0998396915642001E-2</v>
      </c>
      <c r="AJ127">
        <f t="shared" si="10"/>
        <v>-3.0998396915642001E-2</v>
      </c>
      <c r="AK127">
        <f t="shared" si="11"/>
        <v>1.2946226598657858E-3</v>
      </c>
    </row>
    <row r="128" spans="1:37">
      <c r="A128" s="26">
        <v>50678</v>
      </c>
      <c r="B128" s="24">
        <v>4.2602598311512899E-3</v>
      </c>
      <c r="C128" s="24">
        <v>-1.9502118280864901E-3</v>
      </c>
      <c r="D128" s="24">
        <v>0.104535076856413</v>
      </c>
      <c r="E128" s="25">
        <v>-3.3637041689086199E-7</v>
      </c>
      <c r="F128" s="24">
        <v>-8.0795931018246003E-2</v>
      </c>
      <c r="G128" s="24">
        <v>-1.1019155154543699E-3</v>
      </c>
      <c r="H128" s="25">
        <v>-1.1850361673998501E-6</v>
      </c>
      <c r="I128" s="24">
        <v>-1.0586034197252901E-3</v>
      </c>
      <c r="J128" s="24">
        <v>-3.8789692936623001E-3</v>
      </c>
      <c r="K128" s="24">
        <v>0.49966043024912299</v>
      </c>
      <c r="L128" s="24">
        <v>1.3583565077605799E-3</v>
      </c>
      <c r="M128" s="24">
        <v>0</v>
      </c>
      <c r="N128" s="24">
        <v>0</v>
      </c>
      <c r="O128" s="24">
        <v>-4.9503937316117703E-3</v>
      </c>
      <c r="P128" s="24">
        <v>0</v>
      </c>
      <c r="Q128" s="24">
        <v>5.8166914740084396E-4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-0.50681411794866205</v>
      </c>
      <c r="Z128" s="24">
        <v>2.78387121023797E-2</v>
      </c>
      <c r="AA128" s="24">
        <v>-1.58033221407291E-2</v>
      </c>
      <c r="AB128" s="24">
        <v>-1.8791165002784001E-2</v>
      </c>
      <c r="AC128" s="24">
        <v>-1.7336575212991302E-2</v>
      </c>
      <c r="AD128" s="25">
        <v>-8.6361435159600799E-5</v>
      </c>
      <c r="AE128" s="24">
        <v>-1.8616302806077199E-2</v>
      </c>
      <c r="AF128" s="24">
        <v>-3.2950886065538899E-2</v>
      </c>
      <c r="AH128">
        <f t="shared" si="9"/>
        <v>-2.9527251343417198E-2</v>
      </c>
      <c r="AJ128">
        <f t="shared" si="10"/>
        <v>-2.9527251343417198E-2</v>
      </c>
      <c r="AK128">
        <f t="shared" si="11"/>
        <v>1.8051480454061748E-3</v>
      </c>
    </row>
    <row r="129" spans="1:37">
      <c r="A129" s="26">
        <v>50770</v>
      </c>
      <c r="B129" s="24">
        <v>4.2194105015842904E-3</v>
      </c>
      <c r="C129" s="24">
        <v>-1.8585298676378501E-3</v>
      </c>
      <c r="D129" s="24">
        <v>0.103623840846263</v>
      </c>
      <c r="E129" s="25">
        <v>-3.0248233284658802E-7</v>
      </c>
      <c r="F129" s="24">
        <v>-8.0169572897354602E-2</v>
      </c>
      <c r="G129" s="24">
        <v>-1.0432389227261101E-3</v>
      </c>
      <c r="H129" s="25">
        <v>-1.06023370444121E-6</v>
      </c>
      <c r="I129" s="24">
        <v>-9.32021108271914E-4</v>
      </c>
      <c r="J129" s="24">
        <v>-3.8695526919162899E-3</v>
      </c>
      <c r="K129" s="24">
        <v>0.484195046005652</v>
      </c>
      <c r="L129" s="24">
        <v>1.4270694443778099E-3</v>
      </c>
      <c r="M129" s="24">
        <v>0</v>
      </c>
      <c r="N129" s="24">
        <v>0</v>
      </c>
      <c r="O129" s="24">
        <v>-4.6758030129614098E-3</v>
      </c>
      <c r="P129" s="24">
        <v>0</v>
      </c>
      <c r="Q129" s="24">
        <v>5.6678481502502899E-4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-0.49116605900870602</v>
      </c>
      <c r="Z129" s="24">
        <v>2.69785121911006E-2</v>
      </c>
      <c r="AA129" s="24">
        <v>-1.5317666688212699E-2</v>
      </c>
      <c r="AB129" s="24">
        <v>-1.82127928150153E-2</v>
      </c>
      <c r="AC129" s="24">
        <v>-1.6803238881957502E-2</v>
      </c>
      <c r="AD129" s="25">
        <v>-7.3830799347113501E-5</v>
      </c>
      <c r="AE129" s="24">
        <v>-1.8426206403928801E-2</v>
      </c>
      <c r="AF129" s="24">
        <v>-3.1539212010050298E-2</v>
      </c>
      <c r="AH129">
        <f t="shared" si="9"/>
        <v>-2.8115577287928597E-2</v>
      </c>
      <c r="AJ129">
        <f t="shared" si="10"/>
        <v>-2.8115577287928597E-2</v>
      </c>
      <c r="AK129">
        <f t="shared" si="11"/>
        <v>2.2844527085574586E-3</v>
      </c>
    </row>
    <row r="130" spans="1:37">
      <c r="A130" s="26">
        <v>50860</v>
      </c>
      <c r="B130" s="24">
        <v>4.1792405992739897E-3</v>
      </c>
      <c r="C130" s="24">
        <v>-1.77452338760914E-3</v>
      </c>
      <c r="D130" s="24">
        <v>0.10271866114280701</v>
      </c>
      <c r="E130" s="25">
        <v>-2.7251982823447001E-7</v>
      </c>
      <c r="F130" s="24">
        <v>-7.9545243221863293E-2</v>
      </c>
      <c r="G130" s="24">
        <v>-9.8215498021955706E-4</v>
      </c>
      <c r="H130" s="25">
        <v>-9.5821952841746791E-7</v>
      </c>
      <c r="I130" s="24">
        <v>-8.1436176181351797E-4</v>
      </c>
      <c r="J130" s="24">
        <v>-3.8568964148903199E-3</v>
      </c>
      <c r="K130" s="24">
        <v>0.469221686334438</v>
      </c>
      <c r="L130" s="24">
        <v>1.4837348697919199E-3</v>
      </c>
      <c r="M130" s="24">
        <v>0</v>
      </c>
      <c r="N130" s="24">
        <v>0</v>
      </c>
      <c r="O130" s="24">
        <v>-4.4108300298787402E-3</v>
      </c>
      <c r="P130" s="24">
        <v>0</v>
      </c>
      <c r="Q130" s="24">
        <v>5.51222788203095E-4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-0.47601627498067001</v>
      </c>
      <c r="Z130" s="24">
        <v>2.6146629838022399E-2</v>
      </c>
      <c r="AA130" s="24">
        <v>-1.48468134963257E-2</v>
      </c>
      <c r="AB130" s="24">
        <v>-1.7652153510778399E-2</v>
      </c>
      <c r="AC130" s="24">
        <v>-1.6286155461340501E-2</v>
      </c>
      <c r="AD130" s="25">
        <v>-6.1774031986959002E-5</v>
      </c>
      <c r="AE130" s="24">
        <v>-1.8238019492759001E-2</v>
      </c>
      <c r="AF130" s="24">
        <v>-3.0185255936937098E-2</v>
      </c>
      <c r="AH130">
        <f t="shared" si="9"/>
        <v>-2.6761621214815397E-2</v>
      </c>
      <c r="AJ130">
        <f t="shared" si="10"/>
        <v>-2.6761621214815397E-2</v>
      </c>
      <c r="AK130">
        <f t="shared" si="11"/>
        <v>2.7332340938258128E-3</v>
      </c>
    </row>
    <row r="131" spans="1:37">
      <c r="A131" s="26">
        <v>50951</v>
      </c>
      <c r="B131" s="24">
        <v>4.1396839854637296E-3</v>
      </c>
      <c r="C131" s="24">
        <v>-1.6974766502739901E-3</v>
      </c>
      <c r="D131" s="24">
        <v>0.101819863355305</v>
      </c>
      <c r="E131" s="25">
        <v>-2.4626159988645901E-7</v>
      </c>
      <c r="F131" s="24">
        <v>-7.8923878672901598E-2</v>
      </c>
      <c r="G131" s="24">
        <v>-9.1912290706921995E-4</v>
      </c>
      <c r="H131" s="25">
        <v>-8.7632861075342395E-7</v>
      </c>
      <c r="I131" s="24">
        <v>-7.0506070791081501E-4</v>
      </c>
      <c r="J131" s="24">
        <v>-3.8412238312515298E-3</v>
      </c>
      <c r="K131" s="24">
        <v>0.454725160808232</v>
      </c>
      <c r="L131" s="24">
        <v>1.5288225768831101E-3</v>
      </c>
      <c r="M131" s="24">
        <v>0</v>
      </c>
      <c r="N131" s="24">
        <v>0</v>
      </c>
      <c r="O131" s="24">
        <v>-4.1551643208063002E-3</v>
      </c>
      <c r="P131" s="24">
        <v>0</v>
      </c>
      <c r="Q131" s="24">
        <v>5.3516792542399505E-4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-0.46134867346744801</v>
      </c>
      <c r="Z131" s="24">
        <v>2.5341973955632799E-2</v>
      </c>
      <c r="AA131" s="24">
        <v>-1.43903801287017E-2</v>
      </c>
      <c r="AB131" s="24">
        <v>-1.7108779271707598E-2</v>
      </c>
      <c r="AC131" s="24">
        <v>-1.57849115094418E-2</v>
      </c>
      <c r="AD131" s="25">
        <v>-5.0298109639525803E-5</v>
      </c>
      <c r="AE131" s="24">
        <v>-1.80517226077694E-2</v>
      </c>
      <c r="AF131" s="24">
        <v>-2.8887142168171499E-2</v>
      </c>
      <c r="AH131">
        <f t="shared" si="9"/>
        <v>-2.5463507446049798E-2</v>
      </c>
      <c r="AJ131">
        <f t="shared" si="10"/>
        <v>-2.5463507446049798E-2</v>
      </c>
      <c r="AK131">
        <f t="shared" si="11"/>
        <v>3.1524002770240214E-3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8.2071106902262603E-2</v>
      </c>
      <c r="AJ132">
        <f t="shared" si="10"/>
        <v>8.2071106902262603E-2</v>
      </c>
      <c r="AK132">
        <f t="shared" si="11"/>
        <v>7.6759729785420602E-2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topLeftCell="A101" workbookViewId="0">
      <selection activeCell="G158" sqref="G158"/>
    </sheetView>
  </sheetViews>
  <sheetFormatPr defaultColWidth="8.85546875" defaultRowHeight="15"/>
  <cols>
    <col min="1" max="1" width="10.7109375" bestFit="1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>
      <c r="A3" s="1">
        <v>21823</v>
      </c>
      <c r="B3">
        <v>-0.30408411400000002</v>
      </c>
      <c r="C3">
        <v>0.38618932</v>
      </c>
      <c r="D3">
        <v>0.89249999999999996</v>
      </c>
    </row>
    <row r="4" spans="1:7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>
      <c r="A5" s="1">
        <v>22006</v>
      </c>
      <c r="B5">
        <v>1.8569299239999999</v>
      </c>
      <c r="C5">
        <v>0.396168727</v>
      </c>
      <c r="D5">
        <v>0.98250000000000004</v>
      </c>
    </row>
    <row r="6" spans="1:7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>
      <c r="A7" s="1">
        <v>22189</v>
      </c>
      <c r="B7">
        <v>0.12315845</v>
      </c>
      <c r="C7">
        <v>0.34207926999999999</v>
      </c>
      <c r="D7">
        <v>0.73499999999999999</v>
      </c>
    </row>
    <row r="8" spans="1:7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>
      <c r="A9" s="1">
        <v>22371</v>
      </c>
      <c r="B9">
        <v>0.30422426600000002</v>
      </c>
      <c r="C9">
        <v>0.218186572</v>
      </c>
      <c r="D9">
        <v>0.4975</v>
      </c>
    </row>
    <row r="10" spans="1:7">
      <c r="A10" s="1">
        <v>22462</v>
      </c>
      <c r="B10">
        <v>1.316554185</v>
      </c>
      <c r="C10">
        <v>0.23050336799999999</v>
      </c>
      <c r="D10">
        <v>0.4325</v>
      </c>
    </row>
    <row r="11" spans="1:7">
      <c r="A11" s="1">
        <v>22554</v>
      </c>
      <c r="B11">
        <v>1.536075555</v>
      </c>
      <c r="C11">
        <v>0.25549324099999998</v>
      </c>
      <c r="D11">
        <v>0.42</v>
      </c>
    </row>
    <row r="12" spans="1:7">
      <c r="A12" s="1">
        <v>22646</v>
      </c>
      <c r="B12">
        <v>1.575841549</v>
      </c>
      <c r="C12">
        <v>0.312092225</v>
      </c>
      <c r="D12">
        <v>0.6</v>
      </c>
    </row>
    <row r="13" spans="1:7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>
      <c r="A16" s="1">
        <v>23011</v>
      </c>
      <c r="B16">
        <v>-4.9403795E-2</v>
      </c>
      <c r="C16">
        <v>0.207789012</v>
      </c>
      <c r="D16">
        <v>0.73</v>
      </c>
    </row>
    <row r="17" spans="1:4">
      <c r="A17" s="1">
        <v>23101</v>
      </c>
      <c r="B17">
        <v>0.7134606</v>
      </c>
      <c r="C17">
        <v>0.43307772100000003</v>
      </c>
      <c r="D17">
        <v>0.74250000000000005</v>
      </c>
    </row>
    <row r="18" spans="1:4">
      <c r="A18" s="1">
        <v>23192</v>
      </c>
      <c r="B18">
        <v>0.73938713499999997</v>
      </c>
      <c r="C18">
        <v>0.175208104</v>
      </c>
      <c r="D18">
        <v>0.74</v>
      </c>
    </row>
    <row r="19" spans="1:4">
      <c r="A19" s="1">
        <v>23284</v>
      </c>
      <c r="B19">
        <v>1.797675822</v>
      </c>
      <c r="C19">
        <v>0.131204917</v>
      </c>
      <c r="D19">
        <v>0.83250000000000002</v>
      </c>
    </row>
    <row r="20" spans="1:4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>
      <c r="A25" s="1">
        <v>23832</v>
      </c>
      <c r="B25">
        <v>2.0197180819999998</v>
      </c>
      <c r="C25">
        <v>0.49957457399999999</v>
      </c>
      <c r="D25">
        <v>0.995</v>
      </c>
    </row>
    <row r="26" spans="1:4">
      <c r="A26" s="1">
        <v>23923</v>
      </c>
      <c r="B26">
        <v>0.87862420500000005</v>
      </c>
      <c r="C26">
        <v>0.46080236800000002</v>
      </c>
      <c r="D26">
        <v>1.02</v>
      </c>
    </row>
    <row r="27" spans="1:4">
      <c r="A27" s="1">
        <v>24015</v>
      </c>
      <c r="B27">
        <v>1.8267234080000001</v>
      </c>
      <c r="C27">
        <v>0.38640391000000002</v>
      </c>
      <c r="D27">
        <v>1.02</v>
      </c>
    </row>
    <row r="28" spans="1:4">
      <c r="A28" s="1">
        <v>24107</v>
      </c>
      <c r="B28">
        <v>1.9046114949999999</v>
      </c>
      <c r="C28">
        <v>0.68460512399999995</v>
      </c>
      <c r="D28">
        <v>1.0425</v>
      </c>
    </row>
    <row r="29" spans="1:4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>
      <c r="A30" s="1">
        <v>24288</v>
      </c>
      <c r="B30">
        <v>-3.9143962999999997E-2</v>
      </c>
      <c r="C30">
        <v>0.81729800500000005</v>
      </c>
      <c r="D30">
        <v>1.2275</v>
      </c>
    </row>
    <row r="31" spans="1:4">
      <c r="A31" s="1">
        <v>24380</v>
      </c>
      <c r="B31">
        <v>0.461170038</v>
      </c>
      <c r="C31">
        <v>0.96267472700000001</v>
      </c>
      <c r="D31">
        <v>1.3525</v>
      </c>
    </row>
    <row r="32" spans="1:4">
      <c r="A32" s="1">
        <v>24472</v>
      </c>
      <c r="B32">
        <v>0.43638758</v>
      </c>
      <c r="C32">
        <v>0.83190799500000001</v>
      </c>
      <c r="D32">
        <v>1.39</v>
      </c>
    </row>
    <row r="33" spans="1:4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>
      <c r="A36" s="1">
        <v>24837</v>
      </c>
      <c r="B36">
        <v>0.33452463900000001</v>
      </c>
      <c r="C36">
        <v>1.1082325340000001</v>
      </c>
      <c r="D36">
        <v>1.0425</v>
      </c>
    </row>
    <row r="37" spans="1:4">
      <c r="A37" s="1">
        <v>24928</v>
      </c>
      <c r="B37">
        <v>1.5979590859999999</v>
      </c>
      <c r="C37">
        <v>1.1016468189999999</v>
      </c>
      <c r="D37">
        <v>1.1975</v>
      </c>
    </row>
    <row r="38" spans="1:4">
      <c r="A38" s="1">
        <v>25019</v>
      </c>
      <c r="B38">
        <v>1.224783792</v>
      </c>
      <c r="C38">
        <v>1.0511271820000001</v>
      </c>
      <c r="D38">
        <v>1.4950000000000001</v>
      </c>
    </row>
    <row r="39" spans="1:4">
      <c r="A39" s="1">
        <v>25111</v>
      </c>
      <c r="B39">
        <v>0.33206904100000001</v>
      </c>
      <c r="C39">
        <v>0.97481604399999999</v>
      </c>
      <c r="D39">
        <v>1.4875</v>
      </c>
    </row>
    <row r="40" spans="1:4">
      <c r="A40" s="1">
        <v>25203</v>
      </c>
      <c r="B40">
        <v>-6.0611678000000002E-2</v>
      </c>
      <c r="C40">
        <v>1.401651867</v>
      </c>
      <c r="D40">
        <v>1.48</v>
      </c>
    </row>
    <row r="41" spans="1:4">
      <c r="A41" s="1">
        <v>25293</v>
      </c>
      <c r="B41">
        <v>1.090982321</v>
      </c>
      <c r="C41">
        <v>1.026527406</v>
      </c>
      <c r="D41">
        <v>1.6425000000000001</v>
      </c>
    </row>
    <row r="42" spans="1:4">
      <c r="A42" s="1">
        <v>25384</v>
      </c>
      <c r="B42">
        <v>-0.17104533199999999</v>
      </c>
      <c r="C42">
        <v>1.263263714</v>
      </c>
      <c r="D42">
        <v>2.0825</v>
      </c>
    </row>
    <row r="43" spans="1:4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>
      <c r="A45" s="1">
        <v>25658</v>
      </c>
      <c r="B45">
        <v>-0.65895948100000001</v>
      </c>
      <c r="C45">
        <v>1.4014650019999999</v>
      </c>
      <c r="D45">
        <v>2.14</v>
      </c>
    </row>
    <row r="46" spans="1:4">
      <c r="A46" s="1">
        <v>25749</v>
      </c>
      <c r="B46">
        <v>-0.37215026000000001</v>
      </c>
      <c r="C46">
        <v>1.3820951100000001</v>
      </c>
      <c r="D46">
        <v>1.97</v>
      </c>
    </row>
    <row r="47" spans="1:4">
      <c r="A47" s="1">
        <v>25841</v>
      </c>
      <c r="B47">
        <v>0.39174455600000002</v>
      </c>
      <c r="C47">
        <v>0.81722056600000004</v>
      </c>
      <c r="D47">
        <v>1.6775</v>
      </c>
    </row>
    <row r="48" spans="1:4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A24D-B299-46C6-B6D4-6B6EE69413EA}">
  <sheetPr codeName="Sheet18"/>
  <dimension ref="A1:BV132"/>
  <sheetViews>
    <sheetView topLeftCell="G1" zoomScale="106" zoomScaleNormal="115" workbookViewId="0">
      <selection activeCell="AV5" sqref="AV5"/>
    </sheetView>
  </sheetViews>
  <sheetFormatPr defaultColWidth="8.85546875" defaultRowHeight="15"/>
  <cols>
    <col min="1" max="1" width="12.42578125" bestFit="1" customWidth="1"/>
    <col min="21" max="21" width="9.28515625" style="11" bestFit="1" customWidth="1"/>
    <col min="25" max="25" width="11.140625" bestFit="1" customWidth="1"/>
    <col min="26" max="35" width="9.28515625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242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+B2-$B$2</f>
        <v>0</v>
      </c>
      <c r="AA2" s="14">
        <f>+C2-C$2</f>
        <v>0</v>
      </c>
      <c r="AB2" s="14">
        <f t="shared" ref="AB2:AH2" si="0">+D2-D$2</f>
        <v>0</v>
      </c>
      <c r="AC2" s="14">
        <f t="shared" si="0"/>
        <v>0</v>
      </c>
      <c r="AD2" s="14">
        <f t="shared" si="0"/>
        <v>0</v>
      </c>
      <c r="AE2" s="14">
        <f t="shared" si="0"/>
        <v>0</v>
      </c>
      <c r="AF2" s="14">
        <f t="shared" si="0"/>
        <v>0</v>
      </c>
      <c r="AG2" s="14">
        <f t="shared" si="0"/>
        <v>0</v>
      </c>
      <c r="AH2" s="14">
        <f t="shared" si="0"/>
        <v>0</v>
      </c>
      <c r="AI2" s="14">
        <f t="shared" ref="AI2" si="1">+SUM(Z2:AH2)</f>
        <v>0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2">+SUM(B3:T3)</f>
        <v>1.7130242606465675</v>
      </c>
      <c r="Y3" s="1">
        <f t="shared" ref="Y3:Y34" si="3">+A3</f>
        <v>39263</v>
      </c>
      <c r="Z3" s="14">
        <f t="shared" ref="Z3:Z66" si="4">+B3-$B$2</f>
        <v>9.3483422754370021E-3</v>
      </c>
      <c r="AA3" s="14">
        <f t="shared" ref="AA3:AA66" si="5">+C3-C$2</f>
        <v>-0.3283858541989999</v>
      </c>
      <c r="AB3" s="14">
        <f t="shared" ref="AB3:AB66" si="6">+D3-D$2</f>
        <v>0.79576526451671992</v>
      </c>
      <c r="AC3" s="14">
        <f t="shared" ref="AC3:AC66" si="7">+E3-E$2</f>
        <v>1.31770935124636E-2</v>
      </c>
      <c r="AD3" s="14">
        <f t="shared" ref="AD3:AD66" si="8">+F3-F$2</f>
        <v>-1.2266275436694499E-4</v>
      </c>
      <c r="AE3" s="14">
        <f t="shared" ref="AE3:AE66" si="9">+G3-G$2</f>
        <v>-7.1735839794602529E-17</v>
      </c>
      <c r="AF3" s="14">
        <f t="shared" ref="AF3:AF66" si="10">+H3-H$2</f>
        <v>7.4025630036150004E-16</v>
      </c>
      <c r="AG3" s="14">
        <f t="shared" ref="AG3:AG66" si="11">+I3-I$2</f>
        <v>2.1314585670629955E-15</v>
      </c>
      <c r="AH3" s="14">
        <f t="shared" ref="AH3:AH66" si="12">+J3-J$2</f>
        <v>0</v>
      </c>
      <c r="AI3" s="14">
        <f t="shared" ref="AI3:AI66" si="13">+SUM(Z3:AH3)</f>
        <v>0.48978218335125645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2"/>
        <v>1.874772306742901</v>
      </c>
      <c r="Y4" s="1">
        <f t="shared" si="3"/>
        <v>39355</v>
      </c>
      <c r="Z4" s="14">
        <f t="shared" si="4"/>
        <v>6.6203333421015059E-3</v>
      </c>
      <c r="AA4" s="14">
        <f t="shared" si="5"/>
        <v>-0.58603322907088984</v>
      </c>
      <c r="AB4" s="14">
        <f t="shared" si="6"/>
        <v>1.1668745432780598</v>
      </c>
      <c r="AC4" s="14">
        <f t="shared" si="7"/>
        <v>2.8564267875822204E-2</v>
      </c>
      <c r="AD4" s="14">
        <f t="shared" si="8"/>
        <v>-1.7141973755537985E-5</v>
      </c>
      <c r="AE4" s="14">
        <f t="shared" si="9"/>
        <v>1.2960253255763985E-15</v>
      </c>
      <c r="AF4" s="14">
        <f t="shared" si="10"/>
        <v>-1.3726875278510028E-15</v>
      </c>
      <c r="AG4" s="14">
        <f t="shared" si="11"/>
        <v>3.1163494945109618E-16</v>
      </c>
      <c r="AH4" s="14">
        <f t="shared" si="12"/>
        <v>0</v>
      </c>
      <c r="AI4" s="14">
        <f t="shared" si="13"/>
        <v>0.61600877345133853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2"/>
        <v>1.9775329477923047</v>
      </c>
      <c r="Y5" s="1">
        <f t="shared" si="3"/>
        <v>39447</v>
      </c>
      <c r="Z5" s="14">
        <f t="shared" si="4"/>
        <v>1.4741980079198802E-2</v>
      </c>
      <c r="AA5" s="14">
        <f t="shared" si="5"/>
        <v>-0.76974440555519008</v>
      </c>
      <c r="AB5" s="14">
        <f t="shared" si="6"/>
        <v>1.4319827660933599</v>
      </c>
      <c r="AC5" s="14">
        <f t="shared" si="7"/>
        <v>2.00731954159898E-2</v>
      </c>
      <c r="AD5" s="14">
        <f t="shared" si="8"/>
        <v>7.5821374658132024E-5</v>
      </c>
      <c r="AE5" s="14">
        <f t="shared" si="9"/>
        <v>2.0913154540829944E-16</v>
      </c>
      <c r="AF5" s="14">
        <f t="shared" si="10"/>
        <v>-1.4051065398517994E-15</v>
      </c>
      <c r="AG5" s="14">
        <f t="shared" si="11"/>
        <v>1.998066247564405E-15</v>
      </c>
      <c r="AH5" s="14">
        <f t="shared" si="12"/>
        <v>0</v>
      </c>
      <c r="AI5" s="14">
        <f t="shared" si="13"/>
        <v>0.6971293574080174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2"/>
        <v>2.0205842842362456</v>
      </c>
      <c r="Y6" s="1">
        <f t="shared" si="3"/>
        <v>39538</v>
      </c>
      <c r="Z6" s="14">
        <f t="shared" si="4"/>
        <v>1.3555174430474604E-2</v>
      </c>
      <c r="AA6" s="14">
        <f t="shared" si="5"/>
        <v>-0.83008604483623971</v>
      </c>
      <c r="AB6" s="14">
        <f t="shared" si="6"/>
        <v>1.4215550871269498</v>
      </c>
      <c r="AC6" s="14">
        <f t="shared" si="7"/>
        <v>8.8773984303446463E-2</v>
      </c>
      <c r="AD6" s="14">
        <f t="shared" si="8"/>
        <v>-5.3036603464728699E-4</v>
      </c>
      <c r="AE6" s="14">
        <f t="shared" si="9"/>
        <v>1.5137518824387992E-15</v>
      </c>
      <c r="AF6" s="14">
        <f t="shared" si="10"/>
        <v>-5.7508813262157E-15</v>
      </c>
      <c r="AG6" s="14">
        <f t="shared" si="11"/>
        <v>4.8274899150873031E-15</v>
      </c>
      <c r="AH6" s="14">
        <f t="shared" si="12"/>
        <v>0</v>
      </c>
      <c r="AI6" s="14">
        <f t="shared" si="13"/>
        <v>0.69326783498998434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2"/>
        <v>2.2036611709753626</v>
      </c>
      <c r="Y7" s="1">
        <f t="shared" si="3"/>
        <v>39629</v>
      </c>
      <c r="Z7" s="14">
        <f t="shared" si="4"/>
        <v>1.6698671253934004E-2</v>
      </c>
      <c r="AA7" s="14">
        <f t="shared" si="5"/>
        <v>-0.98188010688643024</v>
      </c>
      <c r="AB7" s="14">
        <f t="shared" si="6"/>
        <v>1.77775820381183</v>
      </c>
      <c r="AC7" s="14">
        <f t="shared" si="7"/>
        <v>9.0674309084659302E-2</v>
      </c>
      <c r="AD7" s="14">
        <f t="shared" si="8"/>
        <v>-5.0134027494967595E-4</v>
      </c>
      <c r="AE7" s="14">
        <f t="shared" si="9"/>
        <v>4.6971658981869994E-16</v>
      </c>
      <c r="AF7" s="14">
        <f t="shared" si="10"/>
        <v>-2.6810759074150019E-15</v>
      </c>
      <c r="AG7" s="14">
        <f t="shared" si="11"/>
        <v>1.587201913593498E-15</v>
      </c>
      <c r="AH7" s="14">
        <f t="shared" si="12"/>
        <v>0</v>
      </c>
      <c r="AI7" s="14">
        <f t="shared" si="13"/>
        <v>0.90274973698904282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2"/>
        <v>2.4253838397963401</v>
      </c>
      <c r="Y8" s="1">
        <f t="shared" si="3"/>
        <v>39721</v>
      </c>
      <c r="Z8" s="14">
        <f t="shared" si="4"/>
        <v>2.7076499839592504E-2</v>
      </c>
      <c r="AA8" s="14">
        <f t="shared" si="5"/>
        <v>-1.06891110056065</v>
      </c>
      <c r="AB8" s="14">
        <f t="shared" si="6"/>
        <v>1.98731235084683</v>
      </c>
      <c r="AC8" s="14">
        <f t="shared" si="7"/>
        <v>0.12452821879747181</v>
      </c>
      <c r="AD8" s="14">
        <f t="shared" si="8"/>
        <v>-3.2250258434133303E-4</v>
      </c>
      <c r="AE8" s="14">
        <f t="shared" si="9"/>
        <v>1.5950030622932986E-15</v>
      </c>
      <c r="AF8" s="14">
        <f t="shared" si="10"/>
        <v>-1.1384225699996602E-14</v>
      </c>
      <c r="AG8" s="14">
        <f t="shared" si="11"/>
        <v>6.8495774795119767E-16</v>
      </c>
      <c r="AH8" s="14">
        <f t="shared" si="12"/>
        <v>0</v>
      </c>
      <c r="AI8" s="14">
        <f t="shared" si="13"/>
        <v>1.0696834663388939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2"/>
        <v>1.7410670895693245</v>
      </c>
      <c r="Y9" s="1">
        <f t="shared" si="3"/>
        <v>39813</v>
      </c>
      <c r="Z9" s="14">
        <f t="shared" si="4"/>
        <v>9.5944726613805958E-3</v>
      </c>
      <c r="AA9" s="14">
        <f t="shared" si="5"/>
        <v>-1.4301164479285702</v>
      </c>
      <c r="AB9" s="14">
        <f t="shared" si="6"/>
        <v>1.3133089652749099</v>
      </c>
      <c r="AC9" s="14">
        <f t="shared" si="7"/>
        <v>0.236213938038497</v>
      </c>
      <c r="AD9" s="14">
        <f t="shared" si="8"/>
        <v>7.2196437603571099E-4</v>
      </c>
      <c r="AE9" s="14">
        <f t="shared" si="9"/>
        <v>2.3171776923417982E-15</v>
      </c>
      <c r="AF9" s="14">
        <f t="shared" si="10"/>
        <v>-1.2804896488884399E-14</v>
      </c>
      <c r="AG9" s="14">
        <f t="shared" si="11"/>
        <v>-1.419021360503995E-15</v>
      </c>
      <c r="AH9" s="14">
        <f t="shared" si="12"/>
        <v>7.7636183317881503E-16</v>
      </c>
      <c r="AI9" s="14">
        <f t="shared" si="13"/>
        <v>0.12972289242224191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2"/>
        <v>1.7952468476923436</v>
      </c>
      <c r="Y10" s="1">
        <f t="shared" si="3"/>
        <v>39903</v>
      </c>
      <c r="Z10" s="14">
        <f t="shared" si="4"/>
        <v>4.8430158708083065E-3</v>
      </c>
      <c r="AA10" s="14">
        <f t="shared" si="5"/>
        <v>-1.1825533087891897</v>
      </c>
      <c r="AB10" s="14">
        <f t="shared" si="6"/>
        <v>1.1151072354634604</v>
      </c>
      <c r="AC10" s="14">
        <f t="shared" si="7"/>
        <v>0.28570571594870497</v>
      </c>
      <c r="AD10" s="14">
        <f t="shared" si="8"/>
        <v>1.128342670856639E-3</v>
      </c>
      <c r="AE10" s="14">
        <f t="shared" si="9"/>
        <v>1.4185451930314002E-15</v>
      </c>
      <c r="AF10" s="14">
        <f t="shared" si="10"/>
        <v>-1.3559270255421398E-14</v>
      </c>
      <c r="AG10" s="14">
        <f t="shared" si="11"/>
        <v>4.1029677771042952E-15</v>
      </c>
      <c r="AH10" s="14">
        <f t="shared" si="12"/>
        <v>-2.1294429607376999E-14</v>
      </c>
      <c r="AI10" s="14">
        <f t="shared" si="13"/>
        <v>0.22423100116461128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2"/>
        <v>1.4664339579263674</v>
      </c>
      <c r="Y11" s="1">
        <f t="shared" si="3"/>
        <v>39994</v>
      </c>
      <c r="Z11" s="14">
        <f t="shared" si="4"/>
        <v>4.2976535379253E-3</v>
      </c>
      <c r="AA11" s="14">
        <f t="shared" si="5"/>
        <v>-0.78916533062228966</v>
      </c>
      <c r="AB11" s="14">
        <f t="shared" si="6"/>
        <v>0.54703209841304989</v>
      </c>
      <c r="AC11" s="14">
        <f t="shared" si="7"/>
        <v>0.25436021742167503</v>
      </c>
      <c r="AD11" s="14">
        <f t="shared" si="8"/>
        <v>1.5088392498003301E-4</v>
      </c>
      <c r="AE11" s="14">
        <f t="shared" si="9"/>
        <v>1.430197950548199E-15</v>
      </c>
      <c r="AF11" s="14">
        <f t="shared" si="10"/>
        <v>-1.9645320485470599E-14</v>
      </c>
      <c r="AG11" s="14">
        <f t="shared" si="11"/>
        <v>2.8084511857675306E-14</v>
      </c>
      <c r="AH11" s="14">
        <f t="shared" si="12"/>
        <v>-4.4403667757146502E-14</v>
      </c>
      <c r="AI11" s="14">
        <f t="shared" si="13"/>
        <v>1.667552267530609E-2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2"/>
        <v>1.2806434105109092</v>
      </c>
      <c r="Y12" s="1">
        <f t="shared" si="3"/>
        <v>40086</v>
      </c>
      <c r="Z12" s="14">
        <f t="shared" si="4"/>
        <v>4.6310020735227941E-3</v>
      </c>
      <c r="AA12" s="14">
        <f t="shared" si="5"/>
        <v>-0.10624982982136988</v>
      </c>
      <c r="AB12" s="14">
        <f t="shared" si="6"/>
        <v>-0.10133348679447973</v>
      </c>
      <c r="AC12" s="14">
        <f t="shared" si="7"/>
        <v>0.20950773527354699</v>
      </c>
      <c r="AD12" s="14">
        <f t="shared" si="8"/>
        <v>-1.4189589936565997E-5</v>
      </c>
      <c r="AE12" s="14">
        <f t="shared" si="9"/>
        <v>2.6820859640655975E-15</v>
      </c>
      <c r="AF12" s="14">
        <f t="shared" si="10"/>
        <v>-2.6216512056125899E-14</v>
      </c>
      <c r="AG12" s="14">
        <f t="shared" si="11"/>
        <v>4.744448212627131E-14</v>
      </c>
      <c r="AH12" s="14">
        <f t="shared" si="12"/>
        <v>-5.9618656107273299E-14</v>
      </c>
      <c r="AI12" s="14">
        <f t="shared" si="13"/>
        <v>6.5412311412478986E-3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2"/>
        <v>1.474632879467624</v>
      </c>
      <c r="Y13" s="1">
        <f t="shared" si="3"/>
        <v>40178</v>
      </c>
      <c r="Z13" s="14">
        <f t="shared" si="4"/>
        <v>1.4089683826220806E-2</v>
      </c>
      <c r="AA13" s="14">
        <f t="shared" si="5"/>
        <v>0.29778299727494018</v>
      </c>
      <c r="AB13" s="14">
        <f t="shared" si="6"/>
        <v>-0.20443590169267001</v>
      </c>
      <c r="AC13" s="14">
        <f t="shared" si="7"/>
        <v>0.18596905280595</v>
      </c>
      <c r="AD13" s="14">
        <f t="shared" si="8"/>
        <v>2.6006503539425981E-4</v>
      </c>
      <c r="AE13" s="14">
        <f t="shared" si="9"/>
        <v>1.5027373213894989E-15</v>
      </c>
      <c r="AF13" s="14">
        <f t="shared" si="10"/>
        <v>-2.6281319412095899E-14</v>
      </c>
      <c r="AG13" s="14">
        <f t="shared" si="11"/>
        <v>6.0630477173001297E-14</v>
      </c>
      <c r="AH13" s="14">
        <f t="shared" si="12"/>
        <v>-7.3239750493027697E-14</v>
      </c>
      <c r="AI13" s="14">
        <f t="shared" si="13"/>
        <v>0.29366589724979786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2"/>
        <v>1.1801713053081295</v>
      </c>
      <c r="Y14" s="1">
        <f t="shared" si="3"/>
        <v>40268</v>
      </c>
      <c r="Z14" s="14">
        <f t="shared" si="4"/>
        <v>1.7954574708352003E-2</v>
      </c>
      <c r="AA14" s="14">
        <f t="shared" si="5"/>
        <v>0.45990886925887997</v>
      </c>
      <c r="AB14" s="14">
        <f t="shared" si="6"/>
        <v>-0.60944141560769971</v>
      </c>
      <c r="AC14" s="14">
        <f t="shared" si="7"/>
        <v>0.18037328394687302</v>
      </c>
      <c r="AD14" s="14">
        <f t="shared" si="8"/>
        <v>9.281831430753702E-5</v>
      </c>
      <c r="AE14" s="14">
        <f t="shared" si="9"/>
        <v>1.6505309445929977E-15</v>
      </c>
      <c r="AF14" s="14">
        <f t="shared" si="10"/>
        <v>-2.3060958364849998E-14</v>
      </c>
      <c r="AG14" s="14">
        <f t="shared" si="11"/>
        <v>7.7589540391283309E-14</v>
      </c>
      <c r="AH14" s="14">
        <f t="shared" si="12"/>
        <v>-8.4268615707084902E-14</v>
      </c>
      <c r="AI14" s="14">
        <f t="shared" si="13"/>
        <v>4.8888130620684728E-2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2"/>
        <v>0.6184335825185443</v>
      </c>
      <c r="Y15" s="1">
        <f t="shared" si="3"/>
        <v>40359</v>
      </c>
      <c r="Z15" s="14">
        <f t="shared" si="4"/>
        <v>2.3767170542718902E-2</v>
      </c>
      <c r="AA15" s="14">
        <f t="shared" si="5"/>
        <v>0.56693387112680993</v>
      </c>
      <c r="AB15" s="14">
        <f t="shared" si="6"/>
        <v>-1.24686226199197</v>
      </c>
      <c r="AC15" s="14">
        <f t="shared" si="7"/>
        <v>0.14753664901593538</v>
      </c>
      <c r="AD15" s="14">
        <f t="shared" si="8"/>
        <v>4.6114233857163101E-4</v>
      </c>
      <c r="AE15" s="14">
        <f t="shared" si="9"/>
        <v>1.872186829242998E-15</v>
      </c>
      <c r="AF15" s="14">
        <f t="shared" si="10"/>
        <v>-2.4491602055304198E-14</v>
      </c>
      <c r="AG15" s="14">
        <f t="shared" si="11"/>
        <v>9.1008290769242314E-14</v>
      </c>
      <c r="AH15" s="14">
        <f t="shared" si="12"/>
        <v>-9.7186564698991196E-14</v>
      </c>
      <c r="AI15" s="14">
        <f t="shared" si="13"/>
        <v>-0.50816342896796296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2"/>
        <v>0.79509861686485495</v>
      </c>
      <c r="Y16" s="1">
        <f t="shared" si="3"/>
        <v>40451</v>
      </c>
      <c r="Z16" s="14">
        <f t="shared" si="4"/>
        <v>2.48792209390368E-2</v>
      </c>
      <c r="AA16" s="14">
        <f t="shared" si="5"/>
        <v>0.66194937953284017</v>
      </c>
      <c r="AB16" s="14">
        <f t="shared" si="6"/>
        <v>-1.1783318313416697</v>
      </c>
      <c r="AC16" s="14">
        <f t="shared" si="7"/>
        <v>0.17952499154270501</v>
      </c>
      <c r="AD16" s="14">
        <f t="shared" si="8"/>
        <v>4.33395421433852E-4</v>
      </c>
      <c r="AE16" s="14">
        <f t="shared" si="9"/>
        <v>3.3548999407194989E-15</v>
      </c>
      <c r="AF16" s="14">
        <f t="shared" si="10"/>
        <v>-2.1546395795795999E-14</v>
      </c>
      <c r="AG16" s="14">
        <f t="shared" si="11"/>
        <v>1.041580587737353E-13</v>
      </c>
      <c r="AH16" s="14">
        <f t="shared" si="12"/>
        <v>-1.1405432672727601E-13</v>
      </c>
      <c r="AI16" s="14">
        <f t="shared" si="13"/>
        <v>-0.31154484390568205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2"/>
        <v>1.4559851739157774</v>
      </c>
      <c r="Y17" s="1">
        <f t="shared" si="3"/>
        <v>40543</v>
      </c>
      <c r="Z17" s="14">
        <f t="shared" si="4"/>
        <v>3.2538264719023199E-2</v>
      </c>
      <c r="AA17" s="14">
        <f t="shared" si="5"/>
        <v>0.54334627247021006</v>
      </c>
      <c r="AB17" s="14">
        <f t="shared" si="6"/>
        <v>-0.37879776850238978</v>
      </c>
      <c r="AC17" s="14">
        <f t="shared" si="7"/>
        <v>0.16084391582929969</v>
      </c>
      <c r="AD17" s="14">
        <f t="shared" si="8"/>
        <v>6.5041834135044026E-5</v>
      </c>
      <c r="AE17" s="14">
        <f t="shared" si="9"/>
        <v>2.1215212525712988E-15</v>
      </c>
      <c r="AF17" s="14">
        <f t="shared" si="10"/>
        <v>-1.95308784082026E-14</v>
      </c>
      <c r="AG17" s="14">
        <f t="shared" si="11"/>
        <v>1.222640664764283E-13</v>
      </c>
      <c r="AH17" s="14">
        <f t="shared" si="12"/>
        <v>-1.3647369746216201E-13</v>
      </c>
      <c r="AI17" s="14">
        <f t="shared" si="13"/>
        <v>0.35799572635024662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2"/>
        <v>2.4977097529098637</v>
      </c>
      <c r="Y18" s="1">
        <f t="shared" si="3"/>
        <v>40633</v>
      </c>
      <c r="Z18" s="14">
        <f t="shared" si="4"/>
        <v>1.8444612016726099E-2</v>
      </c>
      <c r="AA18" s="14">
        <f t="shared" si="5"/>
        <v>0.37161703157928017</v>
      </c>
      <c r="AB18" s="14">
        <f t="shared" si="6"/>
        <v>0.85827568407913013</v>
      </c>
      <c r="AC18" s="14">
        <f t="shared" si="7"/>
        <v>0.1405393252647047</v>
      </c>
      <c r="AD18" s="14">
        <f t="shared" si="8"/>
        <v>-2.2791681195682897E-4</v>
      </c>
      <c r="AE18" s="14">
        <f t="shared" si="9"/>
        <v>3.0992999378598997E-15</v>
      </c>
      <c r="AF18" s="14">
        <f t="shared" si="10"/>
        <v>-2.40138826711217E-14</v>
      </c>
      <c r="AG18" s="14">
        <f t="shared" si="11"/>
        <v>1.4430460908243432E-13</v>
      </c>
      <c r="AH18" s="14">
        <f t="shared" si="12"/>
        <v>-1.64267872339328E-13</v>
      </c>
      <c r="AI18" s="14">
        <f t="shared" si="13"/>
        <v>1.3886487361278435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2"/>
        <v>3.3211212569531448</v>
      </c>
      <c r="Y19" s="1">
        <f t="shared" si="3"/>
        <v>40724</v>
      </c>
      <c r="Z19" s="14">
        <f t="shared" si="4"/>
        <v>2.9793015468121999E-2</v>
      </c>
      <c r="AA19" s="14">
        <f t="shared" si="5"/>
        <v>0.56933152280679034</v>
      </c>
      <c r="AB19" s="14">
        <f t="shared" si="6"/>
        <v>1.4360184511475698</v>
      </c>
      <c r="AC19" s="14">
        <f t="shared" si="7"/>
        <v>0.16773138059492798</v>
      </c>
      <c r="AD19" s="14">
        <f t="shared" si="8"/>
        <v>5.5546689499993908E-4</v>
      </c>
      <c r="AE19" s="14">
        <f t="shared" si="9"/>
        <v>3.0427350367689002E-15</v>
      </c>
      <c r="AF19" s="14">
        <f t="shared" si="10"/>
        <v>-2.5026107861480801E-14</v>
      </c>
      <c r="AG19" s="14">
        <f t="shared" si="11"/>
        <v>1.693951259864123E-13</v>
      </c>
      <c r="AH19" s="14">
        <f t="shared" si="12"/>
        <v>-2.0004663341269801E-13</v>
      </c>
      <c r="AI19" s="14">
        <f t="shared" si="13"/>
        <v>2.2034298369123575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2"/>
        <v>1.2448687972240862</v>
      </c>
      <c r="Y20" s="1">
        <f t="shared" si="3"/>
        <v>40816</v>
      </c>
      <c r="Z20" s="14">
        <f t="shared" si="4"/>
        <v>2.0246874197193801E-2</v>
      </c>
      <c r="AA20" s="14">
        <f t="shared" si="5"/>
        <v>0.66788252039856033</v>
      </c>
      <c r="AB20" s="14">
        <f t="shared" si="6"/>
        <v>-0.7554700969788497</v>
      </c>
      <c r="AC20" s="14">
        <f t="shared" si="7"/>
        <v>0.17738725717337672</v>
      </c>
      <c r="AD20" s="14">
        <f t="shared" si="8"/>
        <v>-1.1178830417309099E-4</v>
      </c>
      <c r="AE20" s="14">
        <f t="shared" si="9"/>
        <v>3.993744331109899E-15</v>
      </c>
      <c r="AF20" s="14">
        <f t="shared" si="10"/>
        <v>-2.1891517329433199E-14</v>
      </c>
      <c r="AG20" s="14">
        <f t="shared" si="11"/>
        <v>2.0360263111927731E-13</v>
      </c>
      <c r="AH20" s="14">
        <f t="shared" si="12"/>
        <v>-2.2938072691082002E-13</v>
      </c>
      <c r="AI20" s="14">
        <f t="shared" si="13"/>
        <v>0.10993476648606443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2"/>
        <v>-1.2461563969214939E-2</v>
      </c>
      <c r="Y21" s="1">
        <f t="shared" si="3"/>
        <v>40908</v>
      </c>
      <c r="Z21" s="14">
        <f t="shared" si="4"/>
        <v>2.3049370260242001E-2</v>
      </c>
      <c r="AA21" s="14">
        <f t="shared" si="5"/>
        <v>0.79134173797124019</v>
      </c>
      <c r="AB21" s="14">
        <f t="shared" si="6"/>
        <v>-2.1573407476517499</v>
      </c>
      <c r="AC21" s="14">
        <f t="shared" si="7"/>
        <v>0.18968546557528698</v>
      </c>
      <c r="AD21" s="14">
        <f t="shared" si="8"/>
        <v>3.8269178064606699E-4</v>
      </c>
      <c r="AE21" s="14">
        <f t="shared" si="9"/>
        <v>4.6601555413832987E-15</v>
      </c>
      <c r="AF21" s="14">
        <f t="shared" si="10"/>
        <v>-2.3368053416558799E-14</v>
      </c>
      <c r="AG21" s="14">
        <f t="shared" si="11"/>
        <v>2.3460764489979231E-13</v>
      </c>
      <c r="AH21" s="14">
        <f t="shared" si="12"/>
        <v>-2.5337353065096799E-13</v>
      </c>
      <c r="AI21" s="14">
        <f t="shared" si="13"/>
        <v>-1.152881482064372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2"/>
        <v>-0.65812286612370385</v>
      </c>
      <c r="Y22" s="1">
        <f t="shared" si="3"/>
        <v>40999</v>
      </c>
      <c r="Z22" s="14">
        <f t="shared" si="4"/>
        <v>2.1255537108725998E-2</v>
      </c>
      <c r="AA22" s="14">
        <f t="shared" si="5"/>
        <v>1.1638012664906303</v>
      </c>
      <c r="AB22" s="14">
        <f t="shared" si="6"/>
        <v>-3.1250074116523359</v>
      </c>
      <c r="AC22" s="14">
        <f t="shared" si="7"/>
        <v>0.19101274243028998</v>
      </c>
      <c r="AD22" s="14">
        <f t="shared" si="8"/>
        <v>1.2525896575460771E-4</v>
      </c>
      <c r="AE22" s="14">
        <f t="shared" si="9"/>
        <v>5.2265546319947993E-15</v>
      </c>
      <c r="AF22" s="14">
        <f t="shared" si="10"/>
        <v>-2.28222345132227E-14</v>
      </c>
      <c r="AG22" s="14">
        <f t="shared" si="11"/>
        <v>2.5859474288012429E-13</v>
      </c>
      <c r="AH22" s="14">
        <f t="shared" si="12"/>
        <v>-2.7550140975662702E-13</v>
      </c>
      <c r="AI22" s="14">
        <f t="shared" si="13"/>
        <v>-1.7488126066569696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2"/>
        <v>-1.0681440456087623</v>
      </c>
      <c r="Y23" s="1">
        <f t="shared" si="3"/>
        <v>41090</v>
      </c>
      <c r="Z23" s="14">
        <f t="shared" si="4"/>
        <v>2.2368309335490603E-2</v>
      </c>
      <c r="AA23" s="14">
        <f t="shared" si="5"/>
        <v>1.6546410707793402</v>
      </c>
      <c r="AB23" s="14">
        <f t="shared" si="6"/>
        <v>-3.9880650218784259</v>
      </c>
      <c r="AC23" s="14">
        <f t="shared" si="7"/>
        <v>0.16317707222883809</v>
      </c>
      <c r="AD23" s="14">
        <f t="shared" si="8"/>
        <v>1.1304949153902401E-4</v>
      </c>
      <c r="AE23" s="14">
        <f t="shared" si="9"/>
        <v>5.6844650968584987E-15</v>
      </c>
      <c r="AF23" s="14">
        <f t="shared" si="10"/>
        <v>-2.5622649141367401E-14</v>
      </c>
      <c r="AG23" s="14">
        <f t="shared" si="11"/>
        <v>2.7555584433489032E-13</v>
      </c>
      <c r="AH23" s="14">
        <f t="shared" si="12"/>
        <v>-2.9658133257553401E-13</v>
      </c>
      <c r="AI23" s="14">
        <f t="shared" si="13"/>
        <v>-2.1477655200432593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2"/>
        <v>-1.7211832041255613</v>
      </c>
      <c r="Y24" s="1">
        <f t="shared" si="3"/>
        <v>41182</v>
      </c>
      <c r="Z24" s="14">
        <f t="shared" si="4"/>
        <v>1.7651590779058202E-2</v>
      </c>
      <c r="AA24" s="14">
        <f t="shared" si="5"/>
        <v>1.9384086934766702</v>
      </c>
      <c r="AB24" s="14">
        <f t="shared" si="6"/>
        <v>-4.8870546245127366</v>
      </c>
      <c r="AC24" s="14">
        <f t="shared" si="7"/>
        <v>0.16540226559731341</v>
      </c>
      <c r="AD24" s="14">
        <f t="shared" si="8"/>
        <v>3.0212761748735749E-4</v>
      </c>
      <c r="AE24" s="14">
        <f t="shared" si="9"/>
        <v>6.2490975158183984E-15</v>
      </c>
      <c r="AF24" s="14">
        <f t="shared" si="10"/>
        <v>-2.5991646073216401E-14</v>
      </c>
      <c r="AG24" s="14">
        <f t="shared" si="11"/>
        <v>2.933981644111903E-13</v>
      </c>
      <c r="AH24" s="14">
        <f t="shared" si="12"/>
        <v>-3.1269215626787999E-13</v>
      </c>
      <c r="AI24" s="14">
        <f t="shared" si="13"/>
        <v>-2.765289947042247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2"/>
        <v>-1.8595557815905359</v>
      </c>
      <c r="Y25" s="1">
        <f t="shared" si="3"/>
        <v>41274</v>
      </c>
      <c r="Z25" s="14">
        <f t="shared" si="4"/>
        <v>2.31637530179798E-2</v>
      </c>
      <c r="AA25" s="14">
        <f t="shared" si="5"/>
        <v>2.0828625561971301</v>
      </c>
      <c r="AB25" s="14">
        <f t="shared" si="6"/>
        <v>-5.1130132370713</v>
      </c>
      <c r="AC25" s="14">
        <f t="shared" si="7"/>
        <v>0.14063153907756198</v>
      </c>
      <c r="AD25" s="14">
        <f t="shared" si="8"/>
        <v>3.0547552871591251E-4</v>
      </c>
      <c r="AE25" s="14">
        <f t="shared" si="9"/>
        <v>6.6133929509299986E-15</v>
      </c>
      <c r="AF25" s="14">
        <f t="shared" si="10"/>
        <v>-2.75882649845878E-14</v>
      </c>
      <c r="AG25" s="14">
        <f t="shared" si="11"/>
        <v>3.0613382654280131E-13</v>
      </c>
      <c r="AH25" s="14">
        <f t="shared" si="12"/>
        <v>-3.2783220112512602E-13</v>
      </c>
      <c r="AI25" s="14">
        <f t="shared" si="13"/>
        <v>-2.8660499132499546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2"/>
        <v>-1.6475253369953422</v>
      </c>
      <c r="Y26" s="1">
        <f t="shared" si="3"/>
        <v>41364</v>
      </c>
      <c r="Z26" s="14">
        <f t="shared" si="4"/>
        <v>1.5419376463382997E-2</v>
      </c>
      <c r="AA26" s="14">
        <f t="shared" si="5"/>
        <v>2.16168632157156</v>
      </c>
      <c r="AB26" s="14">
        <f t="shared" si="6"/>
        <v>-4.9461055051654155</v>
      </c>
      <c r="AC26" s="14">
        <f t="shared" si="7"/>
        <v>0.13575015434936441</v>
      </c>
      <c r="AD26" s="14">
        <f t="shared" si="8"/>
        <v>2.887403330141821E-4</v>
      </c>
      <c r="AE26" s="14">
        <f t="shared" si="9"/>
        <v>6.8622982256748995E-15</v>
      </c>
      <c r="AF26" s="14">
        <f t="shared" si="10"/>
        <v>-3.0787808411902501E-14</v>
      </c>
      <c r="AG26" s="14">
        <f t="shared" si="11"/>
        <v>3.1488998435541633E-13</v>
      </c>
      <c r="AH26" s="14">
        <f t="shared" si="12"/>
        <v>-3.43866263607084E-13</v>
      </c>
      <c r="AI26" s="14">
        <f t="shared" si="13"/>
        <v>-2.6329609124481466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2"/>
        <v>-1.7993043479948794</v>
      </c>
      <c r="Y27" s="1">
        <f t="shared" si="3"/>
        <v>41455</v>
      </c>
      <c r="Z27" s="14">
        <f t="shared" si="4"/>
        <v>6.4468339879732023E-3</v>
      </c>
      <c r="AA27" s="14">
        <f t="shared" si="5"/>
        <v>1.9002931195538302</v>
      </c>
      <c r="AB27" s="14">
        <f t="shared" si="6"/>
        <v>-4.7798273721443758</v>
      </c>
      <c r="AC27" s="14">
        <f t="shared" si="7"/>
        <v>8.5044369353851165E-2</v>
      </c>
      <c r="AD27" s="14">
        <f t="shared" si="8"/>
        <v>-3.2651160253456394E-4</v>
      </c>
      <c r="AE27" s="14">
        <f t="shared" si="9"/>
        <v>7.1380397372610982E-15</v>
      </c>
      <c r="AF27" s="14">
        <f t="shared" si="10"/>
        <v>-3.2750338563467897E-14</v>
      </c>
      <c r="AG27" s="14">
        <f t="shared" si="11"/>
        <v>3.280025272777483E-13</v>
      </c>
      <c r="AH27" s="14">
        <f t="shared" si="12"/>
        <v>-3.5719469387770302E-13</v>
      </c>
      <c r="AI27" s="14">
        <f t="shared" si="13"/>
        <v>-2.7883695608513102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2"/>
        <v>-1.4777672913095521</v>
      </c>
      <c r="Y28" s="1">
        <f t="shared" si="3"/>
        <v>41547</v>
      </c>
      <c r="Z28" s="14">
        <f t="shared" si="4"/>
        <v>1.4047889758145998E-2</v>
      </c>
      <c r="AA28" s="14">
        <f t="shared" si="5"/>
        <v>1.56026730805775</v>
      </c>
      <c r="AB28" s="14">
        <f t="shared" si="6"/>
        <v>-4.1323746871003646</v>
      </c>
      <c r="AC28" s="14">
        <f t="shared" si="7"/>
        <v>8.1854672375241563E-2</v>
      </c>
      <c r="AD28" s="14">
        <f t="shared" si="8"/>
        <v>4.1779441243208304E-4</v>
      </c>
      <c r="AE28" s="14">
        <f t="shared" si="9"/>
        <v>7.2771992480343994E-15</v>
      </c>
      <c r="AF28" s="14">
        <f t="shared" si="10"/>
        <v>-3.3432217533839101E-14</v>
      </c>
      <c r="AG28" s="14">
        <f t="shared" si="11"/>
        <v>3.4142361729995334E-13</v>
      </c>
      <c r="AH28" s="14">
        <f t="shared" si="12"/>
        <v>-3.7103739852331501E-13</v>
      </c>
      <c r="AI28" s="14">
        <f t="shared" si="13"/>
        <v>-2.475787022496851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2"/>
        <v>-1.5712694238096629</v>
      </c>
      <c r="Y29" s="1">
        <f t="shared" si="3"/>
        <v>41639</v>
      </c>
      <c r="Z29" s="14">
        <f t="shared" si="4"/>
        <v>5.0168657619383966E-3</v>
      </c>
      <c r="AA29" s="14">
        <f t="shared" si="5"/>
        <v>1.47783344136336</v>
      </c>
      <c r="AB29" s="14">
        <f t="shared" si="6"/>
        <v>-4.0917819573957557</v>
      </c>
      <c r="AC29" s="14">
        <f t="shared" si="7"/>
        <v>5.8664540459767198E-2</v>
      </c>
      <c r="AD29" s="14">
        <f t="shared" si="8"/>
        <v>1.946307723956489E-4</v>
      </c>
      <c r="AE29" s="14">
        <f t="shared" si="9"/>
        <v>6.2771534046771997E-15</v>
      </c>
      <c r="AF29" s="14">
        <f t="shared" si="10"/>
        <v>-3.2262875557010002E-14</v>
      </c>
      <c r="AG29" s="14">
        <f t="shared" si="11"/>
        <v>3.5274165948357232E-13</v>
      </c>
      <c r="AH29" s="14">
        <f t="shared" si="12"/>
        <v>-3.8534044999039898E-13</v>
      </c>
      <c r="AI29" s="14">
        <f t="shared" si="13"/>
        <v>-2.5500724790383535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2"/>
        <v>-1.7629336502093726</v>
      </c>
      <c r="Y30" s="1">
        <f t="shared" si="3"/>
        <v>41729</v>
      </c>
      <c r="Z30" s="14">
        <f t="shared" si="4"/>
        <v>-6.8571687525078029E-3</v>
      </c>
      <c r="AA30" s="14">
        <f t="shared" si="5"/>
        <v>1.5954668452132801</v>
      </c>
      <c r="AB30" s="14">
        <f t="shared" si="6"/>
        <v>-4.3636744046947378</v>
      </c>
      <c r="AC30" s="14">
        <f t="shared" si="7"/>
        <v>5.9257729304479104E-2</v>
      </c>
      <c r="AD30" s="14">
        <f t="shared" si="8"/>
        <v>1.9793133122270089E-6</v>
      </c>
      <c r="AE30" s="14">
        <f t="shared" si="9"/>
        <v>6.4784115887192985E-15</v>
      </c>
      <c r="AF30" s="14">
        <f t="shared" si="10"/>
        <v>-3.4798871170280999E-14</v>
      </c>
      <c r="AG30" s="14">
        <f t="shared" si="11"/>
        <v>3.594717588828303E-13</v>
      </c>
      <c r="AH30" s="14">
        <f t="shared" si="12"/>
        <v>-4.0110094421799598E-13</v>
      </c>
      <c r="AI30" s="14">
        <f t="shared" si="13"/>
        <v>-2.7158050196162438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2"/>
        <v>-1.8609485282397831</v>
      </c>
      <c r="Y31" s="1">
        <f t="shared" si="3"/>
        <v>41820</v>
      </c>
      <c r="Z31" s="14">
        <f t="shared" si="4"/>
        <v>-5.8172623355287056E-3</v>
      </c>
      <c r="AA31" s="14">
        <f t="shared" si="5"/>
        <v>1.7905802984364401</v>
      </c>
      <c r="AB31" s="14">
        <f t="shared" si="6"/>
        <v>-4.6432060843120562</v>
      </c>
      <c r="AC31" s="14">
        <f t="shared" si="7"/>
        <v>5.1986527877414E-2</v>
      </c>
      <c r="AD31" s="14">
        <f t="shared" si="8"/>
        <v>3.0406904039002381E-4</v>
      </c>
      <c r="AE31" s="14">
        <f t="shared" si="9"/>
        <v>5.3478358808518993E-15</v>
      </c>
      <c r="AF31" s="14">
        <f t="shared" si="10"/>
        <v>-3.36635045220504E-14</v>
      </c>
      <c r="AG31" s="14">
        <f t="shared" si="11"/>
        <v>3.7243840017626531E-13</v>
      </c>
      <c r="AH31" s="14">
        <f t="shared" si="12"/>
        <v>-4.1493367934386102E-13</v>
      </c>
      <c r="AI31" s="14">
        <f t="shared" si="13"/>
        <v>-2.8061524512934111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2"/>
        <v>-2.2237014618313751</v>
      </c>
      <c r="Y32" s="1">
        <f t="shared" si="3"/>
        <v>41912</v>
      </c>
      <c r="Z32" s="14">
        <f t="shared" si="4"/>
        <v>-5.9833341437660059E-3</v>
      </c>
      <c r="AA32" s="14">
        <f t="shared" si="5"/>
        <v>2.0436939262369203</v>
      </c>
      <c r="AB32" s="14">
        <f t="shared" si="6"/>
        <v>-5.2520687928745797</v>
      </c>
      <c r="AC32" s="14">
        <f t="shared" si="7"/>
        <v>3.2204162312462301E-2</v>
      </c>
      <c r="AD32" s="14">
        <f t="shared" si="8"/>
        <v>3.5519833601840704E-4</v>
      </c>
      <c r="AE32" s="14">
        <f t="shared" si="9"/>
        <v>6.7659900810305995E-15</v>
      </c>
      <c r="AF32" s="14">
        <f t="shared" si="10"/>
        <v>-3.4920531388585602E-14</v>
      </c>
      <c r="AG32" s="14">
        <f t="shared" si="11"/>
        <v>3.853750242367593E-13</v>
      </c>
      <c r="AH32" s="14">
        <f t="shared" si="12"/>
        <v>-4.26321514786833E-13</v>
      </c>
      <c r="AI32" s="14">
        <f t="shared" si="13"/>
        <v>-3.181798840133014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2"/>
        <v>-2.3865055235167487</v>
      </c>
      <c r="Y33" s="1">
        <f t="shared" si="3"/>
        <v>42004</v>
      </c>
      <c r="Z33" s="14">
        <f t="shared" si="4"/>
        <v>-1.3254977066775198E-2</v>
      </c>
      <c r="AA33" s="14">
        <f t="shared" si="5"/>
        <v>2.3442511896350302</v>
      </c>
      <c r="AB33" s="14">
        <f t="shared" si="6"/>
        <v>-5.7195203533312595</v>
      </c>
      <c r="AC33" s="14">
        <f t="shared" si="7"/>
        <v>3.5168767832834805E-2</v>
      </c>
      <c r="AD33" s="14">
        <f t="shared" si="8"/>
        <v>2.2672251824011082E-4</v>
      </c>
      <c r="AE33" s="14">
        <f t="shared" si="9"/>
        <v>5.7561474301300989E-15</v>
      </c>
      <c r="AF33" s="14">
        <f t="shared" si="10"/>
        <v>-3.4111085607861598E-14</v>
      </c>
      <c r="AG33" s="14">
        <f t="shared" si="11"/>
        <v>3.9377080598183531E-13</v>
      </c>
      <c r="AH33" s="14">
        <f t="shared" si="12"/>
        <v>-4.3588912737481198E-13</v>
      </c>
      <c r="AI33" s="14">
        <f t="shared" si="13"/>
        <v>-3.3531286504120006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2"/>
        <v>-2.6907478452885294</v>
      </c>
      <c r="Y34" s="1">
        <f t="shared" si="3"/>
        <v>42094</v>
      </c>
      <c r="Z34" s="14">
        <f t="shared" si="4"/>
        <v>-1.5468892670645593E-2</v>
      </c>
      <c r="AA34" s="14">
        <f t="shared" si="5"/>
        <v>2.5945034622044143</v>
      </c>
      <c r="AB34" s="14">
        <f t="shared" si="6"/>
        <v>-6.2604026358304097</v>
      </c>
      <c r="AC34" s="14">
        <f t="shared" si="7"/>
        <v>3.2190690869508605E-2</v>
      </c>
      <c r="AD34" s="14">
        <f t="shared" si="8"/>
        <v>4.3567272400852009E-5</v>
      </c>
      <c r="AE34" s="14">
        <f t="shared" si="9"/>
        <v>5.9805089335631995E-15</v>
      </c>
      <c r="AF34" s="14">
        <f t="shared" si="10"/>
        <v>-3.4016361692244499E-14</v>
      </c>
      <c r="AG34" s="14">
        <f t="shared" si="11"/>
        <v>3.9790674883572931E-13</v>
      </c>
      <c r="AH34" s="14">
        <f t="shared" si="12"/>
        <v>-4.4432101373959598E-13</v>
      </c>
      <c r="AI34" s="14">
        <f t="shared" si="13"/>
        <v>-3.6491338081548066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2"/>
        <v>-2.7574532474076072</v>
      </c>
      <c r="Y35" s="1">
        <f t="shared" ref="Y35:Y66" si="14">+A35</f>
        <v>42185</v>
      </c>
      <c r="Z35" s="14">
        <f t="shared" si="4"/>
        <v>-6.6561566254086935E-3</v>
      </c>
      <c r="AA35" s="14">
        <f t="shared" si="5"/>
        <v>2.4052495872506832</v>
      </c>
      <c r="AB35" s="14">
        <f t="shared" si="6"/>
        <v>-6.0519484367459597</v>
      </c>
      <c r="AC35" s="14">
        <f t="shared" si="7"/>
        <v>-8.9825060105947985E-2</v>
      </c>
      <c r="AD35" s="14">
        <f t="shared" si="8"/>
        <v>1.667613448197856E-4</v>
      </c>
      <c r="AE35" s="14">
        <f t="shared" si="9"/>
        <v>6.0652775736012994E-15</v>
      </c>
      <c r="AF35" s="14">
        <f t="shared" si="10"/>
        <v>-3.2148907431894399E-14</v>
      </c>
      <c r="AG35" s="14">
        <f t="shared" si="11"/>
        <v>4.0706825181948135E-13</v>
      </c>
      <c r="AH35" s="14">
        <f t="shared" si="12"/>
        <v>-4.49803020729563E-13</v>
      </c>
      <c r="AI35" s="14">
        <f t="shared" si="13"/>
        <v>-3.7430133048818819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2"/>
        <v>-2.6857492053416721</v>
      </c>
      <c r="Y36" s="1">
        <f t="shared" si="14"/>
        <v>42277</v>
      </c>
      <c r="Z36" s="14">
        <f t="shared" si="4"/>
        <v>-2.3588477231964999E-2</v>
      </c>
      <c r="AA36" s="14">
        <f t="shared" si="5"/>
        <v>2.2811287246627403</v>
      </c>
      <c r="AB36" s="14">
        <f t="shared" si="6"/>
        <v>-5.9955452990329396</v>
      </c>
      <c r="AC36" s="14">
        <f t="shared" si="7"/>
        <v>9.3799254242242502E-2</v>
      </c>
      <c r="AD36" s="14">
        <f t="shared" si="8"/>
        <v>8.5176472064365014E-5</v>
      </c>
      <c r="AE36" s="14">
        <f t="shared" si="9"/>
        <v>7.5269505350962596E-15</v>
      </c>
      <c r="AF36" s="14">
        <f t="shared" si="10"/>
        <v>-3.01265179523155E-14</v>
      </c>
      <c r="AG36" s="14">
        <f t="shared" si="11"/>
        <v>4.0944205633579328E-13</v>
      </c>
      <c r="AH36" s="14">
        <f t="shared" si="12"/>
        <v>-4.5377589917091498E-13</v>
      </c>
      <c r="AI36" s="14">
        <f t="shared" si="13"/>
        <v>-3.6441206208879247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2"/>
        <v>-3.1571230413734876</v>
      </c>
      <c r="Y37" s="1">
        <f t="shared" si="14"/>
        <v>42369</v>
      </c>
      <c r="Z37" s="14">
        <f t="shared" si="4"/>
        <v>-2.1959386090191005E-2</v>
      </c>
      <c r="AA37" s="14">
        <f t="shared" si="5"/>
        <v>2.3288680402558199</v>
      </c>
      <c r="AB37" s="14">
        <f t="shared" si="6"/>
        <v>-6.4214629517764301</v>
      </c>
      <c r="AC37" s="14">
        <f t="shared" si="7"/>
        <v>-3.1065745590824992E-2</v>
      </c>
      <c r="AD37" s="14">
        <f t="shared" si="8"/>
        <v>1.6281024854718343E-4</v>
      </c>
      <c r="AE37" s="14">
        <f t="shared" si="9"/>
        <v>7.8781242041777888E-15</v>
      </c>
      <c r="AF37" s="14">
        <f t="shared" si="10"/>
        <v>-3.2696183526350704E-14</v>
      </c>
      <c r="AG37" s="14">
        <f t="shared" si="11"/>
        <v>4.1232982848682636E-13</v>
      </c>
      <c r="AH37" s="14">
        <f t="shared" si="12"/>
        <v>-4.5504501819448301E-13</v>
      </c>
      <c r="AI37" s="14">
        <f t="shared" si="13"/>
        <v>-4.1454572329531478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2"/>
        <v>-3.4820737769473382</v>
      </c>
      <c r="Y38" s="1">
        <f t="shared" si="14"/>
        <v>42460</v>
      </c>
      <c r="Z38" s="14">
        <f t="shared" si="4"/>
        <v>-4.3423441248803998E-2</v>
      </c>
      <c r="AA38" s="14">
        <f t="shared" si="5"/>
        <v>2.5537831870849921</v>
      </c>
      <c r="AB38" s="14">
        <f t="shared" si="6"/>
        <v>-7.0070998426746502</v>
      </c>
      <c r="AC38" s="14">
        <f t="shared" si="7"/>
        <v>2.9994265042451902E-2</v>
      </c>
      <c r="AD38" s="14">
        <f t="shared" si="8"/>
        <v>3.9240997798052011E-5</v>
      </c>
      <c r="AE38" s="14">
        <f t="shared" si="9"/>
        <v>6.9681181935003987E-15</v>
      </c>
      <c r="AF38" s="14">
        <f t="shared" si="10"/>
        <v>-3.0949279860835003E-14</v>
      </c>
      <c r="AG38" s="14">
        <f t="shared" si="11"/>
        <v>4.1181407420538732E-13</v>
      </c>
      <c r="AH38" s="14">
        <f t="shared" si="12"/>
        <v>-4.52802175517431E-13</v>
      </c>
      <c r="AI38" s="14">
        <f t="shared" si="13"/>
        <v>-4.4667065907982764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2"/>
        <v>-3.5169267869077125</v>
      </c>
      <c r="Y39" s="1">
        <f t="shared" si="14"/>
        <v>42551</v>
      </c>
      <c r="Z39" s="14">
        <f t="shared" si="4"/>
        <v>-4.0970087009674E-2</v>
      </c>
      <c r="AA39" s="14">
        <f t="shared" si="5"/>
        <v>2.8256784151313092</v>
      </c>
      <c r="AB39" s="14">
        <f t="shared" si="6"/>
        <v>-7.2669021954927198</v>
      </c>
      <c r="AC39" s="14">
        <f t="shared" si="7"/>
        <v>9.3738870530918061E-3</v>
      </c>
      <c r="AD39" s="14">
        <f t="shared" si="8"/>
        <v>4.8919983459905702E-4</v>
      </c>
      <c r="AE39" s="14">
        <f t="shared" si="9"/>
        <v>7.0748920464534988E-15</v>
      </c>
      <c r="AF39" s="14">
        <f t="shared" si="10"/>
        <v>-2.9206572177770797E-14</v>
      </c>
      <c r="AG39" s="14">
        <f t="shared" si="11"/>
        <v>4.094592667549903E-13</v>
      </c>
      <c r="AH39" s="14">
        <f t="shared" si="12"/>
        <v>-4.4927206307632198E-13</v>
      </c>
      <c r="AI39" s="14">
        <f t="shared" si="13"/>
        <v>-4.4723307804834551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2"/>
        <v>-3.6186138407450859</v>
      </c>
      <c r="Y40" s="1">
        <f t="shared" si="14"/>
        <v>42643</v>
      </c>
      <c r="Z40" s="14">
        <f t="shared" si="4"/>
        <v>-4.0963940518278993E-2</v>
      </c>
      <c r="AA40" s="14">
        <f t="shared" si="5"/>
        <v>3.033929365773139</v>
      </c>
      <c r="AB40" s="14">
        <f t="shared" si="6"/>
        <v>-7.542157277307</v>
      </c>
      <c r="AC40" s="14">
        <f t="shared" si="7"/>
        <v>-8.7079775963884026E-3</v>
      </c>
      <c r="AD40" s="14">
        <f t="shared" si="8"/>
        <v>1.2729673960889832E-4</v>
      </c>
      <c r="AE40" s="14">
        <f t="shared" si="9"/>
        <v>7.211470798073299E-15</v>
      </c>
      <c r="AF40" s="14">
        <f t="shared" si="10"/>
        <v>-2.9749118499839795E-14</v>
      </c>
      <c r="AG40" s="14">
        <f t="shared" si="11"/>
        <v>4.0407117045684431E-13</v>
      </c>
      <c r="AH40" s="14">
        <f t="shared" si="12"/>
        <v>-4.4446403581831199E-13</v>
      </c>
      <c r="AI40" s="14">
        <f t="shared" si="13"/>
        <v>-4.5577725329089809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2"/>
        <v>-3.2942924307769976</v>
      </c>
      <c r="Y41" s="1">
        <f t="shared" si="14"/>
        <v>42735</v>
      </c>
      <c r="Z41" s="14">
        <f t="shared" si="4"/>
        <v>-2.6505000939600995E-2</v>
      </c>
      <c r="AA41" s="14">
        <f t="shared" si="5"/>
        <v>2.9673802221985923</v>
      </c>
      <c r="AB41" s="14">
        <f t="shared" si="6"/>
        <v>-7.1592389379818098</v>
      </c>
      <c r="AC41" s="14">
        <f t="shared" si="7"/>
        <v>-1.4730870144946701E-2</v>
      </c>
      <c r="AD41" s="14">
        <f t="shared" si="8"/>
        <v>3.7776047213947101E-4</v>
      </c>
      <c r="AE41" s="14">
        <f t="shared" si="9"/>
        <v>7.1693070796074986E-15</v>
      </c>
      <c r="AF41" s="14">
        <f t="shared" si="10"/>
        <v>-2.9004935464531704E-14</v>
      </c>
      <c r="AG41" s="14">
        <f t="shared" si="11"/>
        <v>4.0160382087270232E-13</v>
      </c>
      <c r="AH41" s="14">
        <f t="shared" si="12"/>
        <v>-4.3785214756392899E-13</v>
      </c>
      <c r="AI41" s="14">
        <f t="shared" si="13"/>
        <v>-4.2327168263956834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2"/>
        <v>-3.1142074684244014</v>
      </c>
      <c r="Y42" s="1">
        <f t="shared" si="14"/>
        <v>42825</v>
      </c>
      <c r="Z42" s="14">
        <f t="shared" si="4"/>
        <v>-3.3258063439792998E-2</v>
      </c>
      <c r="AA42" s="14">
        <f t="shared" si="5"/>
        <v>2.874741869873974</v>
      </c>
      <c r="AB42" s="14">
        <f t="shared" si="6"/>
        <v>-6.8997334685648699</v>
      </c>
      <c r="AC42" s="14">
        <f t="shared" si="7"/>
        <v>2.5065922215998702E-2</v>
      </c>
      <c r="AD42" s="14">
        <f t="shared" si="8"/>
        <v>2.1257876464797582E-4</v>
      </c>
      <c r="AE42" s="14">
        <f t="shared" si="9"/>
        <v>7.2470237375015987E-15</v>
      </c>
      <c r="AF42" s="14">
        <f t="shared" si="10"/>
        <v>-2.6733051631898701E-14</v>
      </c>
      <c r="AG42" s="14">
        <f t="shared" si="11"/>
        <v>3.9541854545749532E-13</v>
      </c>
      <c r="AH42" s="14">
        <f t="shared" si="12"/>
        <v>-4.2999047859286999E-13</v>
      </c>
      <c r="AI42" s="14">
        <f t="shared" si="13"/>
        <v>-4.0329711611500967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2"/>
        <v>-3.274515482602915</v>
      </c>
      <c r="Y43" s="1">
        <f t="shared" si="14"/>
        <v>42916</v>
      </c>
      <c r="Z43" s="14">
        <f t="shared" si="4"/>
        <v>-3.1411855703670999E-2</v>
      </c>
      <c r="AA43" s="14">
        <f t="shared" si="5"/>
        <v>2.8436161225248031</v>
      </c>
      <c r="AB43" s="14">
        <f t="shared" si="6"/>
        <v>-6.9041470654895898</v>
      </c>
      <c r="AC43" s="14">
        <f t="shared" si="7"/>
        <v>-0.120557709543896</v>
      </c>
      <c r="AD43" s="14">
        <f t="shared" si="8"/>
        <v>1.0365666223112802E-4</v>
      </c>
      <c r="AE43" s="14">
        <f t="shared" si="9"/>
        <v>7.4719925069754786E-15</v>
      </c>
      <c r="AF43" s="14">
        <f t="shared" si="10"/>
        <v>-2.4604351736704E-14</v>
      </c>
      <c r="AG43" s="14">
        <f t="shared" si="11"/>
        <v>3.8763528148948636E-13</v>
      </c>
      <c r="AH43" s="14">
        <f t="shared" si="12"/>
        <v>-4.2127139578939798E-13</v>
      </c>
      <c r="AI43" s="14">
        <f t="shared" si="13"/>
        <v>-4.2123968515501735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2"/>
        <v>-3.0318333720165414</v>
      </c>
      <c r="Y44" s="1">
        <f t="shared" si="14"/>
        <v>43008</v>
      </c>
      <c r="Z44" s="14">
        <f t="shared" si="4"/>
        <v>-4.1465796212699996E-2</v>
      </c>
      <c r="AA44" s="14">
        <f t="shared" si="5"/>
        <v>2.8466243495699901</v>
      </c>
      <c r="AB44" s="14">
        <f t="shared" si="6"/>
        <v>-6.7795720191599198</v>
      </c>
      <c r="AC44" s="14">
        <f t="shared" si="7"/>
        <v>5.7353121861412698E-2</v>
      </c>
      <c r="AD44" s="14">
        <f t="shared" si="8"/>
        <v>6.8070597321183012E-5</v>
      </c>
      <c r="AE44" s="14">
        <f t="shared" si="9"/>
        <v>7.4871484035923484E-15</v>
      </c>
      <c r="AF44" s="14">
        <f t="shared" si="10"/>
        <v>-2.4832824418702699E-14</v>
      </c>
      <c r="AG44" s="14">
        <f t="shared" si="11"/>
        <v>3.7855789787953331E-13</v>
      </c>
      <c r="AH44" s="14">
        <f t="shared" si="12"/>
        <v>-4.1052150109102498E-13</v>
      </c>
      <c r="AI44" s="14">
        <f t="shared" si="13"/>
        <v>-3.9169922733439453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2"/>
        <v>-3.1192497247362239</v>
      </c>
      <c r="Y45" s="1">
        <f t="shared" si="14"/>
        <v>43100</v>
      </c>
      <c r="Z45" s="14">
        <f t="shared" si="4"/>
        <v>-4.5900067049849003E-2</v>
      </c>
      <c r="AA45" s="14">
        <f t="shared" si="5"/>
        <v>2.875271153649241</v>
      </c>
      <c r="AB45" s="14">
        <f t="shared" si="6"/>
        <v>-6.8317334528325899</v>
      </c>
      <c r="AC45" s="14">
        <f t="shared" si="7"/>
        <v>-1.3284086292624092E-2</v>
      </c>
      <c r="AD45" s="14">
        <f t="shared" si="8"/>
        <v>-1.9748967487637697E-4</v>
      </c>
      <c r="AE45" s="14">
        <f t="shared" si="9"/>
        <v>8.880619334979479E-15</v>
      </c>
      <c r="AF45" s="14">
        <f t="shared" si="10"/>
        <v>-2.6261136356727301E-14</v>
      </c>
      <c r="AG45" s="14">
        <f t="shared" si="11"/>
        <v>3.7040523624379736E-13</v>
      </c>
      <c r="AH45" s="14">
        <f t="shared" si="12"/>
        <v>-3.99027217307683E-13</v>
      </c>
      <c r="AI45" s="14">
        <f t="shared" si="13"/>
        <v>-4.0158439422007453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2"/>
        <v>-3.0021304861184084</v>
      </c>
      <c r="Y46" s="1">
        <f t="shared" si="14"/>
        <v>43190</v>
      </c>
      <c r="Z46" s="14">
        <f t="shared" si="4"/>
        <v>-3.3857216794706005E-2</v>
      </c>
      <c r="AA46" s="14">
        <f t="shared" si="5"/>
        <v>2.8439903353299281</v>
      </c>
      <c r="AB46" s="14">
        <f t="shared" si="6"/>
        <v>-6.7012926809298801</v>
      </c>
      <c r="AC46" s="14">
        <f t="shared" si="7"/>
        <v>-1.2098748763308104E-2</v>
      </c>
      <c r="AD46" s="14">
        <f t="shared" si="8"/>
        <v>2.5779708314328732E-4</v>
      </c>
      <c r="AE46" s="14">
        <f t="shared" si="9"/>
        <v>9.2087807159584695E-15</v>
      </c>
      <c r="AF46" s="14">
        <f t="shared" si="10"/>
        <v>-2.17516727376792E-14</v>
      </c>
      <c r="AG46" s="14">
        <f t="shared" si="11"/>
        <v>3.6165660541172536E-13</v>
      </c>
      <c r="AH46" s="14">
        <f t="shared" si="12"/>
        <v>-3.86741466171704E-13</v>
      </c>
      <c r="AI46" s="14">
        <f t="shared" si="13"/>
        <v>-3.9030005140748605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2"/>
        <v>-3.0193856759409434</v>
      </c>
      <c r="Y47" s="1">
        <f t="shared" si="14"/>
        <v>43281</v>
      </c>
      <c r="Z47" s="14">
        <f t="shared" si="4"/>
        <v>-4.5148468407534004E-2</v>
      </c>
      <c r="AA47" s="14">
        <f t="shared" si="5"/>
        <v>2.843931271775384</v>
      </c>
      <c r="AB47" s="14">
        <f t="shared" si="6"/>
        <v>-6.7049583210476298</v>
      </c>
      <c r="AC47" s="14">
        <f t="shared" si="7"/>
        <v>-3.0556968577098997E-2</v>
      </c>
      <c r="AD47" s="14">
        <f t="shared" si="8"/>
        <v>-5.160856925422397E-5</v>
      </c>
      <c r="AE47" s="14">
        <f t="shared" si="9"/>
        <v>9.3867950706519489E-15</v>
      </c>
      <c r="AF47" s="14">
        <f t="shared" si="10"/>
        <v>-2.38234671745244E-14</v>
      </c>
      <c r="AG47" s="14">
        <f t="shared" si="11"/>
        <v>3.5204824958863532E-13</v>
      </c>
      <c r="AH47" s="14">
        <f t="shared" si="12"/>
        <v>-3.7307392461265101E-13</v>
      </c>
      <c r="AI47" s="14">
        <f t="shared" si="13"/>
        <v>-3.9367840948261681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2"/>
        <v>-3.0254151255360977</v>
      </c>
      <c r="Y48" s="1">
        <f t="shared" si="14"/>
        <v>43373</v>
      </c>
      <c r="Z48" s="14">
        <f t="shared" si="4"/>
        <v>-4.874113495721899E-2</v>
      </c>
      <c r="AA48" s="14">
        <f t="shared" si="5"/>
        <v>2.9100244015308552</v>
      </c>
      <c r="AB48" s="14">
        <f t="shared" si="6"/>
        <v>-6.7929587751175102</v>
      </c>
      <c r="AC48" s="14">
        <f t="shared" si="7"/>
        <v>-1.1371960983398294E-2</v>
      </c>
      <c r="AD48" s="14">
        <f t="shared" si="8"/>
        <v>4.0473936905857801E-4</v>
      </c>
      <c r="AE48" s="14">
        <f t="shared" si="9"/>
        <v>9.6061629796615686E-15</v>
      </c>
      <c r="AF48" s="14">
        <f t="shared" si="10"/>
        <v>-2.5364790156426101E-14</v>
      </c>
      <c r="AG48" s="14">
        <f t="shared" si="11"/>
        <v>3.3852689535690229E-13</v>
      </c>
      <c r="AH48" s="14">
        <f t="shared" si="12"/>
        <v>-3.5906098696102398E-13</v>
      </c>
      <c r="AI48" s="14">
        <f t="shared" si="13"/>
        <v>-3.9426427301582501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2"/>
        <v>-3.0264462872680329</v>
      </c>
      <c r="Y49" s="1">
        <f t="shared" si="14"/>
        <v>43465</v>
      </c>
      <c r="Z49" s="14">
        <f t="shared" si="4"/>
        <v>-4.6399000441032998E-2</v>
      </c>
      <c r="AA49" s="14">
        <f t="shared" si="5"/>
        <v>2.9075323579921251</v>
      </c>
      <c r="AB49" s="14">
        <f t="shared" si="6"/>
        <v>-6.7671548617532498</v>
      </c>
      <c r="AC49" s="14">
        <f t="shared" si="7"/>
        <v>-7.0284479932018001E-2</v>
      </c>
      <c r="AD49" s="14">
        <f t="shared" si="8"/>
        <v>8.7364741874124022E-5</v>
      </c>
      <c r="AE49" s="14">
        <f t="shared" si="9"/>
        <v>9.8983960698064885E-15</v>
      </c>
      <c r="AF49" s="14">
        <f t="shared" si="10"/>
        <v>-2.25863217482788E-14</v>
      </c>
      <c r="AG49" s="14">
        <f t="shared" si="11"/>
        <v>3.2680824961312231E-13</v>
      </c>
      <c r="AH49" s="14">
        <f t="shared" si="12"/>
        <v>-3.4402554312080601E-13</v>
      </c>
      <c r="AI49" s="14">
        <f t="shared" si="13"/>
        <v>-3.9762186193923319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2"/>
        <v>-2.9199904234218987</v>
      </c>
      <c r="Y50" s="1">
        <f t="shared" si="14"/>
        <v>43555</v>
      </c>
      <c r="Z50" s="14">
        <f t="shared" si="4"/>
        <v>-6.7661007488560992E-2</v>
      </c>
      <c r="AA50" s="14">
        <f t="shared" si="5"/>
        <v>2.9628554078136831</v>
      </c>
      <c r="AB50" s="14">
        <f t="shared" si="6"/>
        <v>-6.7681030217041602</v>
      </c>
      <c r="AC50" s="14">
        <f t="shared" si="7"/>
        <v>3.1323962903908403E-2</v>
      </c>
      <c r="AD50" s="14">
        <f t="shared" si="8"/>
        <v>3.7411967266058502E-4</v>
      </c>
      <c r="AE50" s="14">
        <f t="shared" si="9"/>
        <v>8.7996565258633283E-15</v>
      </c>
      <c r="AF50" s="14">
        <f t="shared" si="10"/>
        <v>-2.1962699227725601E-14</v>
      </c>
      <c r="AG50" s="14">
        <f t="shared" si="11"/>
        <v>3.1160040235513531E-13</v>
      </c>
      <c r="AH50" s="14">
        <f t="shared" si="12"/>
        <v>-3.2841393330656599E-13</v>
      </c>
      <c r="AI50" s="14">
        <f t="shared" si="13"/>
        <v>-3.8412105388024989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2"/>
        <v>-3.2161808549817925</v>
      </c>
      <c r="Y51" s="1">
        <f t="shared" si="14"/>
        <v>43646</v>
      </c>
      <c r="Z51" s="14">
        <f t="shared" si="4"/>
        <v>-4.3405630979621995E-2</v>
      </c>
      <c r="AA51" s="14">
        <f t="shared" si="5"/>
        <v>3.1528130728428292</v>
      </c>
      <c r="AB51" s="14">
        <f t="shared" si="6"/>
        <v>-7.13807918937695</v>
      </c>
      <c r="AC51" s="14">
        <f t="shared" si="7"/>
        <v>-0.11877526756679899</v>
      </c>
      <c r="AD51" s="14">
        <f t="shared" si="8"/>
        <v>-4.582624863518997E-5</v>
      </c>
      <c r="AE51" s="14">
        <f t="shared" si="9"/>
        <v>8.8661973985789594E-15</v>
      </c>
      <c r="AF51" s="14">
        <f t="shared" si="10"/>
        <v>-2.3924318763973198E-14</v>
      </c>
      <c r="AG51" s="14">
        <f t="shared" si="11"/>
        <v>2.9905946697269334E-13</v>
      </c>
      <c r="AH51" s="14">
        <f t="shared" si="12"/>
        <v>-3.11455602275748E-13</v>
      </c>
      <c r="AI51" s="14">
        <f t="shared" si="13"/>
        <v>-4.1474928413292043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2"/>
        <v>-3.4593046714255786</v>
      </c>
      <c r="Y52" s="1">
        <f t="shared" si="14"/>
        <v>43738</v>
      </c>
      <c r="Z52" s="14">
        <f t="shared" si="4"/>
        <v>-5.4033407656394999E-2</v>
      </c>
      <c r="AA52" s="14">
        <f t="shared" si="5"/>
        <v>3.3371057794296326</v>
      </c>
      <c r="AB52" s="14">
        <f t="shared" si="6"/>
        <v>-7.6801779196773499</v>
      </c>
      <c r="AC52" s="14">
        <f t="shared" si="7"/>
        <v>7.0483897517490485E-2</v>
      </c>
      <c r="AD52" s="14">
        <f t="shared" si="8"/>
        <v>1.0221436561082801E-4</v>
      </c>
      <c r="AE52" s="14">
        <f t="shared" si="9"/>
        <v>7.7277569835365697E-15</v>
      </c>
      <c r="AF52" s="14">
        <f t="shared" si="10"/>
        <v>-2.2458100456096398E-14</v>
      </c>
      <c r="AG52" s="14">
        <f t="shared" si="11"/>
        <v>2.8302843812325329E-13</v>
      </c>
      <c r="AH52" s="14">
        <f t="shared" si="12"/>
        <v>-2.91439555484267E-13</v>
      </c>
      <c r="AI52" s="14">
        <f t="shared" si="13"/>
        <v>-4.3265194360210328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2"/>
        <v>-3.4365867684848914</v>
      </c>
      <c r="Y53" s="1">
        <f t="shared" si="14"/>
        <v>43830</v>
      </c>
      <c r="Z53" s="14">
        <f t="shared" si="4"/>
        <v>-4.0459317939002995E-2</v>
      </c>
      <c r="AA53" s="14">
        <f t="shared" si="5"/>
        <v>3.2925323446389205</v>
      </c>
      <c r="AB53" s="14">
        <f t="shared" si="6"/>
        <v>-7.4309428154905897</v>
      </c>
      <c r="AC53" s="14">
        <f t="shared" si="7"/>
        <v>-0.17841457085083701</v>
      </c>
      <c r="AD53" s="14">
        <f t="shared" si="8"/>
        <v>-1.2067053552102398E-4</v>
      </c>
      <c r="AE53" s="14">
        <f t="shared" si="9"/>
        <v>7.7632284658843289E-15</v>
      </c>
      <c r="AF53" s="14">
        <f t="shared" si="10"/>
        <v>-2.0551720687244903E-14</v>
      </c>
      <c r="AG53" s="14">
        <f t="shared" si="11"/>
        <v>2.6282910528351831E-13</v>
      </c>
      <c r="AH53" s="14">
        <f t="shared" si="12"/>
        <v>-2.7348870939107402E-13</v>
      </c>
      <c r="AI53" s="14">
        <f t="shared" si="13"/>
        <v>-4.3574050301770537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2"/>
        <v>-1.7952115612241681</v>
      </c>
      <c r="Y54" s="1">
        <f t="shared" si="14"/>
        <v>43921</v>
      </c>
      <c r="Z54" s="14">
        <f t="shared" si="4"/>
        <v>-7.1975957047583999E-2</v>
      </c>
      <c r="AA54" s="14">
        <f t="shared" si="5"/>
        <v>3.3464260934759178</v>
      </c>
      <c r="AB54" s="14">
        <f t="shared" si="6"/>
        <v>-5.9118323683575698</v>
      </c>
      <c r="AC54" s="14">
        <f t="shared" si="7"/>
        <v>-0.13135296940563601</v>
      </c>
      <c r="AD54" s="14">
        <f t="shared" si="8"/>
        <v>-1.3833695403511E-4</v>
      </c>
      <c r="AE54" s="14">
        <f t="shared" si="9"/>
        <v>6.0166376431020996E-15</v>
      </c>
      <c r="AF54" s="14">
        <f t="shared" si="10"/>
        <v>-1.3594886932734701E-14</v>
      </c>
      <c r="AG54" s="14">
        <f t="shared" si="11"/>
        <v>3.2129602178527133E-13</v>
      </c>
      <c r="AH54" s="14">
        <f t="shared" si="12"/>
        <v>-2.3458151477656201E-13</v>
      </c>
      <c r="AI54" s="14">
        <f t="shared" si="13"/>
        <v>-2.7688735382888279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2"/>
        <v>-0.59581213536261257</v>
      </c>
      <c r="Y55" s="1">
        <f t="shared" si="14"/>
        <v>44012</v>
      </c>
      <c r="Z55" s="14">
        <f t="shared" si="4"/>
        <v>-0.10300327434406001</v>
      </c>
      <c r="AA55" s="14">
        <f t="shared" si="5"/>
        <v>3.3035519667645001</v>
      </c>
      <c r="AB55" s="14">
        <f t="shared" si="6"/>
        <v>-4.7776191760582041</v>
      </c>
      <c r="AC55" s="14">
        <f t="shared" si="7"/>
        <v>-4.2863973986517992E-2</v>
      </c>
      <c r="AD55" s="14">
        <f t="shared" si="8"/>
        <v>-1.3264296897887097E-4</v>
      </c>
      <c r="AE55" s="14">
        <f t="shared" si="9"/>
        <v>4.6662820131703983E-15</v>
      </c>
      <c r="AF55" s="14">
        <f t="shared" si="10"/>
        <v>-4.1908537016335984E-15</v>
      </c>
      <c r="AG55" s="14">
        <f t="shared" si="11"/>
        <v>3.6545525511284827E-13</v>
      </c>
      <c r="AH55" s="14">
        <f t="shared" si="12"/>
        <v>-1.98198755323661E-13</v>
      </c>
      <c r="AI55" s="14">
        <f t="shared" si="13"/>
        <v>-1.6200671005930933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2"/>
        <v>0.28601065063453573</v>
      </c>
      <c r="Y56" s="1">
        <f t="shared" si="14"/>
        <v>44104</v>
      </c>
      <c r="Z56" s="14">
        <f t="shared" si="4"/>
        <v>-0.13353682496285599</v>
      </c>
      <c r="AA56" s="14">
        <f t="shared" si="5"/>
        <v>3.5939733829118623</v>
      </c>
      <c r="AB56" s="14">
        <f t="shared" si="6"/>
        <v>-4.2169899726996007</v>
      </c>
      <c r="AC56" s="14">
        <f t="shared" si="7"/>
        <v>7.2588935897300727E-2</v>
      </c>
      <c r="AD56" s="14">
        <f t="shared" si="8"/>
        <v>-6.1898192927065988E-5</v>
      </c>
      <c r="AE56" s="14">
        <f t="shared" si="9"/>
        <v>2.2855344476103004E-15</v>
      </c>
      <c r="AF56" s="14">
        <f t="shared" si="10"/>
        <v>5.1986173648052E-15</v>
      </c>
      <c r="AG56" s="14">
        <f t="shared" si="11"/>
        <v>3.9468901341105926E-13</v>
      </c>
      <c r="AH56" s="14">
        <f t="shared" si="12"/>
        <v>-1.6498838598775101E-13</v>
      </c>
      <c r="AI56" s="14">
        <f t="shared" si="13"/>
        <v>-0.68402637704598357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2"/>
        <v>-0.4369305344154476</v>
      </c>
      <c r="Y57" s="1">
        <f t="shared" si="14"/>
        <v>44196</v>
      </c>
      <c r="Z57" s="14">
        <f t="shared" si="4"/>
        <v>-0.18498881132964498</v>
      </c>
      <c r="AA57" s="14">
        <f t="shared" si="5"/>
        <v>3.5557951583183121</v>
      </c>
      <c r="AB57" s="14">
        <f t="shared" si="6"/>
        <v>-4.9395801411813762</v>
      </c>
      <c r="AC57" s="14">
        <f t="shared" si="7"/>
        <v>0.25359463196175902</v>
      </c>
      <c r="AD57" s="14">
        <f t="shared" si="8"/>
        <v>1.2219239453931531E-4</v>
      </c>
      <c r="AE57" s="14">
        <f t="shared" si="9"/>
        <v>4.4064399313514993E-15</v>
      </c>
      <c r="AF57" s="14">
        <f t="shared" si="10"/>
        <v>2.2241645393676405E-14</v>
      </c>
      <c r="AG57" s="14">
        <f t="shared" si="11"/>
        <v>3.5831425645620627E-13</v>
      </c>
      <c r="AH57" s="14">
        <f t="shared" si="12"/>
        <v>-1.4561196096200199E-13</v>
      </c>
      <c r="AI57" s="14">
        <f t="shared" si="13"/>
        <v>-1.3150569698361714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2"/>
        <v>-0.34926387108052565</v>
      </c>
      <c r="Y58" s="1">
        <f t="shared" si="14"/>
        <v>44286</v>
      </c>
      <c r="Z58" s="14">
        <f t="shared" si="4"/>
        <v>-0.214641277380096</v>
      </c>
      <c r="AA58" s="14">
        <f t="shared" si="5"/>
        <v>3.4504715411508688</v>
      </c>
      <c r="AB58" s="14">
        <f t="shared" si="6"/>
        <v>-4.7387682823477837</v>
      </c>
      <c r="AC58" s="14">
        <f t="shared" si="7"/>
        <v>0.31352085134082797</v>
      </c>
      <c r="AD58" s="14">
        <f t="shared" si="8"/>
        <v>1.6626398203546401E-4</v>
      </c>
      <c r="AE58" s="14">
        <f t="shared" si="9"/>
        <v>4.5771535621743996E-15</v>
      </c>
      <c r="AF58" s="14">
        <f t="shared" si="10"/>
        <v>3.2306830533614199E-14</v>
      </c>
      <c r="AG58" s="14">
        <f t="shared" si="11"/>
        <v>3.5206755371578733E-13</v>
      </c>
      <c r="AH58" s="14">
        <f t="shared" si="12"/>
        <v>-1.18789880683383E-13</v>
      </c>
      <c r="AI58" s="14">
        <f t="shared" si="13"/>
        <v>-1.1892509032538772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2"/>
        <v>0.11271024030086685</v>
      </c>
      <c r="Y59" s="1">
        <f t="shared" si="14"/>
        <v>44377</v>
      </c>
      <c r="Z59" s="14">
        <f t="shared" si="4"/>
        <v>-0.20759680752675</v>
      </c>
      <c r="AA59" s="14">
        <f t="shared" si="5"/>
        <v>3.339354115683645</v>
      </c>
      <c r="AB59" s="14">
        <f t="shared" si="6"/>
        <v>-4.1582284906338449</v>
      </c>
      <c r="AC59" s="14">
        <f t="shared" si="7"/>
        <v>0.29123920504373202</v>
      </c>
      <c r="AD59" s="14">
        <f t="shared" si="8"/>
        <v>3.7552993991145302E-4</v>
      </c>
      <c r="AE59" s="14">
        <f t="shared" si="9"/>
        <v>4.3076231536284996E-15</v>
      </c>
      <c r="AF59" s="14">
        <f t="shared" si="10"/>
        <v>4.5696422971675404E-14</v>
      </c>
      <c r="AG59" s="14">
        <f t="shared" si="11"/>
        <v>3.678965147496623E-13</v>
      </c>
      <c r="AH59" s="14">
        <f t="shared" si="12"/>
        <v>-8.6442577997398701E-14</v>
      </c>
      <c r="AI59" s="14">
        <f t="shared" si="13"/>
        <v>-0.73485644749297496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2"/>
        <v>0.27973044786008294</v>
      </c>
      <c r="Y60" s="1">
        <f t="shared" si="14"/>
        <v>44469</v>
      </c>
      <c r="Z60" s="14">
        <f t="shared" si="4"/>
        <v>-0.17005525777295699</v>
      </c>
      <c r="AA60" s="14">
        <f t="shared" si="5"/>
        <v>3.2995314895664696</v>
      </c>
      <c r="AB60" s="14">
        <f t="shared" si="6"/>
        <v>-4.0262115583227951</v>
      </c>
      <c r="AC60" s="14">
        <f t="shared" si="7"/>
        <v>0.33812409303873903</v>
      </c>
      <c r="AD60" s="14">
        <f t="shared" si="8"/>
        <v>-4.0922913174849741E-6</v>
      </c>
      <c r="AE60" s="14">
        <f t="shared" si="9"/>
        <v>5.5564483844676988E-15</v>
      </c>
      <c r="AF60" s="14">
        <f t="shared" si="10"/>
        <v>5.4462012087773E-14</v>
      </c>
      <c r="AG60" s="14">
        <f t="shared" si="11"/>
        <v>3.749652726949643E-13</v>
      </c>
      <c r="AH60" s="14">
        <f t="shared" si="12"/>
        <v>-5.5155032314737099E-14</v>
      </c>
      <c r="AI60" s="14">
        <f t="shared" si="13"/>
        <v>-0.55861532578148099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2"/>
        <v>0.21290769741937396</v>
      </c>
      <c r="Y61" s="1">
        <f t="shared" si="14"/>
        <v>44561</v>
      </c>
      <c r="Z61" s="14">
        <f t="shared" si="4"/>
        <v>-0.17181735192909101</v>
      </c>
      <c r="AA61" s="14">
        <f t="shared" si="5"/>
        <v>3.0443010291189649</v>
      </c>
      <c r="AB61" s="14">
        <f t="shared" si="6"/>
        <v>-3.766040297722153</v>
      </c>
      <c r="AC61" s="14">
        <f t="shared" si="7"/>
        <v>0.24228202513932301</v>
      </c>
      <c r="AD61" s="14">
        <f t="shared" si="8"/>
        <v>2.8303961241026016E-5</v>
      </c>
      <c r="AE61" s="14">
        <f t="shared" si="9"/>
        <v>7.1790586005904985E-15</v>
      </c>
      <c r="AF61" s="14">
        <f t="shared" si="10"/>
        <v>5.7572155222010006E-14</v>
      </c>
      <c r="AG61" s="14">
        <f t="shared" si="11"/>
        <v>3.6775912026422034E-13</v>
      </c>
      <c r="AH61" s="14">
        <f t="shared" si="12"/>
        <v>-2.6930281093925299E-14</v>
      </c>
      <c r="AI61" s="14">
        <f t="shared" si="13"/>
        <v>-0.65124629143130963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2"/>
        <v>0.62733870966627958</v>
      </c>
      <c r="Y62" s="1">
        <f t="shared" si="14"/>
        <v>44651</v>
      </c>
      <c r="Z62" s="14">
        <f t="shared" si="4"/>
        <v>-0.17108696483899999</v>
      </c>
      <c r="AA62" s="14">
        <f t="shared" si="5"/>
        <v>2.5662476472214082</v>
      </c>
      <c r="AB62" s="14">
        <f t="shared" si="6"/>
        <v>-2.93017903456429</v>
      </c>
      <c r="AC62" s="14">
        <f t="shared" si="7"/>
        <v>0.28811535581305703</v>
      </c>
      <c r="AD62" s="14">
        <f t="shared" si="8"/>
        <v>2.5370642925579771E-4</v>
      </c>
      <c r="AE62" s="14">
        <f t="shared" si="9"/>
        <v>8.7630824923232592E-15</v>
      </c>
      <c r="AF62" s="14">
        <f t="shared" si="10"/>
        <v>6.4365323435361009E-14</v>
      </c>
      <c r="AG62" s="14">
        <f t="shared" si="11"/>
        <v>3.6789337003085529E-13</v>
      </c>
      <c r="AH62" s="14">
        <f t="shared" si="12"/>
        <v>4.1119716052820597E-15</v>
      </c>
      <c r="AI62" s="14">
        <f t="shared" si="13"/>
        <v>-0.24664928993912391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2"/>
        <v>1.4097456770013581</v>
      </c>
      <c r="Y63" s="1">
        <f t="shared" si="14"/>
        <v>44742</v>
      </c>
      <c r="Z63" s="14">
        <f t="shared" si="4"/>
        <v>-0.14447285671822599</v>
      </c>
      <c r="AA63" s="14">
        <f t="shared" si="5"/>
        <v>1.9567108012297501</v>
      </c>
      <c r="AB63" s="14">
        <f t="shared" si="6"/>
        <v>-1.5702914941375798</v>
      </c>
      <c r="AC63" s="14">
        <f t="shared" si="7"/>
        <v>0.247771876996943</v>
      </c>
      <c r="AD63" s="14">
        <f t="shared" si="8"/>
        <v>9.4750919983080059E-6</v>
      </c>
      <c r="AE63" s="14">
        <f t="shared" si="9"/>
        <v>1.03305002311124E-14</v>
      </c>
      <c r="AF63" s="14">
        <f t="shared" si="10"/>
        <v>7.0622569728216994E-14</v>
      </c>
      <c r="AG63" s="14">
        <f t="shared" si="11"/>
        <v>3.6913821485504127E-13</v>
      </c>
      <c r="AH63" s="14">
        <f t="shared" si="12"/>
        <v>2.5887008509607899E-14</v>
      </c>
      <c r="AI63" s="14">
        <f t="shared" si="13"/>
        <v>0.48972780246336145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2"/>
        <v>1.9060535563536849</v>
      </c>
      <c r="Y64" s="1">
        <f t="shared" si="14"/>
        <v>44834</v>
      </c>
      <c r="Z64" s="14">
        <f t="shared" si="4"/>
        <v>-0.11681732930368099</v>
      </c>
      <c r="AA64" s="14">
        <f t="shared" si="5"/>
        <v>1.5328809733422202</v>
      </c>
      <c r="AB64" s="14">
        <f t="shared" si="6"/>
        <v>-0.71335931781583994</v>
      </c>
      <c r="AC64" s="14">
        <f t="shared" si="7"/>
        <v>0.256219009916832</v>
      </c>
      <c r="AD64" s="14">
        <f t="shared" si="8"/>
        <v>-4.1026990815802003E-4</v>
      </c>
      <c r="AE64" s="14">
        <f t="shared" si="9"/>
        <v>1.1903435673944869E-14</v>
      </c>
      <c r="AF64" s="14">
        <f t="shared" si="10"/>
        <v>6.9400831699386996E-14</v>
      </c>
      <c r="AG64" s="14">
        <f t="shared" si="11"/>
        <v>3.7511923699348227E-13</v>
      </c>
      <c r="AH64" s="14">
        <f t="shared" si="12"/>
        <v>4.5671971619812899E-14</v>
      </c>
      <c r="AI64" s="14">
        <f t="shared" si="13"/>
        <v>0.95851306623187527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2"/>
        <v>2.3408376621445504</v>
      </c>
      <c r="Y65" s="1">
        <f t="shared" si="14"/>
        <v>44926</v>
      </c>
      <c r="Z65" s="14">
        <f t="shared" si="4"/>
        <v>-0.12791022835963201</v>
      </c>
      <c r="AA65" s="14">
        <f t="shared" si="5"/>
        <v>1.1348432084267102</v>
      </c>
      <c r="AB65" s="14">
        <f t="shared" si="6"/>
        <v>0.14502416801025042</v>
      </c>
      <c r="AC65" s="14">
        <f t="shared" si="7"/>
        <v>0.25006417268873704</v>
      </c>
      <c r="AD65" s="14">
        <f t="shared" si="8"/>
        <v>-3.1561710187565301E-4</v>
      </c>
      <c r="AE65" s="14">
        <f t="shared" si="9"/>
        <v>1.2400711117854198E-14</v>
      </c>
      <c r="AF65" s="14">
        <f t="shared" si="10"/>
        <v>6.8427101972393992E-14</v>
      </c>
      <c r="AG65" s="14">
        <f t="shared" si="11"/>
        <v>3.6969721415313427E-13</v>
      </c>
      <c r="AH65" s="14">
        <f t="shared" si="12"/>
        <v>6.4263972656001999E-14</v>
      </c>
      <c r="AI65" s="14">
        <f t="shared" si="13"/>
        <v>1.4017057036647047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2"/>
        <v>2.5797502507820758</v>
      </c>
      <c r="Y66" s="1">
        <f t="shared" si="14"/>
        <v>45016</v>
      </c>
      <c r="Z66" s="14">
        <f t="shared" si="4"/>
        <v>-0.14887209431569401</v>
      </c>
      <c r="AA66" s="14">
        <f t="shared" si="5"/>
        <v>1.02040522856585</v>
      </c>
      <c r="AB66" s="14">
        <f t="shared" si="6"/>
        <v>0.57251963402395045</v>
      </c>
      <c r="AC66" s="14">
        <f t="shared" si="7"/>
        <v>0.22296821267516001</v>
      </c>
      <c r="AD66" s="14">
        <f t="shared" si="8"/>
        <v>4.1666276670832014E-5</v>
      </c>
      <c r="AE66" s="14">
        <f t="shared" si="9"/>
        <v>1.1550415535572499E-14</v>
      </c>
      <c r="AF66" s="14">
        <f t="shared" si="10"/>
        <v>6.8223408291210001E-14</v>
      </c>
      <c r="AG66" s="14">
        <f t="shared" si="11"/>
        <v>3.6686142069367428E-13</v>
      </c>
      <c r="AH66" s="14">
        <f t="shared" si="12"/>
        <v>8.4291977048868006E-14</v>
      </c>
      <c r="AI66" s="14">
        <f t="shared" si="13"/>
        <v>1.6670626472264682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5">+SUM(B67:T67)</f>
        <v>2.942414549809357</v>
      </c>
      <c r="Y67" s="1">
        <f t="shared" ref="Y67:Y98" si="16">+A67</f>
        <v>45107</v>
      </c>
      <c r="Z67" s="14">
        <f t="shared" ref="Z67:Z130" si="17">+B67-$B$2</f>
        <v>-0.140545835073904</v>
      </c>
      <c r="AA67" s="14">
        <f t="shared" ref="AA67:AA130" si="18">+C67-C$2</f>
        <v>0.94661801637851006</v>
      </c>
      <c r="AB67" s="14">
        <f t="shared" ref="AB67:AB130" si="19">+D67-D$2</f>
        <v>0.99691262209504039</v>
      </c>
      <c r="AC67" s="14">
        <f t="shared" ref="AC67:AC130" si="20">+E67-E$2</f>
        <v>0.22336100015079299</v>
      </c>
      <c r="AD67" s="14">
        <f t="shared" ref="AD67:AD130" si="21">+F67-F$2</f>
        <v>-5.7524205131670968E-5</v>
      </c>
      <c r="AE67" s="14">
        <f t="shared" ref="AE67:AE130" si="22">+G67-G$2</f>
        <v>1.1709673161850898E-14</v>
      </c>
      <c r="AF67" s="14">
        <f t="shared" ref="AF67:AF130" si="23">+H67-H$2</f>
        <v>6.6975156727337994E-14</v>
      </c>
      <c r="AG67" s="14">
        <f t="shared" ref="AG67:AG130" si="24">+I67-I$2</f>
        <v>3.6624799891080931E-13</v>
      </c>
      <c r="AH67" s="14">
        <f t="shared" ref="AH67:AH130" si="25">+J67-J$2</f>
        <v>1.05360377545073E-13</v>
      </c>
      <c r="AI67" s="14">
        <f t="shared" ref="AI67:AI130" si="26">+SUM(Z67:AH67)</f>
        <v>2.0262882793458581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5"/>
        <v>3.2943891160333894</v>
      </c>
      <c r="Y68" s="1">
        <f t="shared" si="16"/>
        <v>45199</v>
      </c>
      <c r="Z68" s="14">
        <f t="shared" si="17"/>
        <v>-0.13987105357320501</v>
      </c>
      <c r="AA68" s="14">
        <f t="shared" si="18"/>
        <v>0.94844338142527995</v>
      </c>
      <c r="AB68" s="14">
        <f t="shared" si="19"/>
        <v>1.36620162603616</v>
      </c>
      <c r="AC68" s="14">
        <f t="shared" si="20"/>
        <v>0.208104107715888</v>
      </c>
      <c r="AD68" s="14">
        <f t="shared" si="21"/>
        <v>5.7557039932215024E-5</v>
      </c>
      <c r="AE68" s="14">
        <f t="shared" si="22"/>
        <v>1.1721702722252979E-14</v>
      </c>
      <c r="AF68" s="14">
        <f t="shared" si="23"/>
        <v>5.9197953043548996E-14</v>
      </c>
      <c r="AG68" s="14">
        <f t="shared" si="24"/>
        <v>3.639631642959783E-13</v>
      </c>
      <c r="AH68" s="14">
        <f t="shared" si="25"/>
        <v>1.25030899338175E-13</v>
      </c>
      <c r="AI68" s="14">
        <f t="shared" si="26"/>
        <v>2.3829356186446153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5"/>
        <v>3.3500396875721825</v>
      </c>
      <c r="Y69" s="1">
        <f t="shared" si="16"/>
        <v>45291</v>
      </c>
      <c r="Z69" s="14">
        <f t="shared" si="17"/>
        <v>-0.15052690086406001</v>
      </c>
      <c r="AA69" s="14">
        <f t="shared" si="18"/>
        <v>0.97132890831570995</v>
      </c>
      <c r="AB69" s="14">
        <f t="shared" si="19"/>
        <v>1.4445124078092801</v>
      </c>
      <c r="AC69" s="14">
        <f t="shared" si="20"/>
        <v>0.1700283906981212</v>
      </c>
      <c r="AD69" s="14">
        <f t="shared" si="21"/>
        <v>2.6443826625447851E-4</v>
      </c>
      <c r="AE69" s="14">
        <f t="shared" si="22"/>
        <v>1.19171414446365E-14</v>
      </c>
      <c r="AF69" s="14">
        <f t="shared" si="23"/>
        <v>5.2122766720777997E-14</v>
      </c>
      <c r="AG69" s="14">
        <f t="shared" si="24"/>
        <v>3.5855460348120627E-13</v>
      </c>
      <c r="AH69" s="14">
        <f t="shared" si="25"/>
        <v>1.42377327018377E-13</v>
      </c>
      <c r="AI69" s="14">
        <f t="shared" si="26"/>
        <v>2.4356072442258707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5"/>
        <v>3.4148466845981691</v>
      </c>
      <c r="Y70" s="1">
        <f t="shared" si="16"/>
        <v>45382</v>
      </c>
      <c r="Z70" s="14">
        <f t="shared" si="17"/>
        <v>-0.14856269413515999</v>
      </c>
      <c r="AA70" s="14">
        <f t="shared" si="18"/>
        <v>1.0696199574116001</v>
      </c>
      <c r="AB70" s="14">
        <f t="shared" si="19"/>
        <v>1.4071323081111498</v>
      </c>
      <c r="AC70" s="14">
        <f t="shared" si="20"/>
        <v>0.212270259509061</v>
      </c>
      <c r="AD70" s="14">
        <f t="shared" si="21"/>
        <v>2.2302888272576223E-4</v>
      </c>
      <c r="AE70" s="14">
        <f t="shared" si="22"/>
        <v>1.0737522161141568E-14</v>
      </c>
      <c r="AF70" s="14">
        <f t="shared" si="23"/>
        <v>4.8617869031481404E-14</v>
      </c>
      <c r="AG70" s="14">
        <f t="shared" si="24"/>
        <v>3.6109075200363431E-13</v>
      </c>
      <c r="AH70" s="14">
        <f t="shared" si="25"/>
        <v>1.63360737656261E-13</v>
      </c>
      <c r="AI70" s="14">
        <f t="shared" si="26"/>
        <v>2.54068285977996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5"/>
        <v>3.4735585865321177</v>
      </c>
      <c r="Y71" s="1">
        <f t="shared" si="16"/>
        <v>45473</v>
      </c>
      <c r="Z71" s="14">
        <f t="shared" si="17"/>
        <v>-0.15641720357816</v>
      </c>
      <c r="AA71" s="14">
        <f t="shared" si="18"/>
        <v>0.98282465585261036</v>
      </c>
      <c r="AB71" s="14">
        <f t="shared" si="19"/>
        <v>1.5812855123016405</v>
      </c>
      <c r="AC71" s="14">
        <f t="shared" si="20"/>
        <v>0.19884878533978401</v>
      </c>
      <c r="AD71" s="14">
        <f t="shared" si="21"/>
        <v>3.5890129727035103E-4</v>
      </c>
      <c r="AE71" s="14">
        <f t="shared" si="22"/>
        <v>1.0779747194452519E-14</v>
      </c>
      <c r="AF71" s="14">
        <f t="shared" si="23"/>
        <v>4.3620056280774097E-14</v>
      </c>
      <c r="AG71" s="14">
        <f t="shared" si="24"/>
        <v>3.557332167174813E-13</v>
      </c>
      <c r="AH71" s="14">
        <f t="shared" si="25"/>
        <v>1.82603288546925E-13</v>
      </c>
      <c r="AI71" s="14">
        <f t="shared" si="26"/>
        <v>2.606900651213738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5"/>
        <v>3.4129074213323238</v>
      </c>
      <c r="Y72" s="1">
        <f t="shared" si="16"/>
        <v>45565</v>
      </c>
      <c r="Z72" s="14">
        <f t="shared" si="17"/>
        <v>-0.152618124896061</v>
      </c>
      <c r="AA72" s="14">
        <f t="shared" si="18"/>
        <v>0.99400936554209007</v>
      </c>
      <c r="AB72" s="14">
        <f t="shared" si="19"/>
        <v>1.5248469761560299</v>
      </c>
      <c r="AC72" s="14">
        <f t="shared" si="20"/>
        <v>0.18652663674504999</v>
      </c>
      <c r="AD72" s="14">
        <f t="shared" si="21"/>
        <v>3.5104357706970798E-4</v>
      </c>
      <c r="AE72" s="14">
        <f t="shared" si="22"/>
        <v>1.101924446554698E-14</v>
      </c>
      <c r="AF72" s="14">
        <f t="shared" si="23"/>
        <v>3.9488337123271299E-14</v>
      </c>
      <c r="AG72" s="14">
        <f t="shared" si="24"/>
        <v>3.5447774206759433E-13</v>
      </c>
      <c r="AH72" s="14">
        <f t="shared" si="25"/>
        <v>1.9629165290941801E-13</v>
      </c>
      <c r="AI72" s="14">
        <f t="shared" si="26"/>
        <v>2.5531158971247803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5"/>
        <v>3.3553980541437682</v>
      </c>
      <c r="Y73" s="1">
        <f t="shared" si="16"/>
        <v>45657</v>
      </c>
      <c r="Z73" s="14">
        <f t="shared" si="17"/>
        <v>-0.14889933273792</v>
      </c>
      <c r="AA73" s="14">
        <f t="shared" si="18"/>
        <v>1.0069841157938599</v>
      </c>
      <c r="AB73" s="14">
        <f t="shared" si="19"/>
        <v>1.4689728253718801</v>
      </c>
      <c r="AC73" s="14">
        <f t="shared" si="20"/>
        <v>0.17478064058356352</v>
      </c>
      <c r="AD73" s="14">
        <f t="shared" si="21"/>
        <v>3.4215287600750002E-4</v>
      </c>
      <c r="AE73" s="14">
        <f t="shared" si="22"/>
        <v>1.125510694850006E-14</v>
      </c>
      <c r="AF73" s="14">
        <f t="shared" si="23"/>
        <v>3.54924244061709E-14</v>
      </c>
      <c r="AG73" s="14">
        <f t="shared" si="24"/>
        <v>3.5309741676387831E-13</v>
      </c>
      <c r="AH73" s="14">
        <f t="shared" si="25"/>
        <v>2.0929081782728801E-13</v>
      </c>
      <c r="AI73" s="14">
        <f t="shared" si="26"/>
        <v>2.5021804018880003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5"/>
        <v>3.3007919717630609</v>
      </c>
      <c r="Y74" s="1">
        <f t="shared" si="16"/>
        <v>45747</v>
      </c>
      <c r="Z74" s="14">
        <f t="shared" si="17"/>
        <v>-0.14527320025635601</v>
      </c>
      <c r="AA74" s="14">
        <f t="shared" si="18"/>
        <v>1.0214421859580303</v>
      </c>
      <c r="AB74" s="14">
        <f t="shared" si="19"/>
        <v>1.4136574160955702</v>
      </c>
      <c r="AC74" s="14">
        <f t="shared" si="20"/>
        <v>0.16369465784277221</v>
      </c>
      <c r="AD74" s="14">
        <f t="shared" si="21"/>
        <v>3.32532196262967E-4</v>
      </c>
      <c r="AE74" s="14">
        <f t="shared" si="22"/>
        <v>1.1487724872189068E-14</v>
      </c>
      <c r="AF74" s="14">
        <f t="shared" si="23"/>
        <v>3.1633808216688096E-14</v>
      </c>
      <c r="AG74" s="14">
        <f t="shared" si="24"/>
        <v>3.516016159156873E-13</v>
      </c>
      <c r="AH74" s="14">
        <f t="shared" si="25"/>
        <v>2.21606626172307E-13</v>
      </c>
      <c r="AI74" s="14">
        <f t="shared" si="26"/>
        <v>2.453853591836896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5"/>
        <v>3.2488694260688877</v>
      </c>
      <c r="Y75" s="1">
        <f t="shared" si="16"/>
        <v>45838</v>
      </c>
      <c r="Z75" s="14">
        <f t="shared" si="17"/>
        <v>-0.141748940837126</v>
      </c>
      <c r="AA75" s="14">
        <f t="shared" si="18"/>
        <v>1.0371237827703701</v>
      </c>
      <c r="AB75" s="14">
        <f t="shared" si="19"/>
        <v>1.3588951609120201</v>
      </c>
      <c r="AC75" s="14">
        <f t="shared" si="20"/>
        <v>0.15332855435071802</v>
      </c>
      <c r="AD75" s="14">
        <f t="shared" si="21"/>
        <v>3.22449939485718E-4</v>
      </c>
      <c r="AE75" s="14">
        <f t="shared" si="22"/>
        <v>1.1717424785948099E-14</v>
      </c>
      <c r="AF75" s="14">
        <f t="shared" si="23"/>
        <v>2.7912355731167497E-14</v>
      </c>
      <c r="AG75" s="14">
        <f t="shared" si="24"/>
        <v>3.4999943382289233E-13</v>
      </c>
      <c r="AH75" s="14">
        <f t="shared" si="25"/>
        <v>2.3325034969132601E-13</v>
      </c>
      <c r="AI75" s="14">
        <f t="shared" si="26"/>
        <v>2.4079210071360908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5"/>
        <v>3.1994270917629821</v>
      </c>
      <c r="Y76" s="1">
        <f t="shared" si="16"/>
        <v>45930</v>
      </c>
      <c r="Z76" s="14">
        <f t="shared" si="17"/>
        <v>-0.13833298130163599</v>
      </c>
      <c r="AA76" s="14">
        <f t="shared" si="18"/>
        <v>1.0538089104812403</v>
      </c>
      <c r="AB76" s="14">
        <f t="shared" si="19"/>
        <v>1.3046805282803104</v>
      </c>
      <c r="AC76" s="14">
        <f t="shared" si="20"/>
        <v>0.14372120903879199</v>
      </c>
      <c r="AD76" s="14">
        <f t="shared" si="21"/>
        <v>3.1213943245873773E-4</v>
      </c>
      <c r="AE76" s="14">
        <f t="shared" si="22"/>
        <v>1.1944472161068708E-14</v>
      </c>
      <c r="AF76" s="14">
        <f t="shared" si="23"/>
        <v>2.4326572838795202E-14</v>
      </c>
      <c r="AG76" s="14">
        <f t="shared" si="24"/>
        <v>3.482996021411233E-13</v>
      </c>
      <c r="AH76" s="14">
        <f t="shared" si="25"/>
        <v>2.4423772505904302E-13</v>
      </c>
      <c r="AI76" s="14">
        <f t="shared" si="26"/>
        <v>2.3641898059317938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5"/>
        <v>3.1522761662037202</v>
      </c>
      <c r="Y77" s="1">
        <f t="shared" si="16"/>
        <v>46022</v>
      </c>
      <c r="Z77" s="14">
        <f t="shared" si="17"/>
        <v>-0.135029317393842</v>
      </c>
      <c r="AA77" s="14">
        <f t="shared" si="18"/>
        <v>1.0713113237600802</v>
      </c>
      <c r="AB77" s="14">
        <f t="shared" si="19"/>
        <v>1.2510080419749201</v>
      </c>
      <c r="AC77" s="14">
        <f t="shared" si="20"/>
        <v>0.13489335611504272</v>
      </c>
      <c r="AD77" s="14">
        <f t="shared" si="21"/>
        <v>3.0180008259714821E-4</v>
      </c>
      <c r="AE77" s="14">
        <f t="shared" si="22"/>
        <v>1.2169075117416158E-14</v>
      </c>
      <c r="AF77" s="14">
        <f t="shared" si="23"/>
        <v>2.0873844494628705E-14</v>
      </c>
      <c r="AG77" s="14">
        <f t="shared" si="24"/>
        <v>3.4651042983908029E-13</v>
      </c>
      <c r="AH77" s="14">
        <f t="shared" si="25"/>
        <v>2.5458807538887902E-13</v>
      </c>
      <c r="AI77" s="14">
        <f t="shared" si="26"/>
        <v>2.322485204539432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5"/>
        <v>3.1072408420548241</v>
      </c>
      <c r="Y78" s="1">
        <f t="shared" si="16"/>
        <v>46112</v>
      </c>
      <c r="Z78" s="14">
        <f t="shared" si="17"/>
        <v>-0.13183984886825401</v>
      </c>
      <c r="AA78" s="14">
        <f t="shared" si="18"/>
        <v>1.0894733989449903</v>
      </c>
      <c r="AB78" s="14">
        <f t="shared" si="19"/>
        <v>1.1978722805325805</v>
      </c>
      <c r="AC78" s="14">
        <f t="shared" si="20"/>
        <v>0.12685024389527449</v>
      </c>
      <c r="AD78" s="14">
        <f t="shared" si="21"/>
        <v>2.9159936710289981E-4</v>
      </c>
      <c r="AE78" s="14">
        <f t="shared" si="22"/>
        <v>1.2391388923585288E-14</v>
      </c>
      <c r="AF78" s="14">
        <f t="shared" si="23"/>
        <v>1.7550653200979406E-14</v>
      </c>
      <c r="AG78" s="14">
        <f t="shared" si="24"/>
        <v>3.4463976170937931E-13</v>
      </c>
      <c r="AH78" s="14">
        <f t="shared" si="25"/>
        <v>2.6432351804534E-13</v>
      </c>
      <c r="AI78" s="14">
        <f t="shared" si="26"/>
        <v>2.2826476738723334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5"/>
        <v>3.0641570878271081</v>
      </c>
      <c r="Y79" s="1">
        <f t="shared" si="16"/>
        <v>46203</v>
      </c>
      <c r="Z79" s="14">
        <f t="shared" si="17"/>
        <v>-0.12876469227047199</v>
      </c>
      <c r="AA79" s="14">
        <f t="shared" si="18"/>
        <v>1.10816178417747</v>
      </c>
      <c r="AB79" s="14">
        <f t="shared" si="19"/>
        <v>1.1452678767046605</v>
      </c>
      <c r="AC79" s="14">
        <f t="shared" si="20"/>
        <v>0.11958409875928</v>
      </c>
      <c r="AD79" s="14">
        <f t="shared" si="21"/>
        <v>2.8167523615226902E-4</v>
      </c>
      <c r="AE79" s="14">
        <f t="shared" si="22"/>
        <v>1.2611520984059308E-14</v>
      </c>
      <c r="AF79" s="14">
        <f t="shared" si="23"/>
        <v>1.4352775552052695E-14</v>
      </c>
      <c r="AG79" s="14">
        <f t="shared" si="24"/>
        <v>3.4269495252173129E-13</v>
      </c>
      <c r="AH79" s="14">
        <f t="shared" si="25"/>
        <v>2.73468257758395E-13</v>
      </c>
      <c r="AI79" s="14">
        <f t="shared" si="26"/>
        <v>2.2445307426077337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5"/>
        <v>3.0228716774727893</v>
      </c>
      <c r="Y80" s="1">
        <f t="shared" si="16"/>
        <v>46295</v>
      </c>
      <c r="Z80" s="14">
        <f t="shared" si="17"/>
        <v>-0.125802470172169</v>
      </c>
      <c r="AA80" s="14">
        <f t="shared" si="18"/>
        <v>1.1272637101405403</v>
      </c>
      <c r="AB80" s="14">
        <f t="shared" si="19"/>
        <v>1.0931895169150199</v>
      </c>
      <c r="AC80" s="14">
        <f t="shared" si="20"/>
        <v>0.1130763876592223</v>
      </c>
      <c r="AD80" s="14">
        <f t="shared" si="21"/>
        <v>2.7213870096179333E-4</v>
      </c>
      <c r="AE80" s="14">
        <f t="shared" si="22"/>
        <v>1.282953608216529E-14</v>
      </c>
      <c r="AF80" s="14">
        <f t="shared" si="23"/>
        <v>1.1275457208252799E-14</v>
      </c>
      <c r="AG80" s="14">
        <f t="shared" si="24"/>
        <v>3.4068285421603532E-13</v>
      </c>
      <c r="AH80" s="14">
        <f t="shared" si="25"/>
        <v>2.8204796259164199E-13</v>
      </c>
      <c r="AI80" s="14">
        <f t="shared" si="26"/>
        <v>2.2079992832442219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5"/>
        <v>2.983241417121544</v>
      </c>
      <c r="Y81" s="1">
        <f t="shared" si="16"/>
        <v>46387</v>
      </c>
      <c r="Z81" s="14">
        <f t="shared" si="17"/>
        <v>-0.12295057619875499</v>
      </c>
      <c r="AA81" s="14">
        <f t="shared" si="18"/>
        <v>1.14668386108097</v>
      </c>
      <c r="AB81" s="14">
        <f t="shared" si="19"/>
        <v>1.0416319407232804</v>
      </c>
      <c r="AC81" s="14">
        <f t="shared" si="20"/>
        <v>0.10729987685323811</v>
      </c>
      <c r="AD81" s="14">
        <f t="shared" si="21"/>
        <v>2.6307647537901361E-4</v>
      </c>
      <c r="AE81" s="14">
        <f t="shared" si="22"/>
        <v>1.3045461694731588E-14</v>
      </c>
      <c r="AF81" s="14">
        <f t="shared" si="23"/>
        <v>8.3135670061794942E-15</v>
      </c>
      <c r="AG81" s="14">
        <f t="shared" si="24"/>
        <v>3.386098138230143E-13</v>
      </c>
      <c r="AH81" s="14">
        <f t="shared" si="25"/>
        <v>2.9008921920563599E-13</v>
      </c>
      <c r="AI81" s="14">
        <f t="shared" si="26"/>
        <v>2.1729281789347619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5"/>
        <v>2.9451325242091775</v>
      </c>
      <c r="Y82" s="1">
        <f t="shared" si="16"/>
        <v>46477</v>
      </c>
      <c r="Z82" s="14">
        <f t="shared" si="17"/>
        <v>-0.120205415678277</v>
      </c>
      <c r="AA82" s="14">
        <f t="shared" si="18"/>
        <v>1.1663417210304403</v>
      </c>
      <c r="AB82" s="14">
        <f t="shared" si="19"/>
        <v>0.99058994029345016</v>
      </c>
      <c r="AC82" s="14">
        <f t="shared" si="20"/>
        <v>0.1022204881203103</v>
      </c>
      <c r="AD82" s="14">
        <f t="shared" si="21"/>
        <v>2.5455359132474061E-4</v>
      </c>
      <c r="AE82" s="14">
        <f t="shared" si="22"/>
        <v>1.3259293234381759E-14</v>
      </c>
      <c r="AF82" s="14">
        <f t="shared" si="23"/>
        <v>5.4617311699219015E-15</v>
      </c>
      <c r="AG82" s="14">
        <f t="shared" si="24"/>
        <v>3.3648168007082234E-13</v>
      </c>
      <c r="AH82" s="14">
        <f t="shared" si="25"/>
        <v>2.97619063036666E-13</v>
      </c>
      <c r="AI82" s="14">
        <f t="shared" si="26"/>
        <v>2.1392012873579014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5"/>
        <v>2.9084201212328598</v>
      </c>
      <c r="Y83" s="1">
        <f t="shared" si="16"/>
        <v>46568</v>
      </c>
      <c r="Z83" s="14">
        <f t="shared" si="17"/>
        <v>-0.11756262215167801</v>
      </c>
      <c r="AA83" s="14">
        <f t="shared" si="18"/>
        <v>1.1861693230619301</v>
      </c>
      <c r="AB83" s="14">
        <f t="shared" si="19"/>
        <v>0.94005835986792974</v>
      </c>
      <c r="AC83" s="14">
        <f t="shared" si="20"/>
        <v>9.7798956685301197E-2</v>
      </c>
      <c r="AD83" s="14">
        <f t="shared" si="21"/>
        <v>2.4661593704749482E-4</v>
      </c>
      <c r="AE83" s="14">
        <f t="shared" si="22"/>
        <v>1.3470999109270439E-14</v>
      </c>
      <c r="AF83" s="14">
        <f t="shared" si="23"/>
        <v>2.7144487797879976E-15</v>
      </c>
      <c r="AG83" s="14">
        <f t="shared" si="24"/>
        <v>3.343038168874233E-13</v>
      </c>
      <c r="AH83" s="14">
        <f t="shared" si="25"/>
        <v>3.0466457843567802E-13</v>
      </c>
      <c r="AI83" s="14">
        <f t="shared" si="26"/>
        <v>2.1067106334011854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5"/>
        <v>2.8729878129085709</v>
      </c>
      <c r="Y84" s="1">
        <f t="shared" si="16"/>
        <v>46660</v>
      </c>
      <c r="Z84" s="14">
        <f t="shared" si="17"/>
        <v>-0.11501725032414301</v>
      </c>
      <c r="AA84" s="14">
        <f t="shared" si="18"/>
        <v>1.2061093403759702</v>
      </c>
      <c r="AB84" s="14">
        <f t="shared" si="19"/>
        <v>0.89003209524666005</v>
      </c>
      <c r="AC84" s="14">
        <f t="shared" si="20"/>
        <v>9.3992297499515001E-2</v>
      </c>
      <c r="AD84" s="14">
        <f t="shared" si="21"/>
        <v>2.392926841303452E-4</v>
      </c>
      <c r="AE84" s="14">
        <f t="shared" si="22"/>
        <v>1.3680525518563249E-14</v>
      </c>
      <c r="AF84" s="14">
        <f t="shared" si="23"/>
        <v>6.61897862245997E-17</v>
      </c>
      <c r="AG84" s="14">
        <f t="shared" si="24"/>
        <v>3.3208112224024333E-13</v>
      </c>
      <c r="AH84" s="14">
        <f t="shared" si="25"/>
        <v>3.11252563443118E-13</v>
      </c>
      <c r="AI84" s="14">
        <f t="shared" si="26"/>
        <v>2.0753557754827896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5"/>
        <v>2.8387273214575344</v>
      </c>
      <c r="Y85" s="1">
        <f t="shared" si="16"/>
        <v>46752</v>
      </c>
      <c r="Z85" s="14">
        <f t="shared" si="17"/>
        <v>-0.11256394631172401</v>
      </c>
      <c r="AA85" s="14">
        <f t="shared" si="18"/>
        <v>1.22611346730638</v>
      </c>
      <c r="AB85" s="14">
        <f t="shared" si="19"/>
        <v>0.84050609327159975</v>
      </c>
      <c r="AC85" s="14">
        <f t="shared" si="20"/>
        <v>9.0755088436040798E-2</v>
      </c>
      <c r="AD85" s="14">
        <f t="shared" si="21"/>
        <v>2.3259858012588921E-4</v>
      </c>
      <c r="AE85" s="14">
        <f t="shared" si="22"/>
        <v>1.3887800925765249E-14</v>
      </c>
      <c r="AF85" s="14">
        <f t="shared" si="23"/>
        <v>-2.4885230614100998E-15</v>
      </c>
      <c r="AG85" s="14">
        <f t="shared" si="24"/>
        <v>3.2981805096690329E-13</v>
      </c>
      <c r="AH85" s="14">
        <f t="shared" si="25"/>
        <v>3.17409253678352E-13</v>
      </c>
      <c r="AI85" s="14">
        <f t="shared" si="26"/>
        <v>2.0450433012830809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5"/>
        <v>2.8055381600327074</v>
      </c>
      <c r="Y86" s="1">
        <f t="shared" si="16"/>
        <v>46843</v>
      </c>
      <c r="Z86" s="14">
        <f t="shared" si="17"/>
        <v>-0.110197096253105</v>
      </c>
      <c r="AA86" s="14">
        <f t="shared" si="18"/>
        <v>1.2461410462179603</v>
      </c>
      <c r="AB86" s="14">
        <f t="shared" si="19"/>
        <v>0.79147535131628999</v>
      </c>
      <c r="AC86" s="14">
        <f t="shared" si="20"/>
        <v>8.8040580423154588E-2</v>
      </c>
      <c r="AD86" s="14">
        <f t="shared" si="21"/>
        <v>2.2653609134966541E-4</v>
      </c>
      <c r="AE86" s="14">
        <f t="shared" si="22"/>
        <v>1.4092740171712469E-14</v>
      </c>
      <c r="AF86" s="14">
        <f t="shared" si="23"/>
        <v>-4.9550469610596994E-15</v>
      </c>
      <c r="AG86" s="14">
        <f t="shared" si="24"/>
        <v>3.2751864044412429E-13</v>
      </c>
      <c r="AH86" s="14">
        <f t="shared" si="25"/>
        <v>3.2316009976659099E-13</v>
      </c>
      <c r="AI86" s="14">
        <f t="shared" si="26"/>
        <v>2.0156864177963101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5"/>
        <v>2.773327328895749</v>
      </c>
      <c r="Y87" s="1">
        <f t="shared" si="16"/>
        <v>46934</v>
      </c>
      <c r="Z87" s="14">
        <f t="shared" si="17"/>
        <v>-0.107910954519746</v>
      </c>
      <c r="AA87" s="14">
        <f t="shared" si="18"/>
        <v>1.2661579029547201</v>
      </c>
      <c r="AB87" s="14">
        <f t="shared" si="19"/>
        <v>0.74293491678053059</v>
      </c>
      <c r="AC87" s="14">
        <f t="shared" si="20"/>
        <v>8.5801645604410906E-2</v>
      </c>
      <c r="AD87" s="14">
        <f t="shared" si="21"/>
        <v>2.21097386103288E-4</v>
      </c>
      <c r="AE87" s="14">
        <f t="shared" si="22"/>
        <v>1.429524820519109E-14</v>
      </c>
      <c r="AF87" s="14">
        <f t="shared" si="23"/>
        <v>-7.3385650625049992E-15</v>
      </c>
      <c r="AG87" s="14">
        <f t="shared" si="24"/>
        <v>3.2518653811667629E-13</v>
      </c>
      <c r="AH87" s="14">
        <f t="shared" si="25"/>
        <v>3.2852959278458999E-13</v>
      </c>
      <c r="AI87" s="14">
        <f t="shared" si="26"/>
        <v>1.9872046082066794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5"/>
        <v>2.7420090228840412</v>
      </c>
      <c r="Y88" s="1">
        <f t="shared" si="16"/>
        <v>47026</v>
      </c>
      <c r="Z88" s="14">
        <f t="shared" si="17"/>
        <v>-0.10569975287464101</v>
      </c>
      <c r="AA88" s="14">
        <f t="shared" si="18"/>
        <v>1.2861353591679601</v>
      </c>
      <c r="AB88" s="14">
        <f t="shared" si="19"/>
        <v>0.69487988659013045</v>
      </c>
      <c r="AC88" s="14">
        <f t="shared" si="20"/>
        <v>8.3991575329710244E-2</v>
      </c>
      <c r="AD88" s="14">
        <f t="shared" si="21"/>
        <v>2.1626615311239549E-4</v>
      </c>
      <c r="AE88" s="14">
        <f t="shared" si="22"/>
        <v>1.4495223422217308E-14</v>
      </c>
      <c r="AF88" s="14">
        <f t="shared" si="23"/>
        <v>-9.6440443344869016E-15</v>
      </c>
      <c r="AG88" s="14">
        <f t="shared" si="24"/>
        <v>3.2282503006542734E-13</v>
      </c>
      <c r="AH88" s="14">
        <f t="shared" si="25"/>
        <v>3.3354113235543299E-13</v>
      </c>
      <c r="AI88" s="14">
        <f t="shared" si="26"/>
        <v>1.9595233343669334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5"/>
        <v>2.7115043420043579</v>
      </c>
      <c r="Y89" s="1">
        <f t="shared" si="16"/>
        <v>47118</v>
      </c>
      <c r="Z89" s="14">
        <f t="shared" si="17"/>
        <v>-0.10355779200648899</v>
      </c>
      <c r="AA89" s="14">
        <f t="shared" si="18"/>
        <v>1.3060493946629204</v>
      </c>
      <c r="AB89" s="14">
        <f t="shared" si="19"/>
        <v>0.64730540670163972</v>
      </c>
      <c r="AC89" s="14">
        <f t="shared" si="20"/>
        <v>8.2564740193955072E-2</v>
      </c>
      <c r="AD89" s="14">
        <f t="shared" si="21"/>
        <v>2.1201925360646241E-4</v>
      </c>
      <c r="AE89" s="14">
        <f t="shared" si="22"/>
        <v>1.469256061542133E-14</v>
      </c>
      <c r="AF89" s="14">
        <f t="shared" si="23"/>
        <v>-1.1876203941290098E-14</v>
      </c>
      <c r="AG89" s="14">
        <f t="shared" si="24"/>
        <v>3.2043706993392232E-13</v>
      </c>
      <c r="AH89" s="14">
        <f t="shared" si="25"/>
        <v>3.3821693224169998E-13</v>
      </c>
      <c r="AI89" s="14">
        <f t="shared" si="26"/>
        <v>1.9325737688062941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5"/>
        <v>2.6817409997075603</v>
      </c>
      <c r="Y90" s="1">
        <f t="shared" si="16"/>
        <v>47208</v>
      </c>
      <c r="Z90" s="14">
        <f t="shared" si="17"/>
        <v>-0.10147951690759299</v>
      </c>
      <c r="AA90" s="14">
        <f t="shared" si="18"/>
        <v>1.3258799369818601</v>
      </c>
      <c r="AB90" s="14">
        <f t="shared" si="19"/>
        <v>0.60020667161203001</v>
      </c>
      <c r="AC90" s="14">
        <f t="shared" si="20"/>
        <v>8.1477124492495986E-2</v>
      </c>
      <c r="AD90" s="14">
        <f t="shared" si="21"/>
        <v>2.0832820843265728E-4</v>
      </c>
      <c r="AE90" s="14">
        <f t="shared" si="22"/>
        <v>1.4887153543110988E-14</v>
      </c>
      <c r="AF90" s="14">
        <f t="shared" si="23"/>
        <v>-1.4039492834923099E-14</v>
      </c>
      <c r="AG90" s="14">
        <f t="shared" si="24"/>
        <v>3.1802530765746132E-13</v>
      </c>
      <c r="AH90" s="14">
        <f t="shared" si="25"/>
        <v>3.4257795855766298E-13</v>
      </c>
      <c r="AI90" s="14">
        <f t="shared" si="26"/>
        <v>1.9062925443878871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5"/>
        <v>2.6526530255955252</v>
      </c>
      <c r="Y91" s="1">
        <f t="shared" si="16"/>
        <v>47299</v>
      </c>
      <c r="Z91" s="14">
        <f t="shared" si="17"/>
        <v>-9.9459577575423008E-2</v>
      </c>
      <c r="AA91" s="14">
        <f t="shared" si="18"/>
        <v>1.34561025890121</v>
      </c>
      <c r="AB91" s="14">
        <f t="shared" si="19"/>
        <v>0.55357892387331997</v>
      </c>
      <c r="AC91" s="14">
        <f t="shared" si="20"/>
        <v>8.0686747395756916E-2</v>
      </c>
      <c r="AD91" s="14">
        <f t="shared" si="21"/>
        <v>2.0516052400170953E-4</v>
      </c>
      <c r="AE91" s="14">
        <f t="shared" si="22"/>
        <v>1.5078897133782397E-14</v>
      </c>
      <c r="AF91" s="14">
        <f t="shared" si="23"/>
        <v>-1.6138075340630297E-14</v>
      </c>
      <c r="AG91" s="14">
        <f t="shared" si="24"/>
        <v>3.155921175484843E-13</v>
      </c>
      <c r="AH91" s="14">
        <f t="shared" si="25"/>
        <v>3.4664389602970901E-13</v>
      </c>
      <c r="AI91" s="14">
        <f t="shared" si="26"/>
        <v>1.8806215131195265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5"/>
        <v>2.6241804610484127</v>
      </c>
      <c r="Y92" s="1">
        <f t="shared" si="16"/>
        <v>47391</v>
      </c>
      <c r="Z92" s="14">
        <f t="shared" si="17"/>
        <v>-9.7492876504248011E-2</v>
      </c>
      <c r="AA92" s="14">
        <f t="shared" si="18"/>
        <v>1.3652264674547201</v>
      </c>
      <c r="AB92" s="14">
        <f t="shared" si="19"/>
        <v>0.50741745361198998</v>
      </c>
      <c r="AC92" s="14">
        <f t="shared" si="20"/>
        <v>8.0153982896487633E-2</v>
      </c>
      <c r="AD92" s="14">
        <f t="shared" si="21"/>
        <v>2.0248086278990671E-4</v>
      </c>
      <c r="AE92" s="14">
        <f t="shared" si="22"/>
        <v>1.5267689346393958E-14</v>
      </c>
      <c r="AF92" s="14">
        <f t="shared" si="23"/>
        <v>-1.8175823593716501E-14</v>
      </c>
      <c r="AG92" s="14">
        <f t="shared" si="24"/>
        <v>3.1313962538813734E-13</v>
      </c>
      <c r="AH92" s="14">
        <f t="shared" si="25"/>
        <v>3.50433138067073E-13</v>
      </c>
      <c r="AI92" s="14">
        <f t="shared" si="26"/>
        <v>1.8555075083224002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5"/>
        <v>2.596269047598097</v>
      </c>
      <c r="Y93" s="1">
        <f t="shared" si="16"/>
        <v>47483</v>
      </c>
      <c r="Z93" s="14">
        <f t="shared" si="17"/>
        <v>-9.5574604398935004E-2</v>
      </c>
      <c r="AA93" s="14">
        <f t="shared" si="18"/>
        <v>1.3847170705831002</v>
      </c>
      <c r="AB93" s="14">
        <f t="shared" si="19"/>
        <v>0.46171759805327994</v>
      </c>
      <c r="AC93" s="14">
        <f t="shared" si="20"/>
        <v>7.9841790185913253E-2</v>
      </c>
      <c r="AD93" s="14">
        <f t="shared" si="21"/>
        <v>2.002520656288828E-4</v>
      </c>
      <c r="AE93" s="14">
        <f t="shared" si="22"/>
        <v>1.5453432709893108E-14</v>
      </c>
      <c r="AF93" s="14">
        <f t="shared" si="23"/>
        <v>-2.0156315771419601E-14</v>
      </c>
      <c r="AG93" s="14">
        <f t="shared" si="24"/>
        <v>3.1066973425740931E-13</v>
      </c>
      <c r="AH93" s="14">
        <f t="shared" si="25"/>
        <v>3.5396279675157499E-13</v>
      </c>
      <c r="AI93" s="14">
        <f t="shared" si="26"/>
        <v>1.8309021064896471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5"/>
        <v>2.5688699088692966</v>
      </c>
      <c r="Y94" s="1">
        <f t="shared" si="16"/>
        <v>47573</v>
      </c>
      <c r="Z94" s="14">
        <f t="shared" si="17"/>
        <v>-9.3700265491847012E-2</v>
      </c>
      <c r="AA94" s="14">
        <f t="shared" si="18"/>
        <v>1.4040726096215801</v>
      </c>
      <c r="AB94" s="14">
        <f t="shared" si="19"/>
        <v>0.41647474105015014</v>
      </c>
      <c r="AC94" s="14">
        <f t="shared" si="20"/>
        <v>7.9715865600328145E-2</v>
      </c>
      <c r="AD94" s="14">
        <f t="shared" si="21"/>
        <v>1.984360341549749E-4</v>
      </c>
      <c r="AE94" s="14">
        <f t="shared" si="22"/>
        <v>1.5636035567512329E-14</v>
      </c>
      <c r="AF94" s="14">
        <f t="shared" si="23"/>
        <v>-2.2082839152241498E-14</v>
      </c>
      <c r="AG94" s="14">
        <f t="shared" si="24"/>
        <v>3.0818414891313731E-13</v>
      </c>
      <c r="AH94" s="14">
        <f t="shared" si="25"/>
        <v>3.5724872920642499E-13</v>
      </c>
      <c r="AI94" s="14">
        <f t="shared" si="26"/>
        <v>1.8067613868150252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5"/>
        <v>2.5419392276176951</v>
      </c>
      <c r="Y95" s="1">
        <f t="shared" si="16"/>
        <v>47664</v>
      </c>
      <c r="Z95" s="14">
        <f t="shared" si="17"/>
        <v>-9.1865693779384E-2</v>
      </c>
      <c r="AA95" s="14">
        <f t="shared" si="18"/>
        <v>1.4232853476269001</v>
      </c>
      <c r="AB95" s="14">
        <f t="shared" si="19"/>
        <v>0.37168431261705059</v>
      </c>
      <c r="AC95" s="14">
        <f t="shared" si="20"/>
        <v>7.9744726674854965E-2</v>
      </c>
      <c r="AD95" s="14">
        <f t="shared" si="21"/>
        <v>1.9699448260808642E-4</v>
      </c>
      <c r="AE95" s="14">
        <f t="shared" si="22"/>
        <v>1.5815413052438659E-14</v>
      </c>
      <c r="AF95" s="14">
        <f t="shared" si="23"/>
        <v>-2.3958397124567301E-14</v>
      </c>
      <c r="AG95" s="14">
        <f t="shared" si="24"/>
        <v>3.056843985756093E-13</v>
      </c>
      <c r="AH95" s="14">
        <f t="shared" si="25"/>
        <v>3.60305577153134E-13</v>
      </c>
      <c r="AI95" s="14">
        <f t="shared" si="26"/>
        <v>1.7830456876226877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5"/>
        <v>2.5154379198620589</v>
      </c>
      <c r="Y96" s="1">
        <f t="shared" si="16"/>
        <v>47756</v>
      </c>
      <c r="Z96" s="14">
        <f t="shared" si="17"/>
        <v>-9.0067061420256E-2</v>
      </c>
      <c r="AA96" s="14">
        <f t="shared" si="18"/>
        <v>1.4423490050638201</v>
      </c>
      <c r="AB96" s="14">
        <f t="shared" si="19"/>
        <v>0.32734178846829032</v>
      </c>
      <c r="AC96" s="14">
        <f t="shared" si="20"/>
        <v>7.9899738170511894E-2</v>
      </c>
      <c r="AD96" s="14">
        <f t="shared" si="21"/>
        <v>1.958895687077773E-4</v>
      </c>
      <c r="AE96" s="14">
        <f t="shared" si="22"/>
        <v>1.5991487821784738E-14</v>
      </c>
      <c r="AF96" s="14">
        <f t="shared" si="23"/>
        <v>-2.5785719354841298E-14</v>
      </c>
      <c r="AG96" s="14">
        <f t="shared" si="24"/>
        <v>3.0317185804642931E-13</v>
      </c>
      <c r="AH96" s="14">
        <f t="shared" si="25"/>
        <v>3.6314681680634902E-13</v>
      </c>
      <c r="AI96" s="14">
        <f t="shared" si="26"/>
        <v>1.7597193598517307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5"/>
        <v>2.4893313083794504</v>
      </c>
      <c r="Y97" s="1">
        <f t="shared" si="16"/>
        <v>47848</v>
      </c>
      <c r="Z97" s="14">
        <f t="shared" si="17"/>
        <v>-8.8300880455894987E-2</v>
      </c>
      <c r="AA97" s="14">
        <f t="shared" si="18"/>
        <v>1.4612585356585901</v>
      </c>
      <c r="AB97" s="14">
        <f t="shared" si="19"/>
        <v>0.28344268956101004</v>
      </c>
      <c r="AC97" s="14">
        <f t="shared" si="20"/>
        <v>8.0155089225776785E-2</v>
      </c>
      <c r="AD97" s="14">
        <f t="shared" si="21"/>
        <v>1.9508441363011572E-4</v>
      </c>
      <c r="AE97" s="14">
        <f t="shared" si="22"/>
        <v>1.616419057550527E-14</v>
      </c>
      <c r="AF97" s="14">
        <f t="shared" si="23"/>
        <v>-2.7567274411626599E-14</v>
      </c>
      <c r="AG97" s="14">
        <f t="shared" si="24"/>
        <v>3.0064776711872134E-13</v>
      </c>
      <c r="AH97" s="14">
        <f t="shared" si="25"/>
        <v>3.6578481658455701E-13</v>
      </c>
      <c r="AI97" s="14">
        <f t="shared" si="26"/>
        <v>1.736750518403767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5"/>
        <v>2.4635887979482414</v>
      </c>
      <c r="Y98" s="1">
        <f t="shared" si="16"/>
        <v>47938</v>
      </c>
      <c r="Z98" s="14">
        <f t="shared" si="17"/>
        <v>-8.6563998926966007E-2</v>
      </c>
      <c r="AA98" s="14">
        <f t="shared" si="18"/>
        <v>1.4800099363196901</v>
      </c>
      <c r="AB98" s="14">
        <f t="shared" si="19"/>
        <v>0.23998258164280983</v>
      </c>
      <c r="AC98" s="14">
        <f t="shared" si="20"/>
        <v>8.0487730043026798E-2</v>
      </c>
      <c r="AD98" s="14">
        <f t="shared" si="21"/>
        <v>1.9454352119822183E-4</v>
      </c>
      <c r="AE98" s="14">
        <f t="shared" si="22"/>
        <v>1.6333460386142052E-14</v>
      </c>
      <c r="AF98" s="14">
        <f t="shared" si="23"/>
        <v>-2.9305284224470201E-14</v>
      </c>
      <c r="AG98" s="14">
        <f t="shared" si="24"/>
        <v>2.9811324827752132E-13</v>
      </c>
      <c r="AH98" s="14">
        <f t="shared" si="25"/>
        <v>3.6823090042658902E-13</v>
      </c>
      <c r="AI98" s="14">
        <f t="shared" si="26"/>
        <v>1.7141107926004127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5"/>
        <v>2.4381835547144801</v>
      </c>
      <c r="Y99" s="1">
        <f t="shared" ref="Y99:Y132" si="27">+A99</f>
        <v>48029</v>
      </c>
      <c r="Z99" s="14">
        <f t="shared" si="17"/>
        <v>-8.4853592370909003E-2</v>
      </c>
      <c r="AA99" s="14">
        <f t="shared" si="18"/>
        <v>1.4986000859517901</v>
      </c>
      <c r="AB99" s="14">
        <f t="shared" si="19"/>
        <v>0.1969570748037901</v>
      </c>
      <c r="AC99" s="14">
        <f t="shared" si="20"/>
        <v>8.0877275769481005E-2</v>
      </c>
      <c r="AD99" s="14">
        <f t="shared" si="21"/>
        <v>1.9423310631517792E-4</v>
      </c>
      <c r="AE99" s="14">
        <f t="shared" si="22"/>
        <v>1.6499244864157811E-14</v>
      </c>
      <c r="AF99" s="14">
        <f t="shared" si="23"/>
        <v>-3.10017398348341E-14</v>
      </c>
      <c r="AG99" s="14">
        <f t="shared" si="24"/>
        <v>2.9556932271730734E-13</v>
      </c>
      <c r="AH99" s="14">
        <f t="shared" si="25"/>
        <v>3.7049541479731398E-13</v>
      </c>
      <c r="AI99" s="14">
        <f t="shared" si="26"/>
        <v>1.6917750772611186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5"/>
        <v>2.4130921919557813</v>
      </c>
      <c r="Y100" s="1">
        <f t="shared" si="27"/>
        <v>48121</v>
      </c>
      <c r="Z100" s="14">
        <f t="shared" si="17"/>
        <v>-8.3167151595567007E-2</v>
      </c>
      <c r="AA100" s="14">
        <f t="shared" si="18"/>
        <v>1.5170266087751301</v>
      </c>
      <c r="AB100" s="14">
        <f t="shared" si="19"/>
        <v>0.15436182303314983</v>
      </c>
      <c r="AC100" s="14">
        <f t="shared" si="20"/>
        <v>8.1305884484996704E-2</v>
      </c>
      <c r="AD100" s="14">
        <f t="shared" si="21"/>
        <v>1.9412134244008492E-4</v>
      </c>
      <c r="AE100" s="14">
        <f t="shared" si="22"/>
        <v>1.6661500182230501E-14</v>
      </c>
      <c r="AF100" s="14">
        <f t="shared" si="23"/>
        <v>-3.2658417969835402E-14</v>
      </c>
      <c r="AG100" s="14">
        <f t="shared" si="24"/>
        <v>2.9301692472669031E-13</v>
      </c>
      <c r="AH100" s="14">
        <f t="shared" si="25"/>
        <v>3.7258779773913199E-13</v>
      </c>
      <c r="AI100" s="14">
        <f t="shared" si="26"/>
        <v>1.6697212860407995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5"/>
        <v>2.3882944643446349</v>
      </c>
      <c r="Y101" s="1">
        <f t="shared" si="27"/>
        <v>48213</v>
      </c>
      <c r="Z101" s="14">
        <f t="shared" si="17"/>
        <v>-8.1502467534920991E-2</v>
      </c>
      <c r="AA101" s="14">
        <f t="shared" si="18"/>
        <v>1.5352877584286202</v>
      </c>
      <c r="AB101" s="14">
        <f t="shared" si="19"/>
        <v>0.11219252378023015</v>
      </c>
      <c r="AC101" s="14">
        <f t="shared" si="20"/>
        <v>8.1758115476420146E-2</v>
      </c>
      <c r="AD101" s="14">
        <f t="shared" si="21"/>
        <v>1.9417853756380302E-4</v>
      </c>
      <c r="AE101" s="14">
        <f t="shared" si="22"/>
        <v>1.6820190980306423E-14</v>
      </c>
      <c r="AF101" s="14">
        <f t="shared" si="23"/>
        <v>-3.4276898037800697E-14</v>
      </c>
      <c r="AG101" s="14">
        <f t="shared" si="24"/>
        <v>2.904569145082523E-13</v>
      </c>
      <c r="AH101" s="14">
        <f t="shared" si="25"/>
        <v>3.7451664857784099E-13</v>
      </c>
      <c r="AI101" s="14">
        <f t="shared" si="26"/>
        <v>1.6479301086885612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5"/>
        <v>2.3637729725931953</v>
      </c>
      <c r="Y102" s="1">
        <f t="shared" si="27"/>
        <v>48304</v>
      </c>
      <c r="Z102" s="14">
        <f t="shared" si="17"/>
        <v>-7.985761390586299E-2</v>
      </c>
      <c r="AA102" s="14">
        <f t="shared" si="18"/>
        <v>1.5533823197001002</v>
      </c>
      <c r="AB102" s="14">
        <f t="shared" si="19"/>
        <v>7.0444917519830064E-2</v>
      </c>
      <c r="AC102" s="14">
        <f t="shared" si="20"/>
        <v>8.2220773269280234E-2</v>
      </c>
      <c r="AD102" s="14">
        <f t="shared" si="21"/>
        <v>1.9437724770492122E-4</v>
      </c>
      <c r="AE102" s="14">
        <f t="shared" si="22"/>
        <v>1.6975290171520909E-14</v>
      </c>
      <c r="AF102" s="14">
        <f t="shared" si="23"/>
        <v>-3.58585792074522E-14</v>
      </c>
      <c r="AG102" s="14">
        <f t="shared" si="24"/>
        <v>2.878900895149423E-13</v>
      </c>
      <c r="AH102" s="14">
        <f t="shared" si="25"/>
        <v>3.7628979712178299E-13</v>
      </c>
      <c r="AI102" s="14">
        <f t="shared" si="26"/>
        <v>1.6263847738316977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5"/>
        <v>2.3395128801112932</v>
      </c>
      <c r="Y103" s="1">
        <f t="shared" si="27"/>
        <v>48395</v>
      </c>
      <c r="Z103" s="14">
        <f t="shared" si="17"/>
        <v>-7.8230928300956987E-2</v>
      </c>
      <c r="AA103" s="14">
        <f t="shared" si="18"/>
        <v>1.5713095252067202</v>
      </c>
      <c r="AB103" s="14">
        <f t="shared" si="19"/>
        <v>2.9114787322040314E-2</v>
      </c>
      <c r="AC103" s="14">
        <f t="shared" si="20"/>
        <v>8.2682742209643181E-2</v>
      </c>
      <c r="AD103" s="14">
        <f t="shared" si="21"/>
        <v>1.9469233644072611E-4</v>
      </c>
      <c r="AE103" s="14">
        <f t="shared" si="22"/>
        <v>1.7126778667344867E-14</v>
      </c>
      <c r="AF103" s="14">
        <f t="shared" si="23"/>
        <v>-3.7404697289824496E-14</v>
      </c>
      <c r="AG103" s="14">
        <f t="shared" si="24"/>
        <v>2.8531719439398231E-13</v>
      </c>
      <c r="AH103" s="14">
        <f t="shared" si="25"/>
        <v>3.7791437140184002E-13</v>
      </c>
      <c r="AI103" s="14">
        <f t="shared" si="26"/>
        <v>1.6050708187745304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5"/>
        <v>2.3155016430412538</v>
      </c>
      <c r="Y104" s="1">
        <f t="shared" si="27"/>
        <v>48487</v>
      </c>
      <c r="Z104" s="14">
        <f t="shared" si="17"/>
        <v>-7.6620992272032007E-2</v>
      </c>
      <c r="AA104" s="14">
        <f t="shared" si="18"/>
        <v>1.5890689847548101</v>
      </c>
      <c r="AB104" s="14">
        <f t="shared" si="19"/>
        <v>-1.1802041573769628E-2</v>
      </c>
      <c r="AC104" s="14">
        <f t="shared" si="20"/>
        <v>8.3134815747467547E-2</v>
      </c>
      <c r="AD104" s="14">
        <f t="shared" si="21"/>
        <v>1.9510098843184502E-4</v>
      </c>
      <c r="AE104" s="14">
        <f t="shared" si="22"/>
        <v>1.7274645038550467E-14</v>
      </c>
      <c r="AF104" s="14">
        <f t="shared" si="23"/>
        <v>-3.8916341193799802E-14</v>
      </c>
      <c r="AG104" s="14">
        <f t="shared" si="24"/>
        <v>2.8273892963553333E-13</v>
      </c>
      <c r="AH104" s="14">
        <f t="shared" si="25"/>
        <v>3.7939686318726702E-13</v>
      </c>
      <c r="AI104" s="14">
        <f t="shared" si="26"/>
        <v>1.5839758676455484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5"/>
        <v>2.291728754761265</v>
      </c>
      <c r="Y105" s="1">
        <f t="shared" si="27"/>
        <v>48579</v>
      </c>
      <c r="Z105" s="14">
        <f t="shared" si="17"/>
        <v>-7.5026610883813988E-2</v>
      </c>
      <c r="AA105" s="14">
        <f t="shared" si="18"/>
        <v>1.6066606254534401</v>
      </c>
      <c r="AB105" s="14">
        <f t="shared" si="19"/>
        <v>-5.2309702180630246E-2</v>
      </c>
      <c r="AC105" s="14">
        <f t="shared" si="20"/>
        <v>8.3569523971866691E-2</v>
      </c>
      <c r="AD105" s="14">
        <f t="shared" si="21"/>
        <v>1.9558268430983482E-4</v>
      </c>
      <c r="AE105" s="14">
        <f t="shared" si="22"/>
        <v>1.741888512684551E-14</v>
      </c>
      <c r="AF105" s="14">
        <f t="shared" si="23"/>
        <v>-4.0394468772555739E-14</v>
      </c>
      <c r="AG105" s="14">
        <f t="shared" si="24"/>
        <v>2.8015595902682232E-13</v>
      </c>
      <c r="AH105" s="14">
        <f t="shared" si="25"/>
        <v>3.8074319067922998E-13</v>
      </c>
      <c r="AI105" s="14">
        <f t="shared" si="26"/>
        <v>1.5630894190458104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5"/>
        <v>2.2681855056801909</v>
      </c>
      <c r="Y106" s="1">
        <f t="shared" si="27"/>
        <v>48669</v>
      </c>
      <c r="Z106" s="14">
        <f t="shared" si="17"/>
        <v>-7.3446792146135004E-2</v>
      </c>
      <c r="AA106" s="14">
        <f t="shared" si="18"/>
        <v>1.6240846409484602</v>
      </c>
      <c r="AB106" s="14">
        <f t="shared" si="19"/>
        <v>-9.2412286181419834E-2</v>
      </c>
      <c r="AC106" s="14">
        <f t="shared" si="20"/>
        <v>8.3980962391056346E-2</v>
      </c>
      <c r="AD106" s="14">
        <f t="shared" si="21"/>
        <v>1.9611914368902712E-4</v>
      </c>
      <c r="AE106" s="14">
        <f t="shared" si="22"/>
        <v>1.7559501620332976E-14</v>
      </c>
      <c r="AF106" s="14">
        <f t="shared" si="23"/>
        <v>-4.1839921919435923E-14</v>
      </c>
      <c r="AG106" s="14">
        <f t="shared" si="24"/>
        <v>2.7756891601362431E-13</v>
      </c>
      <c r="AH106" s="14">
        <f t="shared" si="25"/>
        <v>3.8195875793110198E-13</v>
      </c>
      <c r="AI106" s="14">
        <f t="shared" si="26"/>
        <v>1.5424026441562859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5"/>
        <v>2.2448647588890411</v>
      </c>
      <c r="Y107" s="1">
        <f t="shared" si="27"/>
        <v>48760</v>
      </c>
      <c r="Z107" s="14">
        <f t="shared" si="17"/>
        <v>-7.1880726667804012E-2</v>
      </c>
      <c r="AA107" s="14">
        <f t="shared" si="18"/>
        <v>1.64134144839157</v>
      </c>
      <c r="AB107" s="14">
        <f t="shared" si="19"/>
        <v>-0.13211384434219964</v>
      </c>
      <c r="AC107" s="14">
        <f t="shared" si="20"/>
        <v>8.4364624437051436E-2</v>
      </c>
      <c r="AD107" s="14">
        <f t="shared" si="21"/>
        <v>1.966942424500311E-4</v>
      </c>
      <c r="AE107" s="14">
        <f t="shared" si="22"/>
        <v>1.7696503604331252E-14</v>
      </c>
      <c r="AF107" s="14">
        <f t="shared" si="23"/>
        <v>-4.3253440808031239E-14</v>
      </c>
      <c r="AG107" s="14">
        <f t="shared" si="24"/>
        <v>2.7497840907025033E-13</v>
      </c>
      <c r="AH107" s="14">
        <f t="shared" si="25"/>
        <v>3.8304851067325302E-13</v>
      </c>
      <c r="AI107" s="14">
        <f t="shared" si="26"/>
        <v>1.5219081960617002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5"/>
        <v>2.2217607419932022</v>
      </c>
      <c r="Y108" s="1">
        <f t="shared" si="27"/>
        <v>48852</v>
      </c>
      <c r="Z108" s="14">
        <f t="shared" si="17"/>
        <v>-7.0327767815178993E-2</v>
      </c>
      <c r="AA108" s="14">
        <f t="shared" si="18"/>
        <v>1.6584316519696602</v>
      </c>
      <c r="AB108" s="14">
        <f t="shared" si="19"/>
        <v>-0.17141838692136968</v>
      </c>
      <c r="AC108" s="14">
        <f t="shared" si="20"/>
        <v>8.4717239708028108E-2</v>
      </c>
      <c r="AD108" s="14">
        <f t="shared" si="21"/>
        <v>1.9729390983305042E-4</v>
      </c>
      <c r="AE108" s="14">
        <f t="shared" si="22"/>
        <v>1.7829906097558317E-14</v>
      </c>
      <c r="AF108" s="14">
        <f t="shared" si="23"/>
        <v>-4.4635677202869928E-14</v>
      </c>
      <c r="AG108" s="14">
        <f t="shared" si="24"/>
        <v>2.7238502617693929E-13</v>
      </c>
      <c r="AH108" s="14">
        <f t="shared" si="25"/>
        <v>3.8401698833131701E-13</v>
      </c>
      <c r="AI108" s="14">
        <f t="shared" si="26"/>
        <v>1.5016000308516022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5"/>
        <v>2.1988688552275431</v>
      </c>
      <c r="Y109" s="1">
        <f t="shared" si="27"/>
        <v>48944</v>
      </c>
      <c r="Z109" s="14">
        <f t="shared" si="17"/>
        <v>-6.8787412603914994E-2</v>
      </c>
      <c r="AA109" s="14">
        <f t="shared" si="18"/>
        <v>1.6753560119978401</v>
      </c>
      <c r="AB109" s="14">
        <f t="shared" si="19"/>
        <v>-0.21032988407475006</v>
      </c>
      <c r="AC109" s="14">
        <f t="shared" si="20"/>
        <v>8.5036619539515218E-2</v>
      </c>
      <c r="AD109" s="14">
        <f t="shared" si="21"/>
        <v>1.9790601028338601E-4</v>
      </c>
      <c r="AE109" s="14">
        <f t="shared" si="22"/>
        <v>1.795972958225076E-14</v>
      </c>
      <c r="AF109" s="14">
        <f t="shared" si="23"/>
        <v>-4.5987206794378009E-14</v>
      </c>
      <c r="AG109" s="14">
        <f t="shared" si="24"/>
        <v>2.6978933850004932E-13</v>
      </c>
      <c r="AH109" s="14">
        <f t="shared" si="25"/>
        <v>3.8486837212210499E-13</v>
      </c>
      <c r="AI109" s="14">
        <f t="shared" si="26"/>
        <v>1.4814732408696003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5"/>
        <v>2.1761854957573687</v>
      </c>
      <c r="Y110" s="1">
        <f t="shared" si="27"/>
        <v>49034</v>
      </c>
      <c r="Z110" s="14">
        <f t="shared" si="17"/>
        <v>-6.7259283503137007E-2</v>
      </c>
      <c r="AA110" s="14">
        <f t="shared" si="18"/>
        <v>1.6921154187310501</v>
      </c>
      <c r="AB110" s="14">
        <f t="shared" si="19"/>
        <v>-0.24885226625659973</v>
      </c>
      <c r="AC110" s="14">
        <f t="shared" si="20"/>
        <v>8.5321511118335039E-2</v>
      </c>
      <c r="AD110" s="14">
        <f t="shared" si="21"/>
        <v>1.9852021441632152E-4</v>
      </c>
      <c r="AE110" s="14">
        <f t="shared" si="22"/>
        <v>1.8085999535463011E-14</v>
      </c>
      <c r="AF110" s="14">
        <f t="shared" si="23"/>
        <v>-4.7308540535010471E-14</v>
      </c>
      <c r="AG110" s="14">
        <f t="shared" si="24"/>
        <v>2.6719190336609133E-13</v>
      </c>
      <c r="AH110" s="14">
        <f t="shared" si="25"/>
        <v>3.8560652919173202E-13</v>
      </c>
      <c r="AI110" s="14">
        <f t="shared" si="26"/>
        <v>1.4615239003046883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5"/>
        <v>2.1537078978920818</v>
      </c>
      <c r="Y111" s="1">
        <f t="shared" si="27"/>
        <v>49125</v>
      </c>
      <c r="Z111" s="14">
        <f t="shared" si="17"/>
        <v>-6.5743111287446004E-2</v>
      </c>
      <c r="AA111" s="14">
        <f t="shared" si="18"/>
        <v>1.7087108701774201</v>
      </c>
      <c r="AB111" s="14">
        <f t="shared" si="19"/>
        <v>-0.28698942461663002</v>
      </c>
      <c r="AC111" s="14">
        <f t="shared" si="20"/>
        <v>8.5571461019120665E-2</v>
      </c>
      <c r="AD111" s="14">
        <f t="shared" si="21"/>
        <v>1.9912786291963322E-4</v>
      </c>
      <c r="AE111" s="14">
        <f t="shared" si="22"/>
        <v>1.8208745967578029E-14</v>
      </c>
      <c r="AF111" s="14">
        <f t="shared" si="23"/>
        <v>-4.8600134973004009E-14</v>
      </c>
      <c r="AG111" s="14">
        <f t="shared" si="24"/>
        <v>2.6459326661549431E-13</v>
      </c>
      <c r="AH111" s="14">
        <f t="shared" si="25"/>
        <v>3.86235052827424E-13</v>
      </c>
      <c r="AI111" s="14">
        <f t="shared" si="26"/>
        <v>1.4417489231560048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5"/>
        <v>2.1314339887866343</v>
      </c>
      <c r="Y112" s="1">
        <f t="shared" si="27"/>
        <v>49217</v>
      </c>
      <c r="Z112" s="14">
        <f t="shared" si="17"/>
        <v>-6.4238719033356012E-2</v>
      </c>
      <c r="AA112" s="14">
        <f t="shared" si="18"/>
        <v>1.7251434533054002</v>
      </c>
      <c r="AB112" s="14">
        <f t="shared" si="19"/>
        <v>-0.32474521139306001</v>
      </c>
      <c r="AC112" s="14">
        <f t="shared" si="20"/>
        <v>8.5786688750359205E-2</v>
      </c>
      <c r="AD112" s="14">
        <f t="shared" si="21"/>
        <v>1.997218266935546E-4</v>
      </c>
      <c r="AE112" s="14">
        <f t="shared" si="22"/>
        <v>1.8328002972958138E-14</v>
      </c>
      <c r="AF112" s="14">
        <f t="shared" si="23"/>
        <v>-4.9862401596400489E-14</v>
      </c>
      <c r="AG112" s="14">
        <f t="shared" si="24"/>
        <v>2.6199396441649932E-13</v>
      </c>
      <c r="AH112" s="14">
        <f t="shared" si="25"/>
        <v>3.86757298829239E-13</v>
      </c>
      <c r="AI112" s="14">
        <f t="shared" si="26"/>
        <v>1.4221459334566542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5"/>
        <v>2.1093622590779035</v>
      </c>
      <c r="Y113" s="1">
        <f t="shared" si="27"/>
        <v>49309</v>
      </c>
      <c r="Z113" s="14">
        <f t="shared" si="17"/>
        <v>-6.2746007322880992E-2</v>
      </c>
      <c r="AA113" s="14">
        <f t="shared" si="18"/>
        <v>1.7414143281291201</v>
      </c>
      <c r="AB113" s="14">
        <f t="shared" si="19"/>
        <v>-0.36212344030171995</v>
      </c>
      <c r="AC113" s="14">
        <f t="shared" si="20"/>
        <v>8.5967970643099592E-2</v>
      </c>
      <c r="AD113" s="14">
        <f t="shared" si="21"/>
        <v>2.0029636604324192E-4</v>
      </c>
      <c r="AE113" s="14">
        <f t="shared" si="22"/>
        <v>1.8443808296673219E-14</v>
      </c>
      <c r="AF113" s="14">
        <f t="shared" si="23"/>
        <v>-5.1095715213166978E-14</v>
      </c>
      <c r="AG113" s="14">
        <f t="shared" si="24"/>
        <v>2.5939452461365733E-13</v>
      </c>
      <c r="AH113" s="14">
        <f t="shared" si="25"/>
        <v>3.8717641817176998E-13</v>
      </c>
      <c r="AI113" s="14">
        <f t="shared" si="26"/>
        <v>1.402713147514276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5"/>
        <v>2.0874916477979006</v>
      </c>
      <c r="Y114" s="1">
        <f t="shared" si="27"/>
        <v>49399</v>
      </c>
      <c r="Z114" s="14">
        <f t="shared" si="17"/>
        <v>-6.1264940687662001E-2</v>
      </c>
      <c r="AA114" s="14">
        <f t="shared" si="18"/>
        <v>1.75752471423453</v>
      </c>
      <c r="AB114" s="14">
        <f t="shared" si="19"/>
        <v>-0.39912788692129997</v>
      </c>
      <c r="AC114" s="14">
        <f t="shared" si="20"/>
        <v>8.6116534198272948E-2</v>
      </c>
      <c r="AD114" s="14">
        <f t="shared" si="21"/>
        <v>2.008469912897109E-4</v>
      </c>
      <c r="AE114" s="14">
        <f t="shared" si="22"/>
        <v>1.8556202920359639E-14</v>
      </c>
      <c r="AF114" s="14">
        <f t="shared" si="23"/>
        <v>-5.2300421403715051E-14</v>
      </c>
      <c r="AG114" s="14">
        <f t="shared" si="24"/>
        <v>2.5679546767945334E-13</v>
      </c>
      <c r="AH114" s="14">
        <f t="shared" si="25"/>
        <v>3.8749538612010398E-13</v>
      </c>
      <c r="AI114" s="14">
        <f t="shared" si="26"/>
        <v>1.3834492678157415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5"/>
        <v>2.0658214408230222</v>
      </c>
      <c r="Y115" s="1">
        <f t="shared" si="27"/>
        <v>49490</v>
      </c>
      <c r="Z115" s="14">
        <f t="shared" si="17"/>
        <v>-5.9795535302063996E-2</v>
      </c>
      <c r="AA115" s="14">
        <f t="shared" si="18"/>
        <v>1.7734758793755601</v>
      </c>
      <c r="AB115" s="14">
        <f t="shared" si="19"/>
        <v>-0.43576228907467973</v>
      </c>
      <c r="AC115" s="14">
        <f t="shared" si="20"/>
        <v>8.6233962825317062E-2</v>
      </c>
      <c r="AD115" s="14">
        <f t="shared" si="21"/>
        <v>2.0137032675300961E-4</v>
      </c>
      <c r="AE115" s="14">
        <f t="shared" si="22"/>
        <v>1.8665230669483299E-14</v>
      </c>
      <c r="AF115" s="14">
        <f t="shared" si="23"/>
        <v>-5.3476843090205352E-14</v>
      </c>
      <c r="AG115" s="14">
        <f t="shared" si="24"/>
        <v>2.541973073315203E-13</v>
      </c>
      <c r="AH115" s="14">
        <f t="shared" si="25"/>
        <v>3.8771702798993302E-13</v>
      </c>
      <c r="AI115" s="14">
        <f t="shared" si="26"/>
        <v>1.3643533881514933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5"/>
        <v>2.0443511820554887</v>
      </c>
      <c r="Y116" s="1">
        <f t="shared" si="27"/>
        <v>49582</v>
      </c>
      <c r="Z116" s="14">
        <f t="shared" si="17"/>
        <v>-5.8337847912637991E-2</v>
      </c>
      <c r="AA116" s="14">
        <f t="shared" si="18"/>
        <v>1.7892691298255801</v>
      </c>
      <c r="AB116" s="14">
        <f t="shared" si="19"/>
        <v>-0.47203034720652992</v>
      </c>
      <c r="AC116" s="14">
        <f t="shared" si="20"/>
        <v>8.6322110752838188E-2</v>
      </c>
      <c r="AD116" s="14">
        <f t="shared" si="21"/>
        <v>2.018639796864496E-4</v>
      </c>
      <c r="AE116" s="14">
        <f t="shared" si="22"/>
        <v>1.8770937843597808E-14</v>
      </c>
      <c r="AF116" s="14">
        <f t="shared" si="23"/>
        <v>-5.4625286273008199E-14</v>
      </c>
      <c r="AG116" s="14">
        <f t="shared" si="24"/>
        <v>2.516005508719793E-13</v>
      </c>
      <c r="AH116" s="14">
        <f t="shared" si="25"/>
        <v>3.8784404175999E-13</v>
      </c>
      <c r="AI116" s="14">
        <f t="shared" si="26"/>
        <v>1.3454249094395405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5"/>
        <v>2.0230805964897796</v>
      </c>
      <c r="Y117" s="1">
        <f t="shared" si="27"/>
        <v>49674</v>
      </c>
      <c r="Z117" s="14">
        <f t="shared" si="17"/>
        <v>-5.689196597402299E-2</v>
      </c>
      <c r="AA117" s="14">
        <f t="shared" si="18"/>
        <v>1.8049058022174402</v>
      </c>
      <c r="AB117" s="14">
        <f t="shared" si="19"/>
        <v>-0.50793572475705995</v>
      </c>
      <c r="AC117" s="14">
        <f t="shared" si="20"/>
        <v>8.6383027768547241E-2</v>
      </c>
      <c r="AD117" s="14">
        <f t="shared" si="21"/>
        <v>2.0232641540278822E-4</v>
      </c>
      <c r="AE117" s="14">
        <f t="shared" si="22"/>
        <v>1.887337287059884E-14</v>
      </c>
      <c r="AF117" s="14">
        <f t="shared" si="23"/>
        <v>-5.5746044988847572E-14</v>
      </c>
      <c r="AG117" s="14">
        <f t="shared" si="24"/>
        <v>2.4900569929965929E-13</v>
      </c>
      <c r="AH117" s="14">
        <f t="shared" si="25"/>
        <v>3.8787901775677701E-13</v>
      </c>
      <c r="AI117" s="14">
        <f t="shared" si="26"/>
        <v>1.3266634656709073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5"/>
        <v>2.0020095242897775</v>
      </c>
      <c r="Y118" s="1">
        <f t="shared" si="27"/>
        <v>49765</v>
      </c>
      <c r="Z118" s="14">
        <f t="shared" si="17"/>
        <v>-5.5457998947312986E-2</v>
      </c>
      <c r="AA118" s="14">
        <f t="shared" si="18"/>
        <v>1.8203872566458001</v>
      </c>
      <c r="AB118" s="14">
        <f t="shared" si="19"/>
        <v>-0.54348204853207971</v>
      </c>
      <c r="AC118" s="14">
        <f t="shared" si="20"/>
        <v>8.6418893347957382E-2</v>
      </c>
      <c r="AD118" s="14">
        <f t="shared" si="21"/>
        <v>2.0275683953153642E-4</v>
      </c>
      <c r="AE118" s="14">
        <f t="shared" si="22"/>
        <v>1.89725859854712E-14</v>
      </c>
      <c r="AF118" s="14">
        <f t="shared" si="23"/>
        <v>-5.6839405547740591E-14</v>
      </c>
      <c r="AG118" s="14">
        <f t="shared" si="24"/>
        <v>2.4641324724037433E-13</v>
      </c>
      <c r="AH118" s="14">
        <f t="shared" si="25"/>
        <v>3.8782445563793401E-13</v>
      </c>
      <c r="AI118" s="14">
        <f t="shared" si="26"/>
        <v>1.3080688593544927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5"/>
        <v>1.981137864990715</v>
      </c>
      <c r="Y119" s="1">
        <f t="shared" si="27"/>
        <v>49856</v>
      </c>
      <c r="Z119" s="14">
        <f t="shared" si="17"/>
        <v>-5.403607070594299E-2</v>
      </c>
      <c r="AA119" s="14">
        <f t="shared" si="18"/>
        <v>1.8357148708397801</v>
      </c>
      <c r="AB119" s="14">
        <f t="shared" si="19"/>
        <v>-0.57867290906935986</v>
      </c>
      <c r="AC119" s="14">
        <f t="shared" si="20"/>
        <v>8.6431959656598292E-2</v>
      </c>
      <c r="AD119" s="14">
        <f t="shared" si="21"/>
        <v>2.0315508807983661E-4</v>
      </c>
      <c r="AE119" s="14">
        <f t="shared" si="22"/>
        <v>1.906862893359908E-14</v>
      </c>
      <c r="AF119" s="14">
        <f t="shared" si="23"/>
        <v>-5.7905650107094245E-14</v>
      </c>
      <c r="AG119" s="14">
        <f t="shared" si="24"/>
        <v>2.4382368273519231E-13</v>
      </c>
      <c r="AH119" s="14">
        <f t="shared" si="25"/>
        <v>3.8768277890232698E-13</v>
      </c>
      <c r="AI119" s="14">
        <f t="shared" si="26"/>
        <v>1.2896410058097481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5"/>
        <v>1.9604655309418935</v>
      </c>
      <c r="Y120" s="1">
        <f t="shared" si="27"/>
        <v>49948</v>
      </c>
      <c r="Z120" s="14">
        <f t="shared" si="17"/>
        <v>-5.2626312985771001E-2</v>
      </c>
      <c r="AA120" s="14">
        <f t="shared" si="18"/>
        <v>1.8508900352432403</v>
      </c>
      <c r="AB120" s="14">
        <f t="shared" si="19"/>
        <v>-0.61351186100125998</v>
      </c>
      <c r="AC120" s="14">
        <f t="shared" si="20"/>
        <v>8.6424502856175409E-2</v>
      </c>
      <c r="AD120" s="14">
        <f t="shared" si="21"/>
        <v>2.0352152573602472E-4</v>
      </c>
      <c r="AE120" s="14">
        <f t="shared" si="22"/>
        <v>1.916155469835564E-14</v>
      </c>
      <c r="AF120" s="14">
        <f t="shared" si="23"/>
        <v>-5.89450596414456E-14</v>
      </c>
      <c r="AG120" s="14">
        <f t="shared" si="24"/>
        <v>2.4123748692161234E-13</v>
      </c>
      <c r="AH120" s="14">
        <f t="shared" si="25"/>
        <v>3.8745634715288201E-13</v>
      </c>
      <c r="AI120" s="14">
        <f t="shared" si="26"/>
        <v>1.2713798856387097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5"/>
        <v>1.9399924091187577</v>
      </c>
      <c r="Y121" s="1">
        <f t="shared" si="27"/>
        <v>50040</v>
      </c>
      <c r="Z121" s="14">
        <f t="shared" si="17"/>
        <v>-5.1228859810087013E-2</v>
      </c>
      <c r="AA121" s="14">
        <f t="shared" si="18"/>
        <v>1.8659141488645401</v>
      </c>
      <c r="AB121" s="14">
        <f t="shared" si="19"/>
        <v>-0.64800242341383996</v>
      </c>
      <c r="AC121" s="14">
        <f t="shared" si="20"/>
        <v>8.6398782108681127E-2</v>
      </c>
      <c r="AD121" s="14">
        <f t="shared" si="21"/>
        <v>2.0385695265322902E-4</v>
      </c>
      <c r="AE121" s="14">
        <f t="shared" si="22"/>
        <v>1.9251417252398748E-14</v>
      </c>
      <c r="AF121" s="14">
        <f t="shared" si="23"/>
        <v>-5.9957916365531197E-14</v>
      </c>
      <c r="AG121" s="14">
        <f t="shared" si="24"/>
        <v>2.3865513363797332E-13</v>
      </c>
      <c r="AH121" s="14">
        <f t="shared" si="25"/>
        <v>3.8714746633295899E-13</v>
      </c>
      <c r="AI121" s="14">
        <f t="shared" si="26"/>
        <v>1.2532855047025329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5"/>
        <v>1.9197183304561909</v>
      </c>
      <c r="Y122" s="1">
        <f t="shared" si="27"/>
        <v>50130</v>
      </c>
      <c r="Z122" s="14">
        <f t="shared" si="17"/>
        <v>-4.984384281638099E-2</v>
      </c>
      <c r="AA122" s="14">
        <f t="shared" si="18"/>
        <v>1.8807886157787601</v>
      </c>
      <c r="AB122" s="14">
        <f t="shared" si="19"/>
        <v>-0.68214808020229967</v>
      </c>
      <c r="AC122" s="14">
        <f t="shared" si="20"/>
        <v>8.6357005651540933E-2</v>
      </c>
      <c r="AD122" s="14">
        <f t="shared" si="21"/>
        <v>2.0416251977811982E-4</v>
      </c>
      <c r="AE122" s="14">
        <f t="shared" si="22"/>
        <v>1.9338271331868048E-14</v>
      </c>
      <c r="AF122" s="14">
        <f t="shared" si="23"/>
        <v>-6.0944505666815294E-14</v>
      </c>
      <c r="AG122" s="14">
        <f t="shared" si="24"/>
        <v>2.3607708897710029E-13</v>
      </c>
      <c r="AH122" s="14">
        <f t="shared" si="25"/>
        <v>3.8675839714937702E-13</v>
      </c>
      <c r="AI122" s="14">
        <f t="shared" si="26"/>
        <v>1.23535786093198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5"/>
        <v>1.8996430458854106</v>
      </c>
      <c r="Y123" s="1">
        <f t="shared" si="27"/>
        <v>50221</v>
      </c>
      <c r="Z123" s="14">
        <f t="shared" si="17"/>
        <v>-4.8471387409596001E-2</v>
      </c>
      <c r="AA123" s="14">
        <f t="shared" si="18"/>
        <v>1.8955148421831101</v>
      </c>
      <c r="AB123" s="14">
        <f t="shared" si="19"/>
        <v>-0.71595228042286996</v>
      </c>
      <c r="AC123" s="14">
        <f t="shared" si="20"/>
        <v>8.6301303309258878E-2</v>
      </c>
      <c r="AD123" s="14">
        <f t="shared" si="21"/>
        <v>2.0443965264505432E-4</v>
      </c>
      <c r="AE123" s="14">
        <f t="shared" si="22"/>
        <v>1.9422172232499E-14</v>
      </c>
      <c r="AF123" s="14">
        <f t="shared" si="23"/>
        <v>-6.1905117601456395E-14</v>
      </c>
      <c r="AG123" s="14">
        <f t="shared" si="24"/>
        <v>2.3350381081126231E-13</v>
      </c>
      <c r="AH123" s="14">
        <f t="shared" si="25"/>
        <v>3.86291361885581E-13</v>
      </c>
      <c r="AI123" s="14">
        <f t="shared" si="26"/>
        <v>1.2175969173131254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5"/>
        <v>1.879766208293856</v>
      </c>
      <c r="Y124" s="1">
        <f t="shared" si="27"/>
        <v>50313</v>
      </c>
      <c r="Z124" s="14">
        <f t="shared" si="17"/>
        <v>-4.7111609666005E-2</v>
      </c>
      <c r="AA124" s="14">
        <f t="shared" si="18"/>
        <v>1.9100942339211602</v>
      </c>
      <c r="AB124" s="14">
        <f t="shared" si="19"/>
        <v>-0.74941843864123969</v>
      </c>
      <c r="AC124" s="14">
        <f t="shared" si="20"/>
        <v>8.6233704810614362E-2</v>
      </c>
      <c r="AD124" s="14">
        <f t="shared" si="21"/>
        <v>2.0468998343611868E-4</v>
      </c>
      <c r="AE124" s="14">
        <f t="shared" si="22"/>
        <v>1.9503175626534808E-14</v>
      </c>
      <c r="AF124" s="14">
        <f t="shared" si="23"/>
        <v>-6.2840048005078804E-14</v>
      </c>
      <c r="AG124" s="14">
        <f t="shared" si="24"/>
        <v>2.3093574830695732E-13</v>
      </c>
      <c r="AH124" s="14">
        <f t="shared" si="25"/>
        <v>3.8574854979732502E-13</v>
      </c>
      <c r="AI124" s="14">
        <f t="shared" si="26"/>
        <v>1.2000025804085392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5"/>
        <v>1.8600873596702385</v>
      </c>
      <c r="Y125" s="1">
        <f t="shared" si="27"/>
        <v>50405</v>
      </c>
      <c r="Z125" s="14">
        <f t="shared" si="17"/>
        <v>-4.5764613912583005E-2</v>
      </c>
      <c r="AA125" s="14">
        <f t="shared" si="18"/>
        <v>1.9245281944046801</v>
      </c>
      <c r="AB125" s="14">
        <f t="shared" si="19"/>
        <v>-0.78254993527741989</v>
      </c>
      <c r="AC125" s="14">
        <f t="shared" si="20"/>
        <v>8.6156123293367012E-2</v>
      </c>
      <c r="AD125" s="14">
        <f t="shared" si="21"/>
        <v>2.049152910106967E-4</v>
      </c>
      <c r="AE125" s="14">
        <f t="shared" si="22"/>
        <v>1.9581337399222539E-14</v>
      </c>
      <c r="AF125" s="14">
        <f t="shared" si="23"/>
        <v>-6.3749599266770906E-14</v>
      </c>
      <c r="AG125" s="14">
        <f t="shared" si="24"/>
        <v>2.2837334144476832E-13</v>
      </c>
      <c r="AH125" s="14">
        <f t="shared" si="25"/>
        <v>3.8513212127117401E-13</v>
      </c>
      <c r="AI125" s="14">
        <f t="shared" si="26"/>
        <v>1.1825746837996243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5"/>
        <v>1.8406059227420566</v>
      </c>
      <c r="Y126" s="1">
        <f t="shared" si="27"/>
        <v>50495</v>
      </c>
      <c r="Z126" s="14">
        <f t="shared" si="17"/>
        <v>-4.4430490908504996E-2</v>
      </c>
      <c r="AA126" s="14">
        <f t="shared" si="18"/>
        <v>1.93881812287231</v>
      </c>
      <c r="AB126" s="14">
        <f t="shared" si="19"/>
        <v>-0.81535011694723991</v>
      </c>
      <c r="AC126" s="14">
        <f t="shared" si="20"/>
        <v>8.6070343398906235E-2</v>
      </c>
      <c r="AD126" s="14">
        <f t="shared" si="21"/>
        <v>2.0511744853194032E-4</v>
      </c>
      <c r="AE126" s="14">
        <f t="shared" si="22"/>
        <v>1.9656713503618918E-14</v>
      </c>
      <c r="AF126" s="14">
        <f t="shared" si="23"/>
        <v>-6.46340808115456E-14</v>
      </c>
      <c r="AG126" s="14">
        <f t="shared" si="24"/>
        <v>2.2581702055666433E-13</v>
      </c>
      <c r="AH126" s="14">
        <f t="shared" si="25"/>
        <v>3.8444421091334499E-13</v>
      </c>
      <c r="AI126" s="14">
        <f t="shared" si="26"/>
        <v>1.1653129758645688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5"/>
        <v>1.8213211964619345</v>
      </c>
      <c r="Y127" s="1">
        <f t="shared" si="27"/>
        <v>50586</v>
      </c>
      <c r="Z127" s="14">
        <f t="shared" si="17"/>
        <v>-4.3109316558027994E-2</v>
      </c>
      <c r="AA127" s="14">
        <f t="shared" si="18"/>
        <v>1.9529654129338201</v>
      </c>
      <c r="AB127" s="14">
        <f t="shared" si="19"/>
        <v>-0.84782229680036991</v>
      </c>
      <c r="AC127" s="14">
        <f t="shared" si="20"/>
        <v>8.5978013385761345E-2</v>
      </c>
      <c r="AD127" s="14">
        <f t="shared" si="21"/>
        <v>2.0529837825968076E-4</v>
      </c>
      <c r="AE127" s="14">
        <f t="shared" si="22"/>
        <v>1.972935983239984E-14</v>
      </c>
      <c r="AF127" s="14">
        <f t="shared" si="23"/>
        <v>-6.5493809333177697E-14</v>
      </c>
      <c r="AG127" s="14">
        <f t="shared" si="24"/>
        <v>2.2326720589053431E-13</v>
      </c>
      <c r="AH127" s="14">
        <f t="shared" si="25"/>
        <v>3.8368692972331999E-13</v>
      </c>
      <c r="AI127" s="14">
        <f t="shared" si="26"/>
        <v>1.1482171113400044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5"/>
        <v>1.8022323547484875</v>
      </c>
      <c r="Y128" s="1">
        <f t="shared" si="27"/>
        <v>50678</v>
      </c>
      <c r="Z128" s="14">
        <f t="shared" si="17"/>
        <v>-4.1801151087339006E-2</v>
      </c>
      <c r="AA128" s="14">
        <f t="shared" si="18"/>
        <v>1.9669714513563101</v>
      </c>
      <c r="AB128" s="14">
        <f t="shared" si="19"/>
        <v>-0.87996975485495987</v>
      </c>
      <c r="AC128" s="14">
        <f t="shared" si="20"/>
        <v>8.5880640721977639E-2</v>
      </c>
      <c r="AD128" s="14">
        <f t="shared" si="21"/>
        <v>2.0546001303777453E-4</v>
      </c>
      <c r="AE128" s="14">
        <f t="shared" si="22"/>
        <v>1.9799332105360567E-14</v>
      </c>
      <c r="AF128" s="14">
        <f t="shared" si="23"/>
        <v>-6.6329108815939196E-14</v>
      </c>
      <c r="AG128" s="14">
        <f t="shared" si="24"/>
        <v>2.2072430720946631E-13</v>
      </c>
      <c r="AH128" s="14">
        <f t="shared" si="25"/>
        <v>3.8286236649346502E-13</v>
      </c>
      <c r="AI128" s="14">
        <f t="shared" si="26"/>
        <v>1.1312866461495834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5"/>
        <v>1.7833384479378738</v>
      </c>
      <c r="Y129" s="1">
        <f t="shared" si="27"/>
        <v>50770</v>
      </c>
      <c r="Z129" s="14">
        <f t="shared" si="17"/>
        <v>-4.0506038621775001E-2</v>
      </c>
      <c r="AA129" s="14">
        <f t="shared" si="18"/>
        <v>1.98083761705543</v>
      </c>
      <c r="AB129" s="14">
        <f t="shared" si="19"/>
        <v>-0.91179573832901006</v>
      </c>
      <c r="AC129" s="14">
        <f t="shared" si="20"/>
        <v>8.5779590650788856E-2</v>
      </c>
      <c r="AD129" s="14">
        <f t="shared" si="21"/>
        <v>2.0560426397659036E-4</v>
      </c>
      <c r="AE129" s="14">
        <f t="shared" si="22"/>
        <v>1.9866685771307209E-14</v>
      </c>
      <c r="AF129" s="14">
        <f t="shared" si="23"/>
        <v>-6.7140310380361402E-14</v>
      </c>
      <c r="AG129" s="14">
        <f t="shared" si="24"/>
        <v>2.1818872343129632E-13</v>
      </c>
      <c r="AH129" s="14">
        <f t="shared" si="25"/>
        <v>3.8197258856286798E-13</v>
      </c>
      <c r="AI129" s="14">
        <f t="shared" si="26"/>
        <v>1.1145210350199632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5"/>
        <v>1.7646384064525296</v>
      </c>
      <c r="Y130" s="1">
        <f t="shared" si="27"/>
        <v>50860</v>
      </c>
      <c r="Z130" s="14">
        <f t="shared" si="17"/>
        <v>-3.9224007103993999E-2</v>
      </c>
      <c r="AA130" s="14">
        <f t="shared" si="18"/>
        <v>1.9945652802602902</v>
      </c>
      <c r="AB130" s="14">
        <f t="shared" si="19"/>
        <v>-0.94330346196831005</v>
      </c>
      <c r="AC130" s="14">
        <f t="shared" si="20"/>
        <v>8.5676087260725287E-2</v>
      </c>
      <c r="AD130" s="14">
        <f t="shared" si="21"/>
        <v>2.0573299381639198E-4</v>
      </c>
      <c r="AE130" s="14">
        <f t="shared" si="22"/>
        <v>1.9931475923069687E-14</v>
      </c>
      <c r="AF130" s="14">
        <f t="shared" si="23"/>
        <v>-6.7927751984809096E-14</v>
      </c>
      <c r="AG130" s="14">
        <f t="shared" si="24"/>
        <v>2.1566084231225831E-13</v>
      </c>
      <c r="AH130" s="14">
        <f t="shared" si="25"/>
        <v>3.81019642040861E-13</v>
      </c>
      <c r="AI130" s="14">
        <f t="shared" si="26"/>
        <v>1.0979196314430766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8">+SUM(B131:T131)</f>
        <v>1.7461310462421857</v>
      </c>
      <c r="Y131" s="1">
        <f t="shared" si="27"/>
        <v>50951</v>
      </c>
      <c r="Z131" s="14">
        <f t="shared" ref="Z131:Z132" si="29">+B131-$B$2</f>
        <v>-3.7955068498126993E-2</v>
      </c>
      <c r="AA131" s="14">
        <f t="shared" ref="AA131:AA132" si="30">+C131-C$2</f>
        <v>2.0081558018254002</v>
      </c>
      <c r="AB131" s="14">
        <f t="shared" ref="AB131:AB132" si="31">+D131-D$2</f>
        <v>-0.9744961083712198</v>
      </c>
      <c r="AC131" s="14">
        <f t="shared" ref="AC131:AC132" si="32">+E131-E$2</f>
        <v>8.5571216629291527E-2</v>
      </c>
      <c r="AD131" s="14">
        <f t="shared" ref="AD131:AD132" si="33">+F131-F$2</f>
        <v>2.0584799545295793E-4</v>
      </c>
      <c r="AE131" s="14">
        <f t="shared" ref="AE131:AE132" si="34">+G131-G$2</f>
        <v>1.9993757224410298E-14</v>
      </c>
      <c r="AF131" s="14">
        <f t="shared" ref="AF131:AF132" si="35">+H131-H$2</f>
        <v>-6.8691778011401997E-14</v>
      </c>
      <c r="AG131" s="14">
        <f t="shared" ref="AG131:AG132" si="36">+I131-I$2</f>
        <v>2.1314104017704033E-13</v>
      </c>
      <c r="AH131" s="14">
        <f t="shared" ref="AH131:AH132" si="37">+J131-J$2</f>
        <v>3.8000555160342102E-13</v>
      </c>
      <c r="AI131" s="14">
        <f t="shared" ref="AI131:AI132" si="38">+SUM(Z131:AH131)</f>
        <v>1.0814816895813424</v>
      </c>
    </row>
    <row r="132" spans="1:35">
      <c r="A132" s="1">
        <v>51043</v>
      </c>
      <c r="U132" s="11">
        <f t="shared" si="28"/>
        <v>0</v>
      </c>
      <c r="Y132" s="1">
        <f t="shared" si="27"/>
        <v>51043</v>
      </c>
      <c r="Z132" s="14">
        <f t="shared" si="29"/>
        <v>7.8284073900903001E-2</v>
      </c>
      <c r="AA132" s="14">
        <f t="shared" si="30"/>
        <v>3.3536928302706301</v>
      </c>
      <c r="AB132" s="14">
        <f t="shared" si="31"/>
        <v>-4.0625681022601698</v>
      </c>
      <c r="AC132" s="14">
        <f t="shared" si="32"/>
        <v>7.8929587169350002E-2</v>
      </c>
      <c r="AD132" s="14">
        <f t="shared" si="33"/>
        <v>2.1463586978441801E-4</v>
      </c>
      <c r="AE132" s="14">
        <f t="shared" si="34"/>
        <v>1.7325995877994099E-14</v>
      </c>
      <c r="AF132" s="14">
        <f t="shared" si="35"/>
        <v>-4.982871432875E-14</v>
      </c>
      <c r="AG132" s="14">
        <f t="shared" si="36"/>
        <v>-9.7037389211994698E-14</v>
      </c>
      <c r="AH132" s="14">
        <f t="shared" si="37"/>
        <v>0</v>
      </c>
      <c r="AI132" s="14">
        <f t="shared" si="38"/>
        <v>-0.55144697504963158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DF5-9820-4CBF-91B9-C23D3ECB2F58}">
  <sheetPr codeName="Sheet19"/>
  <dimension ref="A1:BO266"/>
  <sheetViews>
    <sheetView topLeftCell="AY34" zoomScale="85" zoomScaleNormal="85" workbookViewId="0">
      <selection activeCell="BP36" activeCellId="3" sqref="BP38:BZ81 BR37:BZ37 BP37 BP36:BZ36"/>
    </sheetView>
  </sheetViews>
  <sheetFormatPr defaultColWidth="8.85546875" defaultRowHeight="15"/>
  <cols>
    <col min="1" max="1" width="10.7109375" bestFit="1" customWidth="1"/>
    <col min="6" max="6" width="21.28515625" customWidth="1"/>
    <col min="11" max="11" width="11.28515625" bestFit="1" customWidth="1"/>
    <col min="46" max="46" width="8.85546875" customWidth="1"/>
  </cols>
  <sheetData>
    <row r="1" spans="1:67">
      <c r="K1" t="s">
        <v>158</v>
      </c>
      <c r="L1" t="s">
        <v>158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>
      <c r="A2" t="s">
        <v>0</v>
      </c>
      <c r="D2" t="s">
        <v>3</v>
      </c>
      <c r="K2" t="s">
        <v>13</v>
      </c>
      <c r="L2" t="s">
        <v>229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230</v>
      </c>
      <c r="AU2" t="s">
        <v>231</v>
      </c>
      <c r="AV2" t="s">
        <v>232</v>
      </c>
      <c r="AW2" t="s">
        <v>233</v>
      </c>
      <c r="AX2" t="s">
        <v>234</v>
      </c>
      <c r="AY2" t="s">
        <v>235</v>
      </c>
      <c r="BJ2" t="s">
        <v>236</v>
      </c>
      <c r="BK2" t="s">
        <v>237</v>
      </c>
      <c r="BL2" t="s">
        <v>238</v>
      </c>
      <c r="BM2" t="s">
        <v>239</v>
      </c>
      <c r="BN2" t="s">
        <v>240</v>
      </c>
      <c r="BO2" t="s">
        <v>241</v>
      </c>
    </row>
    <row r="3" spans="1:67">
      <c r="A3" s="1">
        <v>25749</v>
      </c>
      <c r="D3">
        <v>1.98925</v>
      </c>
      <c r="K3" s="1">
        <f>+A3</f>
        <v>25749</v>
      </c>
      <c r="L3">
        <f>+D3*4</f>
        <v>7.9569999999999999</v>
      </c>
    </row>
    <row r="4" spans="1:67">
      <c r="A4" s="1">
        <v>25841</v>
      </c>
      <c r="D4">
        <v>1.9005000000000001</v>
      </c>
      <c r="K4" s="1">
        <f t="shared" ref="K4:K67" si="1">+A4</f>
        <v>25841</v>
      </c>
      <c r="L4">
        <f t="shared" ref="L4:L67" si="2">+D4*4</f>
        <v>7.6020000000000003</v>
      </c>
    </row>
    <row r="5" spans="1:67">
      <c r="A5" s="1">
        <v>25933</v>
      </c>
      <c r="D5">
        <v>1.8105</v>
      </c>
      <c r="K5" s="1">
        <f t="shared" si="1"/>
        <v>25933</v>
      </c>
      <c r="L5">
        <f t="shared" si="2"/>
        <v>7.242</v>
      </c>
    </row>
    <row r="6" spans="1:67">
      <c r="A6" s="1">
        <v>26023</v>
      </c>
      <c r="D6">
        <v>1.6292500000000001</v>
      </c>
      <c r="K6" s="1">
        <f t="shared" si="1"/>
        <v>26023</v>
      </c>
      <c r="L6">
        <f t="shared" si="2"/>
        <v>6.5170000000000003</v>
      </c>
    </row>
    <row r="7" spans="1:67">
      <c r="A7" s="1">
        <v>26114</v>
      </c>
      <c r="D7">
        <v>1.48475</v>
      </c>
      <c r="K7" s="1">
        <f t="shared" si="1"/>
        <v>26114</v>
      </c>
      <c r="L7">
        <f t="shared" si="2"/>
        <v>5.9390000000000001</v>
      </c>
    </row>
    <row r="8" spans="1:67">
      <c r="A8" s="1">
        <v>26206</v>
      </c>
      <c r="D8">
        <v>1.5565</v>
      </c>
      <c r="K8" s="1">
        <f t="shared" si="1"/>
        <v>26206</v>
      </c>
      <c r="L8">
        <f t="shared" si="2"/>
        <v>6.226</v>
      </c>
    </row>
    <row r="9" spans="1:67">
      <c r="A9" s="1">
        <v>26298</v>
      </c>
      <c r="D9">
        <v>1.5015000000000001</v>
      </c>
      <c r="K9" s="1">
        <f t="shared" si="1"/>
        <v>26298</v>
      </c>
      <c r="L9">
        <f t="shared" si="2"/>
        <v>6.0060000000000002</v>
      </c>
    </row>
    <row r="10" spans="1:67">
      <c r="A10" s="1">
        <v>26389</v>
      </c>
      <c r="D10">
        <v>1.2617499999999999</v>
      </c>
      <c r="K10" s="1">
        <f t="shared" si="1"/>
        <v>26389</v>
      </c>
      <c r="L10">
        <f t="shared" si="2"/>
        <v>5.0469999999999997</v>
      </c>
    </row>
    <row r="11" spans="1:67">
      <c r="A11" s="1">
        <v>26480</v>
      </c>
      <c r="D11">
        <v>1.1884999999999999</v>
      </c>
      <c r="K11" s="1">
        <f t="shared" si="1"/>
        <v>26480</v>
      </c>
      <c r="L11">
        <f t="shared" si="2"/>
        <v>4.7539999999999996</v>
      </c>
    </row>
    <row r="12" spans="1:67">
      <c r="A12" s="1">
        <v>26572</v>
      </c>
      <c r="D12">
        <v>1.2142500000000001</v>
      </c>
      <c r="K12" s="1">
        <f t="shared" si="1"/>
        <v>26572</v>
      </c>
      <c r="L12">
        <f t="shared" si="2"/>
        <v>4.8570000000000002</v>
      </c>
    </row>
    <row r="13" spans="1:67">
      <c r="A13" s="1">
        <v>26664</v>
      </c>
      <c r="D13">
        <v>1.5987499999999999</v>
      </c>
      <c r="K13" s="1">
        <f t="shared" si="1"/>
        <v>26664</v>
      </c>
      <c r="L13">
        <f t="shared" si="2"/>
        <v>6.3949999999999996</v>
      </c>
    </row>
    <row r="14" spans="1:67">
      <c r="A14" s="1">
        <v>26754</v>
      </c>
      <c r="D14">
        <v>1.6977500000000001</v>
      </c>
      <c r="K14" s="1">
        <f t="shared" si="1"/>
        <v>26754</v>
      </c>
      <c r="L14">
        <f t="shared" si="2"/>
        <v>6.7910000000000004</v>
      </c>
    </row>
    <row r="15" spans="1:67">
      <c r="A15" s="1">
        <v>26845</v>
      </c>
      <c r="D15">
        <v>2.1212499999999999</v>
      </c>
      <c r="K15" s="1">
        <f t="shared" si="1"/>
        <v>26845</v>
      </c>
      <c r="L15">
        <f t="shared" si="2"/>
        <v>8.4849999999999994</v>
      </c>
    </row>
    <row r="16" spans="1:67">
      <c r="A16" s="1">
        <v>26937</v>
      </c>
      <c r="D16">
        <v>2.5527500000000001</v>
      </c>
      <c r="K16" s="1">
        <f t="shared" si="1"/>
        <v>26937</v>
      </c>
      <c r="L16">
        <f t="shared" si="2"/>
        <v>10.211</v>
      </c>
    </row>
    <row r="17" spans="1:12">
      <c r="A17" s="1">
        <v>27029</v>
      </c>
      <c r="D17">
        <v>2.77075</v>
      </c>
      <c r="K17" s="1">
        <f t="shared" si="1"/>
        <v>27029</v>
      </c>
      <c r="L17">
        <f t="shared" si="2"/>
        <v>11.083</v>
      </c>
    </row>
    <row r="18" spans="1:12">
      <c r="A18" s="1">
        <v>27119</v>
      </c>
      <c r="D18">
        <v>2.8067500000000001</v>
      </c>
      <c r="K18" s="1">
        <f t="shared" si="1"/>
        <v>27119</v>
      </c>
      <c r="L18">
        <f t="shared" si="2"/>
        <v>11.227</v>
      </c>
    </row>
    <row r="19" spans="1:12">
      <c r="A19" s="1">
        <v>27210</v>
      </c>
      <c r="D19">
        <v>2.86625</v>
      </c>
      <c r="K19" s="1">
        <f t="shared" si="1"/>
        <v>27210</v>
      </c>
      <c r="L19">
        <f t="shared" si="2"/>
        <v>11.465</v>
      </c>
    </row>
    <row r="20" spans="1:12">
      <c r="A20" s="1">
        <v>27302</v>
      </c>
      <c r="D20">
        <v>2.8809999999999998</v>
      </c>
      <c r="K20" s="1">
        <f t="shared" si="1"/>
        <v>27302</v>
      </c>
      <c r="L20">
        <f t="shared" si="2"/>
        <v>11.523999999999999</v>
      </c>
    </row>
    <row r="21" spans="1:12">
      <c r="A21" s="1">
        <v>27394</v>
      </c>
      <c r="D21">
        <v>2.665</v>
      </c>
      <c r="K21" s="1">
        <f t="shared" si="1"/>
        <v>27394</v>
      </c>
      <c r="L21">
        <f t="shared" si="2"/>
        <v>10.66</v>
      </c>
    </row>
    <row r="22" spans="1:12">
      <c r="A22" s="1">
        <v>27484</v>
      </c>
      <c r="D22">
        <v>2.2035</v>
      </c>
      <c r="K22" s="1">
        <f t="shared" si="1"/>
        <v>27484</v>
      </c>
      <c r="L22">
        <f t="shared" si="2"/>
        <v>8.8140000000000001</v>
      </c>
    </row>
    <row r="23" spans="1:12">
      <c r="A23" s="1">
        <v>27575</v>
      </c>
      <c r="D23">
        <v>1.7637499999999999</v>
      </c>
      <c r="K23" s="1">
        <f t="shared" si="1"/>
        <v>27575</v>
      </c>
      <c r="L23">
        <f t="shared" si="2"/>
        <v>7.0549999999999997</v>
      </c>
    </row>
    <row r="24" spans="1:12">
      <c r="A24" s="1">
        <v>27667</v>
      </c>
      <c r="D24">
        <v>1.5954999999999999</v>
      </c>
      <c r="K24" s="1">
        <f t="shared" si="1"/>
        <v>27667</v>
      </c>
      <c r="L24">
        <f t="shared" si="2"/>
        <v>6.3819999999999997</v>
      </c>
    </row>
    <row r="25" spans="1:12">
      <c r="A25" s="1">
        <v>27759</v>
      </c>
      <c r="D25">
        <v>1.64975</v>
      </c>
      <c r="K25" s="1">
        <f t="shared" si="1"/>
        <v>27759</v>
      </c>
      <c r="L25">
        <f t="shared" si="2"/>
        <v>6.5990000000000002</v>
      </c>
    </row>
    <row r="26" spans="1:12">
      <c r="A26" s="1">
        <v>27850</v>
      </c>
      <c r="D26">
        <v>1.7502500000000001</v>
      </c>
      <c r="K26" s="1">
        <f t="shared" si="1"/>
        <v>27850</v>
      </c>
      <c r="L26">
        <f t="shared" si="2"/>
        <v>7.0010000000000003</v>
      </c>
    </row>
    <row r="27" spans="1:12">
      <c r="A27" s="1">
        <v>27941</v>
      </c>
      <c r="D27">
        <v>2.1419999999999999</v>
      </c>
      <c r="K27" s="1">
        <f t="shared" si="1"/>
        <v>27941</v>
      </c>
      <c r="L27">
        <f t="shared" si="2"/>
        <v>8.5679999999999996</v>
      </c>
    </row>
    <row r="28" spans="1:12">
      <c r="A28" s="1">
        <v>28033</v>
      </c>
      <c r="D28">
        <v>2.3370000000000002</v>
      </c>
      <c r="K28" s="1">
        <f t="shared" si="1"/>
        <v>28033</v>
      </c>
      <c r="L28">
        <f t="shared" si="2"/>
        <v>9.3480000000000008</v>
      </c>
    </row>
    <row r="29" spans="1:12">
      <c r="A29" s="1">
        <v>28125</v>
      </c>
      <c r="D29">
        <v>2.3014999999999999</v>
      </c>
      <c r="K29" s="1">
        <f t="shared" si="1"/>
        <v>28125</v>
      </c>
      <c r="L29">
        <f t="shared" si="2"/>
        <v>9.2059999999999995</v>
      </c>
    </row>
    <row r="30" spans="1:12">
      <c r="A30" s="1">
        <v>28215</v>
      </c>
      <c r="D30">
        <v>2.5535000000000001</v>
      </c>
      <c r="K30" s="1">
        <f t="shared" si="1"/>
        <v>28215</v>
      </c>
      <c r="L30">
        <f t="shared" si="2"/>
        <v>10.214</v>
      </c>
    </row>
    <row r="31" spans="1:12">
      <c r="A31" s="1">
        <v>28306</v>
      </c>
      <c r="D31">
        <v>2.343</v>
      </c>
      <c r="K31" s="1">
        <f t="shared" si="1"/>
        <v>28306</v>
      </c>
      <c r="L31">
        <f t="shared" si="2"/>
        <v>9.3719999999999999</v>
      </c>
    </row>
    <row r="32" spans="1:12">
      <c r="A32" s="1">
        <v>28398</v>
      </c>
      <c r="D32">
        <v>2.2494999999999998</v>
      </c>
      <c r="K32" s="1">
        <f t="shared" si="1"/>
        <v>28398</v>
      </c>
      <c r="L32">
        <f t="shared" si="2"/>
        <v>8.9979999999999993</v>
      </c>
    </row>
    <row r="33" spans="1:12">
      <c r="A33" s="1">
        <v>28490</v>
      </c>
      <c r="D33">
        <v>2.2825000000000002</v>
      </c>
      <c r="K33" s="1">
        <f t="shared" si="1"/>
        <v>28490</v>
      </c>
      <c r="L33">
        <f t="shared" si="2"/>
        <v>9.1300000000000008</v>
      </c>
    </row>
    <row r="34" spans="1:12">
      <c r="A34" s="1">
        <v>28580</v>
      </c>
      <c r="D34">
        <v>2.0142500000000001</v>
      </c>
      <c r="K34" s="1">
        <f t="shared" si="1"/>
        <v>28580</v>
      </c>
      <c r="L34">
        <f t="shared" si="2"/>
        <v>8.0570000000000004</v>
      </c>
    </row>
    <row r="35" spans="1:12">
      <c r="A35" s="1">
        <v>28671</v>
      </c>
      <c r="D35">
        <v>1.97725</v>
      </c>
      <c r="K35" s="1">
        <f t="shared" si="1"/>
        <v>28671</v>
      </c>
      <c r="L35">
        <f t="shared" si="2"/>
        <v>7.9089999999999998</v>
      </c>
    </row>
    <row r="36" spans="1:12">
      <c r="A36" s="1">
        <v>28763</v>
      </c>
      <c r="D36">
        <v>2.2930000000000001</v>
      </c>
      <c r="K36" s="1">
        <f t="shared" si="1"/>
        <v>28763</v>
      </c>
      <c r="L36">
        <f t="shared" si="2"/>
        <v>9.1720000000000006</v>
      </c>
    </row>
    <row r="37" spans="1:12">
      <c r="A37" s="1">
        <v>28855</v>
      </c>
      <c r="D37">
        <v>2.2842500000000001</v>
      </c>
      <c r="K37" s="1">
        <f t="shared" si="1"/>
        <v>28855</v>
      </c>
      <c r="L37">
        <f t="shared" si="2"/>
        <v>9.1370000000000005</v>
      </c>
    </row>
    <row r="38" spans="1:12">
      <c r="A38" s="1">
        <v>28945</v>
      </c>
      <c r="D38">
        <v>1.92425</v>
      </c>
      <c r="K38" s="1">
        <f t="shared" si="1"/>
        <v>28945</v>
      </c>
      <c r="L38">
        <f t="shared" si="2"/>
        <v>7.6970000000000001</v>
      </c>
    </row>
    <row r="39" spans="1:12">
      <c r="A39" s="1">
        <v>29036</v>
      </c>
      <c r="D39">
        <v>2.3374999999999999</v>
      </c>
      <c r="K39" s="1">
        <f t="shared" si="1"/>
        <v>29036</v>
      </c>
      <c r="L39">
        <f t="shared" si="2"/>
        <v>9.35</v>
      </c>
    </row>
    <row r="40" spans="1:12">
      <c r="A40" s="1">
        <v>29128</v>
      </c>
      <c r="D40">
        <v>2.7555000000000001</v>
      </c>
      <c r="K40" s="1">
        <f t="shared" si="1"/>
        <v>29128</v>
      </c>
      <c r="L40">
        <f t="shared" si="2"/>
        <v>11.022</v>
      </c>
    </row>
    <row r="41" spans="1:12">
      <c r="A41" s="1">
        <v>29220</v>
      </c>
      <c r="D41">
        <v>3.1735000000000002</v>
      </c>
      <c r="K41" s="1">
        <f t="shared" si="1"/>
        <v>29220</v>
      </c>
      <c r="L41">
        <f t="shared" si="2"/>
        <v>12.694000000000001</v>
      </c>
    </row>
    <row r="42" spans="1:12">
      <c r="A42" s="1">
        <v>29311</v>
      </c>
      <c r="D42">
        <v>3.1837499999999999</v>
      </c>
      <c r="K42" s="1">
        <f t="shared" si="1"/>
        <v>29311</v>
      </c>
      <c r="L42">
        <f t="shared" si="2"/>
        <v>12.734999999999999</v>
      </c>
    </row>
    <row r="43" spans="1:12">
      <c r="A43" s="1">
        <v>29402</v>
      </c>
      <c r="D43">
        <v>3.30925</v>
      </c>
      <c r="K43" s="1">
        <f t="shared" si="1"/>
        <v>29402</v>
      </c>
      <c r="L43">
        <f t="shared" si="2"/>
        <v>13.237</v>
      </c>
    </row>
    <row r="44" spans="1:12">
      <c r="A44" s="1">
        <v>29494</v>
      </c>
      <c r="D44">
        <v>3.0597500000000002</v>
      </c>
      <c r="K44" s="1">
        <f t="shared" si="1"/>
        <v>29494</v>
      </c>
      <c r="L44">
        <f t="shared" si="2"/>
        <v>12.239000000000001</v>
      </c>
    </row>
    <row r="45" spans="1:12">
      <c r="A45" s="1">
        <v>29586</v>
      </c>
      <c r="D45">
        <v>3.1657500000000001</v>
      </c>
      <c r="K45" s="1">
        <f t="shared" si="1"/>
        <v>29586</v>
      </c>
      <c r="L45">
        <f t="shared" si="2"/>
        <v>12.663</v>
      </c>
    </row>
    <row r="46" spans="1:12">
      <c r="A46" s="1">
        <v>29676</v>
      </c>
      <c r="D46">
        <v>3.35825</v>
      </c>
      <c r="K46" s="1">
        <f t="shared" si="1"/>
        <v>29676</v>
      </c>
      <c r="L46">
        <f t="shared" si="2"/>
        <v>13.433</v>
      </c>
    </row>
    <row r="47" spans="1:12">
      <c r="A47" s="1">
        <v>29767</v>
      </c>
      <c r="D47">
        <v>3.8769999999999998</v>
      </c>
      <c r="K47" s="1">
        <f t="shared" si="1"/>
        <v>29767</v>
      </c>
      <c r="L47">
        <f t="shared" si="2"/>
        <v>15.507999999999999</v>
      </c>
    </row>
    <row r="48" spans="1:12">
      <c r="A48" s="1">
        <v>29859</v>
      </c>
      <c r="D48">
        <v>4.0332499999999998</v>
      </c>
      <c r="K48" s="1">
        <f t="shared" si="1"/>
        <v>29859</v>
      </c>
      <c r="L48">
        <f t="shared" si="2"/>
        <v>16.132999999999999</v>
      </c>
    </row>
    <row r="49" spans="1:12">
      <c r="A49" s="1">
        <v>29951</v>
      </c>
      <c r="D49">
        <v>3.8565</v>
      </c>
      <c r="K49" s="1">
        <f t="shared" si="1"/>
        <v>29951</v>
      </c>
      <c r="L49">
        <f t="shared" si="2"/>
        <v>15.426</v>
      </c>
    </row>
    <row r="50" spans="1:12">
      <c r="A50" s="1">
        <v>30041</v>
      </c>
      <c r="D50">
        <v>3.5827499999999999</v>
      </c>
      <c r="K50" s="1">
        <f t="shared" si="1"/>
        <v>30041</v>
      </c>
      <c r="L50">
        <f t="shared" si="2"/>
        <v>14.331</v>
      </c>
    </row>
    <row r="51" spans="1:12">
      <c r="A51" s="1">
        <v>30132</v>
      </c>
      <c r="D51">
        <v>3.6</v>
      </c>
      <c r="K51" s="1">
        <f t="shared" si="1"/>
        <v>30132</v>
      </c>
      <c r="L51">
        <f t="shared" si="2"/>
        <v>14.4</v>
      </c>
    </row>
    <row r="52" spans="1:12">
      <c r="A52" s="1">
        <v>30224</v>
      </c>
      <c r="D52">
        <v>3.3374999999999999</v>
      </c>
      <c r="K52" s="1">
        <f t="shared" si="1"/>
        <v>30224</v>
      </c>
      <c r="L52">
        <f t="shared" si="2"/>
        <v>13.35</v>
      </c>
    </row>
    <row r="53" spans="1:12">
      <c r="A53" s="1">
        <v>30316</v>
      </c>
      <c r="D53">
        <v>3.1517499999999998</v>
      </c>
      <c r="K53" s="1">
        <f t="shared" si="1"/>
        <v>30316</v>
      </c>
      <c r="L53">
        <f t="shared" si="2"/>
        <v>12.606999999999999</v>
      </c>
    </row>
    <row r="54" spans="1:12">
      <c r="A54" s="1">
        <v>30406</v>
      </c>
      <c r="D54">
        <v>2.9714999999999998</v>
      </c>
      <c r="K54" s="1">
        <f t="shared" si="1"/>
        <v>30406</v>
      </c>
      <c r="L54">
        <f t="shared" si="2"/>
        <v>11.885999999999999</v>
      </c>
    </row>
    <row r="55" spans="1:12">
      <c r="A55" s="1">
        <v>30497</v>
      </c>
      <c r="D55">
        <v>2.9620000000000002</v>
      </c>
      <c r="K55" s="1">
        <f t="shared" si="1"/>
        <v>30497</v>
      </c>
      <c r="L55">
        <f t="shared" si="2"/>
        <v>11.848000000000001</v>
      </c>
    </row>
    <row r="56" spans="1:12">
      <c r="A56" s="1">
        <v>30589</v>
      </c>
      <c r="D56">
        <v>3.0547499999999999</v>
      </c>
      <c r="K56" s="1">
        <f t="shared" si="1"/>
        <v>30589</v>
      </c>
      <c r="L56">
        <f t="shared" si="2"/>
        <v>12.218999999999999</v>
      </c>
    </row>
    <row r="57" spans="1:12">
      <c r="A57" s="1">
        <v>30681</v>
      </c>
      <c r="D57">
        <v>3.0422500000000001</v>
      </c>
      <c r="K57" s="1">
        <f t="shared" si="1"/>
        <v>30681</v>
      </c>
      <c r="L57">
        <f t="shared" si="2"/>
        <v>12.169</v>
      </c>
    </row>
    <row r="58" spans="1:12">
      <c r="A58" s="1">
        <v>30772</v>
      </c>
      <c r="D58">
        <v>2.8580000000000001</v>
      </c>
      <c r="K58" s="1">
        <f t="shared" si="1"/>
        <v>30772</v>
      </c>
      <c r="L58">
        <f t="shared" si="2"/>
        <v>11.432</v>
      </c>
    </row>
    <row r="59" spans="1:12">
      <c r="A59" s="1">
        <v>30863</v>
      </c>
      <c r="D59">
        <v>2.7145000000000001</v>
      </c>
      <c r="K59" s="1">
        <f t="shared" si="1"/>
        <v>30863</v>
      </c>
      <c r="L59">
        <f t="shared" si="2"/>
        <v>10.858000000000001</v>
      </c>
    </row>
    <row r="60" spans="1:12">
      <c r="A60" s="1">
        <v>30955</v>
      </c>
      <c r="D60">
        <v>2.6034999999999999</v>
      </c>
      <c r="K60" s="1">
        <f t="shared" si="1"/>
        <v>30955</v>
      </c>
      <c r="L60">
        <f t="shared" si="2"/>
        <v>10.414</v>
      </c>
    </row>
    <row r="61" spans="1:12">
      <c r="A61" s="1">
        <v>31047</v>
      </c>
      <c r="D61">
        <v>2.532</v>
      </c>
      <c r="K61" s="1">
        <f t="shared" si="1"/>
        <v>31047</v>
      </c>
      <c r="L61">
        <f t="shared" si="2"/>
        <v>10.128</v>
      </c>
    </row>
    <row r="62" spans="1:12">
      <c r="A62" s="1">
        <v>31137</v>
      </c>
      <c r="D62">
        <v>2.4657499999999999</v>
      </c>
      <c r="K62" s="1">
        <f t="shared" si="1"/>
        <v>31137</v>
      </c>
      <c r="L62">
        <f t="shared" si="2"/>
        <v>9.8629999999999995</v>
      </c>
    </row>
    <row r="63" spans="1:12">
      <c r="A63" s="1">
        <v>31228</v>
      </c>
      <c r="D63">
        <v>2.4904999999999999</v>
      </c>
      <c r="K63" s="1">
        <f t="shared" si="1"/>
        <v>31228</v>
      </c>
      <c r="L63">
        <f t="shared" si="2"/>
        <v>9.9619999999999997</v>
      </c>
    </row>
    <row r="64" spans="1:12">
      <c r="A64" s="1">
        <v>31320</v>
      </c>
      <c r="D64">
        <v>2.3367499999999999</v>
      </c>
      <c r="K64" s="1">
        <f t="shared" si="1"/>
        <v>31320</v>
      </c>
      <c r="L64">
        <f t="shared" si="2"/>
        <v>9.3469999999999995</v>
      </c>
    </row>
    <row r="65" spans="1:12">
      <c r="A65" s="1">
        <v>31412</v>
      </c>
      <c r="D65">
        <v>2.157</v>
      </c>
      <c r="K65" s="1">
        <f t="shared" si="1"/>
        <v>31412</v>
      </c>
      <c r="L65">
        <f t="shared" si="2"/>
        <v>8.6280000000000001</v>
      </c>
    </row>
    <row r="66" spans="1:12">
      <c r="A66" s="1">
        <v>31502</v>
      </c>
      <c r="D66">
        <v>2.1872500000000001</v>
      </c>
      <c r="K66" s="1">
        <f t="shared" si="1"/>
        <v>31502</v>
      </c>
      <c r="L66">
        <f t="shared" si="2"/>
        <v>8.7490000000000006</v>
      </c>
    </row>
    <row r="67" spans="1:12">
      <c r="A67" s="1">
        <v>31593</v>
      </c>
      <c r="D67">
        <v>2.0070000000000001</v>
      </c>
      <c r="K67" s="1">
        <f t="shared" si="1"/>
        <v>31593</v>
      </c>
      <c r="L67">
        <f t="shared" si="2"/>
        <v>8.0280000000000005</v>
      </c>
    </row>
    <row r="68" spans="1:12">
      <c r="A68" s="1">
        <v>31685</v>
      </c>
      <c r="D68">
        <v>1.93825</v>
      </c>
      <c r="K68" s="1">
        <f t="shared" ref="K68:K131" si="3">+A68</f>
        <v>31685</v>
      </c>
      <c r="L68">
        <f t="shared" ref="L68:L131" si="4">+D68*4</f>
        <v>7.7530000000000001</v>
      </c>
    </row>
    <row r="69" spans="1:12">
      <c r="A69" s="1">
        <v>31777</v>
      </c>
      <c r="D69">
        <v>1.96875</v>
      </c>
      <c r="K69" s="1">
        <f t="shared" si="3"/>
        <v>31777</v>
      </c>
      <c r="L69">
        <f t="shared" si="4"/>
        <v>7.875</v>
      </c>
    </row>
    <row r="70" spans="1:12">
      <c r="A70" s="1">
        <v>31867</v>
      </c>
      <c r="D70">
        <v>2.0262500000000001</v>
      </c>
      <c r="K70" s="1">
        <f t="shared" si="3"/>
        <v>31867</v>
      </c>
      <c r="L70">
        <f t="shared" si="4"/>
        <v>8.1050000000000004</v>
      </c>
    </row>
    <row r="71" spans="1:12">
      <c r="A71" s="1">
        <v>31958</v>
      </c>
      <c r="D71">
        <v>2.1065</v>
      </c>
      <c r="K71" s="1">
        <f t="shared" si="3"/>
        <v>31958</v>
      </c>
      <c r="L71">
        <f t="shared" si="4"/>
        <v>8.4260000000000002</v>
      </c>
    </row>
    <row r="72" spans="1:12">
      <c r="A72" s="1">
        <v>32050</v>
      </c>
      <c r="D72">
        <v>2.1225000000000001</v>
      </c>
      <c r="K72" s="1">
        <f t="shared" si="3"/>
        <v>32050</v>
      </c>
      <c r="L72">
        <f t="shared" si="4"/>
        <v>8.49</v>
      </c>
    </row>
    <row r="73" spans="1:12">
      <c r="A73" s="1">
        <v>32142</v>
      </c>
      <c r="D73">
        <v>2.1065</v>
      </c>
      <c r="K73" s="1">
        <f t="shared" si="3"/>
        <v>32142</v>
      </c>
      <c r="L73">
        <f t="shared" si="4"/>
        <v>8.4260000000000002</v>
      </c>
    </row>
    <row r="74" spans="1:12">
      <c r="A74" s="1">
        <v>32233</v>
      </c>
      <c r="D74">
        <v>1.8634999999999999</v>
      </c>
      <c r="K74" s="1">
        <f t="shared" si="3"/>
        <v>32233</v>
      </c>
      <c r="L74">
        <f t="shared" si="4"/>
        <v>7.4539999999999997</v>
      </c>
    </row>
    <row r="75" spans="1:12">
      <c r="A75" s="1">
        <v>32324</v>
      </c>
      <c r="D75">
        <v>1.8149999999999999</v>
      </c>
      <c r="K75" s="1">
        <f t="shared" si="3"/>
        <v>32324</v>
      </c>
      <c r="L75">
        <f t="shared" si="4"/>
        <v>7.26</v>
      </c>
    </row>
    <row r="76" spans="1:12">
      <c r="A76" s="1">
        <v>32416</v>
      </c>
      <c r="D76">
        <v>1.9935</v>
      </c>
      <c r="K76" s="1">
        <f t="shared" si="3"/>
        <v>32416</v>
      </c>
      <c r="L76">
        <f t="shared" si="4"/>
        <v>7.9740000000000002</v>
      </c>
    </row>
    <row r="77" spans="1:12">
      <c r="A77" s="1">
        <v>32508</v>
      </c>
      <c r="D77">
        <v>2.1187499999999999</v>
      </c>
      <c r="K77" s="1">
        <f t="shared" si="3"/>
        <v>32508</v>
      </c>
      <c r="L77">
        <f t="shared" si="4"/>
        <v>8.4749999999999996</v>
      </c>
    </row>
    <row r="78" spans="1:12">
      <c r="A78" s="1">
        <v>32598</v>
      </c>
      <c r="D78">
        <v>2.379</v>
      </c>
      <c r="K78" s="1">
        <f t="shared" si="3"/>
        <v>32598</v>
      </c>
      <c r="L78">
        <f t="shared" si="4"/>
        <v>9.516</v>
      </c>
    </row>
    <row r="79" spans="1:12">
      <c r="A79" s="1">
        <v>32689</v>
      </c>
      <c r="D79">
        <v>2.4227500000000002</v>
      </c>
      <c r="K79" s="1">
        <f t="shared" si="3"/>
        <v>32689</v>
      </c>
      <c r="L79">
        <f t="shared" si="4"/>
        <v>9.6910000000000007</v>
      </c>
    </row>
    <row r="80" spans="1:12">
      <c r="A80" s="1">
        <v>32781</v>
      </c>
      <c r="D80">
        <v>2.5255000000000001</v>
      </c>
      <c r="K80" s="1">
        <f t="shared" si="3"/>
        <v>32781</v>
      </c>
      <c r="L80">
        <f t="shared" si="4"/>
        <v>10.102</v>
      </c>
    </row>
    <row r="81" spans="1:12">
      <c r="A81" s="1">
        <v>32873</v>
      </c>
      <c r="D81">
        <v>2.7679999999999998</v>
      </c>
      <c r="K81" s="1">
        <f t="shared" si="3"/>
        <v>32873</v>
      </c>
      <c r="L81">
        <f t="shared" si="4"/>
        <v>11.071999999999999</v>
      </c>
    </row>
    <row r="82" spans="1:12">
      <c r="A82" s="1">
        <v>32963</v>
      </c>
      <c r="D82">
        <v>2.8065000000000002</v>
      </c>
      <c r="K82" s="1">
        <f t="shared" si="3"/>
        <v>32963</v>
      </c>
      <c r="L82">
        <f t="shared" si="4"/>
        <v>11.226000000000001</v>
      </c>
    </row>
    <row r="83" spans="1:12">
      <c r="A83" s="1">
        <v>33054</v>
      </c>
      <c r="D83">
        <v>2.6545000000000001</v>
      </c>
      <c r="K83" s="1">
        <f t="shared" si="3"/>
        <v>33054</v>
      </c>
      <c r="L83">
        <f t="shared" si="4"/>
        <v>10.618</v>
      </c>
    </row>
    <row r="84" spans="1:12">
      <c r="A84" s="1">
        <v>33146</v>
      </c>
      <c r="D84">
        <v>2.6339999999999999</v>
      </c>
      <c r="K84" s="1">
        <f t="shared" si="3"/>
        <v>33146</v>
      </c>
      <c r="L84">
        <f t="shared" si="4"/>
        <v>10.536</v>
      </c>
    </row>
    <row r="85" spans="1:12">
      <c r="A85" s="1">
        <v>33238</v>
      </c>
      <c r="D85">
        <v>2.7614999999999998</v>
      </c>
      <c r="K85" s="1">
        <f t="shared" si="3"/>
        <v>33238</v>
      </c>
      <c r="L85">
        <f t="shared" si="4"/>
        <v>11.045999999999999</v>
      </c>
    </row>
    <row r="86" spans="1:12">
      <c r="A86" s="1">
        <v>33328</v>
      </c>
      <c r="D86">
        <v>2.7742499999999999</v>
      </c>
      <c r="K86" s="1">
        <f t="shared" si="3"/>
        <v>33328</v>
      </c>
      <c r="L86">
        <f t="shared" si="4"/>
        <v>11.097</v>
      </c>
    </row>
    <row r="87" spans="1:12">
      <c r="A87" s="1">
        <v>33419</v>
      </c>
      <c r="D87">
        <v>2.6154999999999999</v>
      </c>
      <c r="K87" s="1">
        <f t="shared" si="3"/>
        <v>33419</v>
      </c>
      <c r="L87">
        <f t="shared" si="4"/>
        <v>10.462</v>
      </c>
    </row>
    <row r="88" spans="1:12">
      <c r="A88" s="1">
        <v>33511</v>
      </c>
      <c r="D88">
        <v>2.6265000000000001</v>
      </c>
      <c r="K88" s="1">
        <f t="shared" si="3"/>
        <v>33511</v>
      </c>
      <c r="L88">
        <f t="shared" si="4"/>
        <v>10.506</v>
      </c>
    </row>
    <row r="89" spans="1:12">
      <c r="A89" s="1">
        <v>33603</v>
      </c>
      <c r="D89">
        <v>2.6829999999999998</v>
      </c>
      <c r="K89" s="1">
        <f t="shared" si="3"/>
        <v>33603</v>
      </c>
      <c r="L89">
        <f t="shared" si="4"/>
        <v>10.731999999999999</v>
      </c>
    </row>
    <row r="90" spans="1:12">
      <c r="A90" s="1">
        <v>33694</v>
      </c>
      <c r="D90">
        <v>2.71225</v>
      </c>
      <c r="K90" s="1">
        <f t="shared" si="3"/>
        <v>33694</v>
      </c>
      <c r="L90">
        <f t="shared" si="4"/>
        <v>10.849</v>
      </c>
    </row>
    <row r="91" spans="1:12">
      <c r="A91" s="1">
        <v>33785</v>
      </c>
      <c r="D91">
        <v>2.7447499999999998</v>
      </c>
      <c r="K91" s="1">
        <f t="shared" si="3"/>
        <v>33785</v>
      </c>
      <c r="L91">
        <f t="shared" si="4"/>
        <v>10.978999999999999</v>
      </c>
    </row>
    <row r="92" spans="1:12">
      <c r="A92" s="1">
        <v>33877</v>
      </c>
      <c r="D92">
        <v>2.9820000000000002</v>
      </c>
      <c r="K92" s="1">
        <f t="shared" si="3"/>
        <v>33877</v>
      </c>
      <c r="L92">
        <f t="shared" si="4"/>
        <v>11.928000000000001</v>
      </c>
    </row>
    <row r="93" spans="1:12">
      <c r="A93" s="1">
        <v>33969</v>
      </c>
      <c r="D93">
        <v>2.863</v>
      </c>
      <c r="K93" s="1">
        <f t="shared" si="3"/>
        <v>33969</v>
      </c>
      <c r="L93">
        <f t="shared" si="4"/>
        <v>11.452</v>
      </c>
    </row>
    <row r="94" spans="1:12">
      <c r="A94" s="1">
        <v>34059</v>
      </c>
      <c r="D94">
        <v>2.6764999999999999</v>
      </c>
      <c r="K94" s="1">
        <f t="shared" si="3"/>
        <v>34059</v>
      </c>
      <c r="L94">
        <f t="shared" si="4"/>
        <v>10.706</v>
      </c>
    </row>
    <row r="95" spans="1:12">
      <c r="A95" s="1">
        <v>34150</v>
      </c>
      <c r="D95">
        <v>2.2727499999999998</v>
      </c>
      <c r="K95" s="1">
        <f t="shared" si="3"/>
        <v>34150</v>
      </c>
      <c r="L95">
        <f t="shared" si="4"/>
        <v>9.0909999999999993</v>
      </c>
    </row>
    <row r="96" spans="1:12">
      <c r="A96" s="1">
        <v>34242</v>
      </c>
      <c r="D96">
        <v>2.0299999999999998</v>
      </c>
      <c r="K96" s="1">
        <f t="shared" si="3"/>
        <v>34242</v>
      </c>
      <c r="L96">
        <f t="shared" si="4"/>
        <v>8.1199999999999992</v>
      </c>
    </row>
    <row r="97" spans="1:12">
      <c r="A97" s="1">
        <v>34334</v>
      </c>
      <c r="D97">
        <v>1.853</v>
      </c>
      <c r="K97" s="1">
        <f t="shared" si="3"/>
        <v>34334</v>
      </c>
      <c r="L97">
        <f t="shared" si="4"/>
        <v>7.4119999999999999</v>
      </c>
    </row>
    <row r="98" spans="1:12">
      <c r="A98" s="1">
        <v>34424</v>
      </c>
      <c r="D98">
        <v>1.7450000000000001</v>
      </c>
      <c r="K98" s="1">
        <f t="shared" si="3"/>
        <v>34424</v>
      </c>
      <c r="L98">
        <f t="shared" si="4"/>
        <v>6.98</v>
      </c>
    </row>
    <row r="99" spans="1:12">
      <c r="A99" s="1">
        <v>34515</v>
      </c>
      <c r="D99">
        <v>1.6074999999999999</v>
      </c>
      <c r="K99" s="1">
        <f t="shared" si="3"/>
        <v>34515</v>
      </c>
      <c r="L99">
        <f t="shared" si="4"/>
        <v>6.43</v>
      </c>
    </row>
    <row r="100" spans="1:12">
      <c r="A100" s="1">
        <v>34607</v>
      </c>
      <c r="D100">
        <v>1.5575000000000001</v>
      </c>
      <c r="K100" s="1">
        <f t="shared" si="3"/>
        <v>34607</v>
      </c>
      <c r="L100">
        <f t="shared" si="4"/>
        <v>6.23</v>
      </c>
    </row>
    <row r="101" spans="1:12">
      <c r="A101" s="1">
        <v>34699</v>
      </c>
      <c r="D101">
        <v>1.5674999999999999</v>
      </c>
      <c r="K101" s="1">
        <f t="shared" si="3"/>
        <v>34699</v>
      </c>
      <c r="L101">
        <f t="shared" si="4"/>
        <v>6.27</v>
      </c>
    </row>
    <row r="102" spans="1:12">
      <c r="A102" s="1">
        <v>34789</v>
      </c>
      <c r="D102">
        <v>1.68</v>
      </c>
      <c r="K102" s="1">
        <f t="shared" si="3"/>
        <v>34789</v>
      </c>
      <c r="L102">
        <f t="shared" si="4"/>
        <v>6.72</v>
      </c>
    </row>
    <row r="103" spans="1:12">
      <c r="A103" s="1">
        <v>34880</v>
      </c>
      <c r="D103">
        <v>1.7675000000000001</v>
      </c>
      <c r="K103" s="1">
        <f t="shared" si="3"/>
        <v>34880</v>
      </c>
      <c r="L103">
        <f t="shared" si="4"/>
        <v>7.07</v>
      </c>
    </row>
    <row r="104" spans="1:12">
      <c r="A104" s="1">
        <v>34972</v>
      </c>
      <c r="D104">
        <v>1.665</v>
      </c>
      <c r="K104" s="1">
        <f t="shared" si="3"/>
        <v>34972</v>
      </c>
      <c r="L104">
        <f t="shared" si="4"/>
        <v>6.66</v>
      </c>
    </row>
    <row r="105" spans="1:12">
      <c r="A105" s="1">
        <v>35064</v>
      </c>
      <c r="D105">
        <v>1.625</v>
      </c>
      <c r="K105" s="1">
        <f t="shared" si="3"/>
        <v>35064</v>
      </c>
      <c r="L105">
        <f t="shared" si="4"/>
        <v>6.5</v>
      </c>
    </row>
    <row r="106" spans="1:12">
      <c r="A106" s="1">
        <v>35155</v>
      </c>
      <c r="D106">
        <v>1.4175</v>
      </c>
      <c r="K106" s="1">
        <f t="shared" si="3"/>
        <v>35155</v>
      </c>
      <c r="L106">
        <f t="shared" si="4"/>
        <v>5.67</v>
      </c>
    </row>
    <row r="107" spans="1:12">
      <c r="A107" s="1">
        <v>35246</v>
      </c>
      <c r="D107">
        <v>1.2975000000000001</v>
      </c>
      <c r="K107" s="1">
        <f t="shared" si="3"/>
        <v>35246</v>
      </c>
      <c r="L107">
        <f t="shared" si="4"/>
        <v>5.19</v>
      </c>
    </row>
    <row r="108" spans="1:12">
      <c r="A108" s="1">
        <v>35338</v>
      </c>
      <c r="D108">
        <v>1.25</v>
      </c>
      <c r="K108" s="1">
        <f t="shared" si="3"/>
        <v>35338</v>
      </c>
      <c r="L108">
        <f t="shared" si="4"/>
        <v>5</v>
      </c>
    </row>
    <row r="109" spans="1:12">
      <c r="A109" s="1">
        <v>35430</v>
      </c>
      <c r="D109">
        <v>1.1575</v>
      </c>
      <c r="K109" s="1">
        <f t="shared" si="3"/>
        <v>35430</v>
      </c>
      <c r="L109">
        <f t="shared" si="4"/>
        <v>4.63</v>
      </c>
    </row>
    <row r="110" spans="1:12">
      <c r="A110" s="1">
        <v>35520</v>
      </c>
      <c r="D110">
        <v>1.1225000000000001</v>
      </c>
      <c r="K110" s="1">
        <f t="shared" si="3"/>
        <v>35520</v>
      </c>
      <c r="L110">
        <f t="shared" si="4"/>
        <v>4.49</v>
      </c>
    </row>
    <row r="111" spans="1:12">
      <c r="A111" s="1">
        <v>35611</v>
      </c>
      <c r="D111">
        <v>1.08</v>
      </c>
      <c r="K111" s="1">
        <f t="shared" si="3"/>
        <v>35611</v>
      </c>
      <c r="L111">
        <f t="shared" si="4"/>
        <v>4.32</v>
      </c>
    </row>
    <row r="112" spans="1:12">
      <c r="A112" s="1">
        <v>35703</v>
      </c>
      <c r="D112">
        <v>1.0725</v>
      </c>
      <c r="K112" s="1">
        <f t="shared" si="3"/>
        <v>35703</v>
      </c>
      <c r="L112">
        <f t="shared" si="4"/>
        <v>4.29</v>
      </c>
    </row>
    <row r="113" spans="1:12">
      <c r="A113" s="1">
        <v>35795</v>
      </c>
      <c r="D113">
        <v>1.095</v>
      </c>
      <c r="K113" s="1">
        <f t="shared" si="3"/>
        <v>35795</v>
      </c>
      <c r="L113">
        <f t="shared" si="4"/>
        <v>4.38</v>
      </c>
    </row>
    <row r="114" spans="1:12">
      <c r="A114" s="1">
        <v>35885</v>
      </c>
      <c r="D114">
        <v>1.0525</v>
      </c>
      <c r="K114" s="1">
        <f t="shared" si="3"/>
        <v>35885</v>
      </c>
      <c r="L114">
        <f t="shared" si="4"/>
        <v>4.21</v>
      </c>
    </row>
    <row r="115" spans="1:12">
      <c r="A115" s="1">
        <v>35976</v>
      </c>
      <c r="D115">
        <v>1.0175000000000001</v>
      </c>
      <c r="K115" s="1">
        <f t="shared" si="3"/>
        <v>35976</v>
      </c>
      <c r="L115">
        <f t="shared" si="4"/>
        <v>4.07</v>
      </c>
    </row>
    <row r="116" spans="1:12">
      <c r="A116" s="1">
        <v>36068</v>
      </c>
      <c r="D116">
        <v>0.98750000000000004</v>
      </c>
      <c r="K116" s="1">
        <f t="shared" si="3"/>
        <v>36068</v>
      </c>
      <c r="L116">
        <f t="shared" si="4"/>
        <v>3.95</v>
      </c>
    </row>
    <row r="117" spans="1:12">
      <c r="A117" s="1">
        <v>36160</v>
      </c>
      <c r="D117">
        <v>0.91500000000000004</v>
      </c>
      <c r="K117" s="1">
        <f t="shared" si="3"/>
        <v>36160</v>
      </c>
      <c r="L117">
        <f t="shared" si="4"/>
        <v>3.66</v>
      </c>
    </row>
    <row r="118" spans="1:12">
      <c r="A118" s="1">
        <v>36250</v>
      </c>
      <c r="D118">
        <v>0.77749999999999997</v>
      </c>
      <c r="K118" s="1">
        <f t="shared" si="3"/>
        <v>36250</v>
      </c>
      <c r="L118">
        <f t="shared" si="4"/>
        <v>3.11</v>
      </c>
    </row>
    <row r="119" spans="1:12">
      <c r="A119" s="1">
        <v>36341</v>
      </c>
      <c r="D119">
        <v>0.65500000000000003</v>
      </c>
      <c r="K119" s="1">
        <f t="shared" si="3"/>
        <v>36341</v>
      </c>
      <c r="L119">
        <f t="shared" si="4"/>
        <v>2.62</v>
      </c>
    </row>
    <row r="120" spans="1:12">
      <c r="A120" s="1">
        <v>36433</v>
      </c>
      <c r="D120">
        <v>0.65249999999999997</v>
      </c>
      <c r="K120" s="1">
        <f t="shared" si="3"/>
        <v>36433</v>
      </c>
      <c r="L120">
        <f t="shared" si="4"/>
        <v>2.61</v>
      </c>
    </row>
    <row r="121" spans="1:12">
      <c r="A121" s="1">
        <v>36525</v>
      </c>
      <c r="D121">
        <v>0.77749999999999997</v>
      </c>
      <c r="K121" s="1">
        <f t="shared" si="3"/>
        <v>36525</v>
      </c>
      <c r="L121">
        <f t="shared" si="4"/>
        <v>3.11</v>
      </c>
    </row>
    <row r="122" spans="1:12">
      <c r="A122" s="1">
        <v>36616</v>
      </c>
      <c r="D122">
        <v>0.84250000000000003</v>
      </c>
      <c r="K122" s="1">
        <f t="shared" si="3"/>
        <v>36616</v>
      </c>
      <c r="L122">
        <f t="shared" si="4"/>
        <v>3.37</v>
      </c>
    </row>
    <row r="123" spans="1:12">
      <c r="A123" s="1">
        <v>36707</v>
      </c>
      <c r="D123">
        <v>1.0275000000000001</v>
      </c>
      <c r="K123" s="1">
        <f t="shared" si="3"/>
        <v>36707</v>
      </c>
      <c r="L123">
        <f t="shared" si="4"/>
        <v>4.1100000000000003</v>
      </c>
    </row>
    <row r="124" spans="1:12">
      <c r="A124" s="1">
        <v>36799</v>
      </c>
      <c r="D124">
        <v>1.1399999999999999</v>
      </c>
      <c r="K124" s="1">
        <f t="shared" si="3"/>
        <v>36799</v>
      </c>
      <c r="L124">
        <f t="shared" si="4"/>
        <v>4.5599999999999996</v>
      </c>
    </row>
    <row r="125" spans="1:12">
      <c r="A125" s="1">
        <v>36891</v>
      </c>
      <c r="D125">
        <v>1.2275</v>
      </c>
      <c r="K125" s="1">
        <f t="shared" si="3"/>
        <v>36891</v>
      </c>
      <c r="L125">
        <f t="shared" si="4"/>
        <v>4.91</v>
      </c>
    </row>
    <row r="126" spans="1:12">
      <c r="A126" s="1">
        <v>36981</v>
      </c>
      <c r="D126">
        <v>1.1975</v>
      </c>
      <c r="K126" s="1">
        <f t="shared" si="3"/>
        <v>36981</v>
      </c>
      <c r="L126">
        <f t="shared" si="4"/>
        <v>4.79</v>
      </c>
    </row>
    <row r="127" spans="1:12">
      <c r="A127" s="1">
        <v>37072</v>
      </c>
      <c r="D127">
        <v>1.165</v>
      </c>
      <c r="K127" s="1">
        <f t="shared" si="3"/>
        <v>37072</v>
      </c>
      <c r="L127">
        <f t="shared" si="4"/>
        <v>4.66</v>
      </c>
    </row>
    <row r="128" spans="1:12">
      <c r="A128" s="1">
        <v>37164</v>
      </c>
      <c r="D128">
        <v>1.085</v>
      </c>
      <c r="K128" s="1">
        <f t="shared" si="3"/>
        <v>37164</v>
      </c>
      <c r="L128">
        <f t="shared" si="4"/>
        <v>4.34</v>
      </c>
    </row>
    <row r="129" spans="1:12">
      <c r="A129" s="1">
        <v>37256</v>
      </c>
      <c r="D129">
        <v>0.88</v>
      </c>
      <c r="K129" s="1">
        <f t="shared" si="3"/>
        <v>37256</v>
      </c>
      <c r="L129">
        <f t="shared" si="4"/>
        <v>3.52</v>
      </c>
    </row>
    <row r="130" spans="1:12">
      <c r="A130" s="1">
        <v>37346</v>
      </c>
      <c r="D130">
        <v>0.83750000000000002</v>
      </c>
      <c r="K130" s="1">
        <f t="shared" si="3"/>
        <v>37346</v>
      </c>
      <c r="L130">
        <f t="shared" si="4"/>
        <v>3.35</v>
      </c>
    </row>
    <row r="131" spans="1:12">
      <c r="A131" s="1">
        <v>37437</v>
      </c>
      <c r="D131">
        <v>0.84</v>
      </c>
      <c r="K131" s="1">
        <f t="shared" si="3"/>
        <v>37437</v>
      </c>
      <c r="L131">
        <f t="shared" si="4"/>
        <v>3.36</v>
      </c>
    </row>
    <row r="132" spans="1:12">
      <c r="A132" s="1">
        <v>37529</v>
      </c>
      <c r="D132">
        <v>0.83499999999999996</v>
      </c>
      <c r="K132" s="1">
        <f t="shared" ref="K132:K195" si="5">+A132</f>
        <v>37529</v>
      </c>
      <c r="L132">
        <f t="shared" ref="L132:L195" si="6">+D132*4</f>
        <v>3.34</v>
      </c>
    </row>
    <row r="133" spans="1:12">
      <c r="A133" s="1">
        <v>37621</v>
      </c>
      <c r="D133">
        <v>0.79249999999999998</v>
      </c>
      <c r="K133" s="1">
        <f t="shared" si="5"/>
        <v>37621</v>
      </c>
      <c r="L133">
        <f t="shared" si="6"/>
        <v>3.17</v>
      </c>
    </row>
    <row r="134" spans="1:12">
      <c r="A134" s="1">
        <v>37711</v>
      </c>
      <c r="D134">
        <v>0.68500000000000005</v>
      </c>
      <c r="K134" s="1">
        <f t="shared" si="5"/>
        <v>37711</v>
      </c>
      <c r="L134">
        <f t="shared" si="6"/>
        <v>2.74</v>
      </c>
    </row>
    <row r="135" spans="1:12">
      <c r="A135" s="1">
        <v>37802</v>
      </c>
      <c r="D135">
        <v>0.60750000000000004</v>
      </c>
      <c r="K135" s="1">
        <f t="shared" si="5"/>
        <v>37802</v>
      </c>
      <c r="L135">
        <f t="shared" si="6"/>
        <v>2.4300000000000002</v>
      </c>
    </row>
    <row r="136" spans="1:12">
      <c r="A136" s="1">
        <v>37894</v>
      </c>
      <c r="D136">
        <v>0.53249999999999997</v>
      </c>
      <c r="K136" s="1">
        <f t="shared" si="5"/>
        <v>37894</v>
      </c>
      <c r="L136">
        <f t="shared" si="6"/>
        <v>2.13</v>
      </c>
    </row>
    <row r="137" spans="1:12">
      <c r="A137" s="1">
        <v>37986</v>
      </c>
      <c r="D137">
        <v>0.52749999999999997</v>
      </c>
      <c r="K137" s="1">
        <f t="shared" si="5"/>
        <v>37986</v>
      </c>
      <c r="L137">
        <f t="shared" si="6"/>
        <v>2.11</v>
      </c>
    </row>
    <row r="138" spans="1:12">
      <c r="A138" s="1">
        <v>38077</v>
      </c>
      <c r="D138">
        <v>0.51500000000000001</v>
      </c>
      <c r="K138" s="1">
        <f t="shared" si="5"/>
        <v>38077</v>
      </c>
      <c r="L138">
        <f t="shared" si="6"/>
        <v>2.06</v>
      </c>
    </row>
    <row r="139" spans="1:12">
      <c r="A139" s="1">
        <v>38168</v>
      </c>
      <c r="D139">
        <v>0.51500000000000001</v>
      </c>
      <c r="K139" s="1">
        <f t="shared" si="5"/>
        <v>38168</v>
      </c>
      <c r="L139">
        <f t="shared" si="6"/>
        <v>2.06</v>
      </c>
    </row>
    <row r="140" spans="1:12">
      <c r="A140" s="1">
        <v>38260</v>
      </c>
      <c r="D140">
        <v>0.52</v>
      </c>
      <c r="K140" s="1">
        <f t="shared" si="5"/>
        <v>38260</v>
      </c>
      <c r="L140">
        <f t="shared" si="6"/>
        <v>2.08</v>
      </c>
    </row>
    <row r="141" spans="1:12">
      <c r="A141" s="1">
        <v>38352</v>
      </c>
      <c r="D141">
        <v>0.53</v>
      </c>
      <c r="K141" s="1">
        <f t="shared" si="5"/>
        <v>38352</v>
      </c>
      <c r="L141">
        <f t="shared" si="6"/>
        <v>2.12</v>
      </c>
    </row>
    <row r="142" spans="1:12">
      <c r="A142" s="1">
        <v>38442</v>
      </c>
      <c r="D142">
        <v>0.52500000000000002</v>
      </c>
      <c r="K142" s="1">
        <f t="shared" si="5"/>
        <v>38442</v>
      </c>
      <c r="L142">
        <f t="shared" si="6"/>
        <v>2.1</v>
      </c>
    </row>
    <row r="143" spans="1:12">
      <c r="A143" s="1">
        <v>38533</v>
      </c>
      <c r="D143">
        <v>0.52500000000000002</v>
      </c>
      <c r="K143" s="1">
        <f t="shared" si="5"/>
        <v>38533</v>
      </c>
      <c r="L143">
        <f t="shared" si="6"/>
        <v>2.1</v>
      </c>
    </row>
    <row r="144" spans="1:12">
      <c r="A144" s="1">
        <v>38625</v>
      </c>
      <c r="D144">
        <v>0.52749999999999997</v>
      </c>
      <c r="K144" s="1">
        <f t="shared" si="5"/>
        <v>38625</v>
      </c>
      <c r="L144">
        <f t="shared" si="6"/>
        <v>2.11</v>
      </c>
    </row>
    <row r="145" spans="1:63">
      <c r="A145" s="1">
        <v>38717</v>
      </c>
      <c r="D145">
        <v>0.5625</v>
      </c>
      <c r="K145" s="1">
        <f t="shared" si="5"/>
        <v>38717</v>
      </c>
      <c r="L145">
        <f t="shared" si="6"/>
        <v>2.25</v>
      </c>
    </row>
    <row r="146" spans="1:63">
      <c r="A146" s="1">
        <v>38807</v>
      </c>
      <c r="D146">
        <v>0.62250000000000005</v>
      </c>
      <c r="K146" s="1">
        <f t="shared" si="5"/>
        <v>38807</v>
      </c>
      <c r="L146">
        <f t="shared" si="6"/>
        <v>2.4900000000000002</v>
      </c>
    </row>
    <row r="147" spans="1:63">
      <c r="A147" s="1">
        <v>38898</v>
      </c>
      <c r="D147">
        <v>0.68500000000000005</v>
      </c>
      <c r="K147" s="1">
        <f t="shared" si="5"/>
        <v>38898</v>
      </c>
      <c r="L147">
        <f t="shared" si="6"/>
        <v>2.74</v>
      </c>
    </row>
    <row r="148" spans="1:63">
      <c r="A148" s="1">
        <v>38990</v>
      </c>
      <c r="D148">
        <v>0.76500000000000001</v>
      </c>
      <c r="K148" s="1">
        <f t="shared" si="5"/>
        <v>38990</v>
      </c>
      <c r="L148">
        <f t="shared" si="6"/>
        <v>3.06</v>
      </c>
    </row>
    <row r="149" spans="1:63">
      <c r="A149" s="1">
        <v>39082</v>
      </c>
      <c r="D149">
        <v>0.86750000000000005</v>
      </c>
      <c r="K149" s="1">
        <f t="shared" si="5"/>
        <v>39082</v>
      </c>
      <c r="L149">
        <f t="shared" si="6"/>
        <v>3.47</v>
      </c>
    </row>
    <row r="150" spans="1:63">
      <c r="A150" s="1">
        <v>39172</v>
      </c>
      <c r="D150">
        <v>0.92500000000000004</v>
      </c>
      <c r="K150" s="1">
        <f t="shared" si="5"/>
        <v>39172</v>
      </c>
      <c r="L150">
        <f t="shared" si="6"/>
        <v>3.7</v>
      </c>
    </row>
    <row r="151" spans="1:63">
      <c r="A151" s="1">
        <v>39263</v>
      </c>
      <c r="D151">
        <v>0.99</v>
      </c>
      <c r="K151" s="1">
        <f t="shared" si="5"/>
        <v>39263</v>
      </c>
      <c r="L151">
        <f t="shared" si="6"/>
        <v>3.96</v>
      </c>
    </row>
    <row r="152" spans="1:63">
      <c r="A152" s="1">
        <v>39355</v>
      </c>
      <c r="D152">
        <v>1.07</v>
      </c>
      <c r="K152" s="1">
        <f t="shared" si="5"/>
        <v>39355</v>
      </c>
      <c r="L152">
        <f t="shared" si="6"/>
        <v>4.28</v>
      </c>
    </row>
    <row r="153" spans="1:63">
      <c r="A153" s="1">
        <v>39447</v>
      </c>
      <c r="D153">
        <v>1.0974999999999999</v>
      </c>
      <c r="K153" s="1">
        <f t="shared" si="5"/>
        <v>39447</v>
      </c>
      <c r="L153">
        <f t="shared" si="6"/>
        <v>4.3899999999999997</v>
      </c>
    </row>
    <row r="154" spans="1:63">
      <c r="A154" s="1">
        <v>39538</v>
      </c>
      <c r="D154">
        <v>1.0575000000000001</v>
      </c>
      <c r="K154" s="1">
        <f t="shared" si="5"/>
        <v>39538</v>
      </c>
      <c r="L154">
        <f t="shared" si="6"/>
        <v>4.2300000000000004</v>
      </c>
    </row>
    <row r="155" spans="1:63">
      <c r="A155" s="1">
        <v>39629</v>
      </c>
      <c r="D155">
        <v>1.1025</v>
      </c>
      <c r="K155" s="1">
        <f t="shared" si="5"/>
        <v>39629</v>
      </c>
      <c r="L155">
        <f t="shared" si="6"/>
        <v>4.41</v>
      </c>
    </row>
    <row r="156" spans="1:63">
      <c r="A156" s="1">
        <v>39721</v>
      </c>
      <c r="D156">
        <v>1.135</v>
      </c>
      <c r="K156" s="1">
        <f t="shared" si="5"/>
        <v>39721</v>
      </c>
      <c r="L156">
        <f t="shared" si="6"/>
        <v>4.54</v>
      </c>
    </row>
    <row r="157" spans="1:63">
      <c r="A157" s="1">
        <v>39813</v>
      </c>
      <c r="D157">
        <v>0.97250000000000003</v>
      </c>
      <c r="K157" s="1">
        <f t="shared" si="5"/>
        <v>39813</v>
      </c>
      <c r="L157">
        <f t="shared" si="6"/>
        <v>3.89</v>
      </c>
    </row>
    <row r="158" spans="1:63">
      <c r="A158" s="1">
        <v>39903</v>
      </c>
      <c r="D158">
        <v>0.42</v>
      </c>
      <c r="K158" s="1">
        <f t="shared" si="5"/>
        <v>39903</v>
      </c>
      <c r="L158">
        <f t="shared" si="6"/>
        <v>1.68</v>
      </c>
      <c r="M158" s="18">
        <f>+L158</f>
        <v>1.68</v>
      </c>
      <c r="AT158">
        <v>1.0533333330000001</v>
      </c>
      <c r="AU158">
        <v>1.003333333</v>
      </c>
      <c r="AV158">
        <v>1.0161962449999999</v>
      </c>
      <c r="AW158">
        <v>1.046666667</v>
      </c>
      <c r="AX158">
        <v>1.0945547950000001</v>
      </c>
      <c r="AY158">
        <v>1.171826485</v>
      </c>
    </row>
    <row r="159" spans="1:63">
      <c r="A159" s="1">
        <v>39994</v>
      </c>
      <c r="D159">
        <v>0.23250000000000001</v>
      </c>
      <c r="K159" s="1">
        <f t="shared" si="5"/>
        <v>39994</v>
      </c>
      <c r="L159">
        <f t="shared" si="6"/>
        <v>0.93</v>
      </c>
      <c r="M159">
        <v>1.0533333330000001</v>
      </c>
      <c r="N159" s="18">
        <f>+L159</f>
        <v>0.93</v>
      </c>
      <c r="AT159">
        <v>0.74666666699999995</v>
      </c>
      <c r="AU159">
        <v>0.75</v>
      </c>
      <c r="AV159">
        <v>0.78875617799999997</v>
      </c>
      <c r="AW159">
        <v>0.86</v>
      </c>
      <c r="AX159">
        <v>0.94054331999999996</v>
      </c>
      <c r="AY159">
        <v>1.0408533209999999</v>
      </c>
      <c r="BJ159">
        <f>+AT158*1</f>
        <v>1.0533333330000001</v>
      </c>
    </row>
    <row r="160" spans="1:63">
      <c r="A160" s="1">
        <v>40086</v>
      </c>
      <c r="D160">
        <v>0.13250000000000001</v>
      </c>
      <c r="K160" s="1">
        <f t="shared" si="5"/>
        <v>40086</v>
      </c>
      <c r="L160">
        <f t="shared" si="6"/>
        <v>0.53</v>
      </c>
      <c r="M160">
        <v>1.003333333</v>
      </c>
      <c r="N160">
        <v>0.74666666699999995</v>
      </c>
      <c r="O160" s="18">
        <f>+L160</f>
        <v>0.53</v>
      </c>
      <c r="AT160">
        <v>0.43</v>
      </c>
      <c r="AU160">
        <v>0.486666667</v>
      </c>
      <c r="AV160">
        <v>0.57783630699999999</v>
      </c>
      <c r="AW160">
        <v>0.693333333</v>
      </c>
      <c r="AX160">
        <v>0.82007707100000005</v>
      </c>
      <c r="AY160">
        <v>0.96154998899999999</v>
      </c>
      <c r="BJ160">
        <f t="shared" ref="BJ160:BJ211" si="7">+AT159*1</f>
        <v>0.74666666699999995</v>
      </c>
      <c r="BK160">
        <f>+AU158*1</f>
        <v>1.003333333</v>
      </c>
    </row>
    <row r="161" spans="1:67">
      <c r="A161" s="1">
        <v>40178</v>
      </c>
      <c r="D161">
        <v>0.1125</v>
      </c>
      <c r="K161" s="1">
        <f t="shared" si="5"/>
        <v>40178</v>
      </c>
      <c r="L161">
        <f t="shared" si="6"/>
        <v>0.45</v>
      </c>
      <c r="M161">
        <v>1.0161962449999999</v>
      </c>
      <c r="N161">
        <v>0.75</v>
      </c>
      <c r="O161">
        <v>0.43</v>
      </c>
      <c r="P161" s="18">
        <f>+L161</f>
        <v>0.45</v>
      </c>
      <c r="AT161">
        <v>0.426666667</v>
      </c>
      <c r="AU161">
        <v>0.49333333299999999</v>
      </c>
      <c r="AV161">
        <v>0.60725117100000003</v>
      </c>
      <c r="AW161">
        <v>0.74333333300000004</v>
      </c>
      <c r="AX161">
        <v>0.87227474100000002</v>
      </c>
      <c r="AY161">
        <v>1.003503474</v>
      </c>
      <c r="BJ161">
        <f t="shared" si="7"/>
        <v>0.43</v>
      </c>
      <c r="BK161">
        <f t="shared" ref="BK161:BK211" si="8">+AU159*1</f>
        <v>0.75</v>
      </c>
      <c r="BL161">
        <f>+AV158*1</f>
        <v>1.0161962449999999</v>
      </c>
    </row>
    <row r="162" spans="1:67">
      <c r="A162" s="1">
        <v>40268</v>
      </c>
      <c r="D162">
        <v>0.105</v>
      </c>
      <c r="K162" s="1">
        <f t="shared" si="5"/>
        <v>40268</v>
      </c>
      <c r="L162">
        <f t="shared" si="6"/>
        <v>0.42</v>
      </c>
      <c r="M162">
        <v>1.046666667</v>
      </c>
      <c r="N162">
        <v>0.78875617799999997</v>
      </c>
      <c r="O162">
        <v>0.486666667</v>
      </c>
      <c r="P162">
        <v>0.426666667</v>
      </c>
      <c r="Q162" s="18">
        <f>+L162</f>
        <v>0.42</v>
      </c>
      <c r="AT162">
        <v>0.36333333299999998</v>
      </c>
      <c r="AU162">
        <v>0.43666666700000001</v>
      </c>
      <c r="AV162">
        <v>0.53901760899999995</v>
      </c>
      <c r="AW162">
        <v>0.65333333299999996</v>
      </c>
      <c r="AX162">
        <v>0.76065979699999997</v>
      </c>
      <c r="AY162">
        <v>0.86762352300000001</v>
      </c>
      <c r="BJ162">
        <f t="shared" si="7"/>
        <v>0.426666667</v>
      </c>
      <c r="BK162">
        <f t="shared" si="8"/>
        <v>0.486666667</v>
      </c>
      <c r="BL162">
        <f t="shared" ref="BL162:BL212" si="9">+AV159*1</f>
        <v>0.78875617799999997</v>
      </c>
      <c r="BM162">
        <f>+AW158*1</f>
        <v>1.046666667</v>
      </c>
    </row>
    <row r="163" spans="1:67">
      <c r="A163" s="1">
        <v>40359</v>
      </c>
      <c r="D163">
        <v>0.105</v>
      </c>
      <c r="K163" s="1">
        <f t="shared" si="5"/>
        <v>40359</v>
      </c>
      <c r="L163">
        <f t="shared" si="6"/>
        <v>0.42</v>
      </c>
      <c r="M163">
        <v>1.0945547950000001</v>
      </c>
      <c r="N163">
        <v>0.86</v>
      </c>
      <c r="O163">
        <v>0.57783630699999999</v>
      </c>
      <c r="P163">
        <v>0.49333333299999999</v>
      </c>
      <c r="Q163">
        <v>0.36333333299999998</v>
      </c>
      <c r="R163" s="18">
        <f>+L163</f>
        <v>0.42</v>
      </c>
      <c r="AT163">
        <v>0.40666666699999998</v>
      </c>
      <c r="AU163">
        <v>0.47333333300000002</v>
      </c>
      <c r="AV163">
        <v>0.525992389</v>
      </c>
      <c r="AW163">
        <v>0.57666666700000002</v>
      </c>
      <c r="AX163">
        <v>0.63240126399999996</v>
      </c>
      <c r="AY163">
        <v>0.69028260500000005</v>
      </c>
      <c r="BJ163">
        <f t="shared" si="7"/>
        <v>0.36333333299999998</v>
      </c>
      <c r="BK163">
        <f t="shared" si="8"/>
        <v>0.49333333299999999</v>
      </c>
      <c r="BL163">
        <f t="shared" si="9"/>
        <v>0.57783630699999999</v>
      </c>
      <c r="BM163">
        <f t="shared" ref="BM163:BM213" si="10">+AW159*1</f>
        <v>0.86</v>
      </c>
      <c r="BN163">
        <f>+AX158*1</f>
        <v>1.0945547950000001</v>
      </c>
    </row>
    <row r="164" spans="1:67">
      <c r="A164" s="1">
        <v>40451</v>
      </c>
      <c r="D164">
        <v>0.1525</v>
      </c>
      <c r="K164" s="1">
        <f t="shared" si="5"/>
        <v>40451</v>
      </c>
      <c r="L164">
        <f t="shared" si="6"/>
        <v>0.61</v>
      </c>
      <c r="M164">
        <v>1.171826485</v>
      </c>
      <c r="N164">
        <v>0.94054331999999996</v>
      </c>
      <c r="O164">
        <v>0.693333333</v>
      </c>
      <c r="P164">
        <v>0.60725117100000003</v>
      </c>
      <c r="Q164">
        <v>0.43666666700000001</v>
      </c>
      <c r="R164">
        <v>0.40666666699999998</v>
      </c>
      <c r="S164" s="18">
        <f>+L164</f>
        <v>0.61</v>
      </c>
      <c r="AT164">
        <v>0.53333333299999997</v>
      </c>
      <c r="AU164">
        <v>0.59</v>
      </c>
      <c r="AV164">
        <v>0.64179759000000003</v>
      </c>
      <c r="AW164">
        <v>0.69</v>
      </c>
      <c r="AX164">
        <v>0.73507368500000003</v>
      </c>
      <c r="AY164">
        <v>0.77821364599999998</v>
      </c>
      <c r="BJ164">
        <f t="shared" si="7"/>
        <v>0.40666666699999998</v>
      </c>
      <c r="BK164">
        <f t="shared" si="8"/>
        <v>0.43666666700000001</v>
      </c>
      <c r="BL164">
        <f t="shared" si="9"/>
        <v>0.60725117100000003</v>
      </c>
      <c r="BM164">
        <f t="shared" si="10"/>
        <v>0.693333333</v>
      </c>
      <c r="BN164">
        <f t="shared" ref="BN164:BN213" si="11">+AX159*1</f>
        <v>0.94054331999999996</v>
      </c>
      <c r="BO164">
        <f>+AY158*1</f>
        <v>1.171826485</v>
      </c>
    </row>
    <row r="165" spans="1:67">
      <c r="A165" s="1">
        <v>40543</v>
      </c>
      <c r="D165">
        <v>0.20250000000000001</v>
      </c>
      <c r="K165" s="1">
        <f t="shared" si="5"/>
        <v>40543</v>
      </c>
      <c r="L165">
        <f t="shared" si="6"/>
        <v>0.81</v>
      </c>
      <c r="N165">
        <v>1.0408533209999999</v>
      </c>
      <c r="O165">
        <v>0.82007707100000005</v>
      </c>
      <c r="P165">
        <v>0.74333333300000004</v>
      </c>
      <c r="Q165">
        <v>0.53901760899999995</v>
      </c>
      <c r="R165">
        <v>0.47333333300000002</v>
      </c>
      <c r="S165">
        <v>0.53333333299999997</v>
      </c>
      <c r="T165" s="18">
        <f>+L165</f>
        <v>0.81</v>
      </c>
      <c r="AT165">
        <v>0.71666666700000003</v>
      </c>
      <c r="AU165">
        <v>0.78</v>
      </c>
      <c r="AV165">
        <v>0.83122476000000001</v>
      </c>
      <c r="AW165">
        <v>0.88</v>
      </c>
      <c r="AX165">
        <v>0.932222569</v>
      </c>
      <c r="AY165">
        <v>0.98567932000000003</v>
      </c>
      <c r="BJ165">
        <f t="shared" si="7"/>
        <v>0.53333333299999997</v>
      </c>
      <c r="BK165">
        <f t="shared" si="8"/>
        <v>0.47333333300000002</v>
      </c>
      <c r="BL165">
        <f t="shared" si="9"/>
        <v>0.53901760899999995</v>
      </c>
      <c r="BM165">
        <f t="shared" si="10"/>
        <v>0.74333333300000004</v>
      </c>
      <c r="BN165">
        <f t="shared" si="11"/>
        <v>0.82007707100000005</v>
      </c>
      <c r="BO165">
        <f t="shared" ref="BO165:BO214" si="12">+AY159*1</f>
        <v>1.0408533209999999</v>
      </c>
    </row>
    <row r="166" spans="1:67">
      <c r="A166" s="1">
        <v>40633</v>
      </c>
      <c r="D166">
        <v>0.215</v>
      </c>
      <c r="K166" s="1">
        <f t="shared" si="5"/>
        <v>40633</v>
      </c>
      <c r="L166">
        <f t="shared" si="6"/>
        <v>0.86</v>
      </c>
      <c r="O166">
        <v>0.96154998899999999</v>
      </c>
      <c r="P166">
        <v>0.87227474100000002</v>
      </c>
      <c r="Q166">
        <v>0.65333333299999996</v>
      </c>
      <c r="R166">
        <v>0.525992389</v>
      </c>
      <c r="S166">
        <v>0.59</v>
      </c>
      <c r="T166">
        <v>0.71666666700000003</v>
      </c>
      <c r="U166" s="18">
        <f>L166</f>
        <v>0.86</v>
      </c>
      <c r="AT166">
        <v>0.823333333</v>
      </c>
      <c r="AU166">
        <v>0.943333333</v>
      </c>
      <c r="AV166">
        <v>1.0594018359999999</v>
      </c>
      <c r="AW166">
        <v>1.17</v>
      </c>
      <c r="AX166">
        <v>1.273946402</v>
      </c>
      <c r="AY166">
        <v>1.3742486540000001</v>
      </c>
      <c r="BJ166">
        <f t="shared" si="7"/>
        <v>0.71666666700000003</v>
      </c>
      <c r="BK166">
        <f t="shared" si="8"/>
        <v>0.59</v>
      </c>
      <c r="BL166">
        <f t="shared" si="9"/>
        <v>0.525992389</v>
      </c>
      <c r="BM166">
        <f t="shared" si="10"/>
        <v>0.65333333299999996</v>
      </c>
      <c r="BN166">
        <f t="shared" si="11"/>
        <v>0.87227474100000002</v>
      </c>
      <c r="BO166">
        <f t="shared" si="12"/>
        <v>0.96154998899999999</v>
      </c>
    </row>
    <row r="167" spans="1:67">
      <c r="A167" s="1">
        <v>40724</v>
      </c>
      <c r="D167">
        <v>0.30499999999999999</v>
      </c>
      <c r="K167" s="1">
        <f t="shared" si="5"/>
        <v>40724</v>
      </c>
      <c r="L167">
        <f t="shared" si="6"/>
        <v>1.22</v>
      </c>
      <c r="P167">
        <v>1.003503474</v>
      </c>
      <c r="Q167">
        <v>0.76065979699999997</v>
      </c>
      <c r="R167">
        <v>0.57666666700000002</v>
      </c>
      <c r="S167">
        <v>0.64179759000000003</v>
      </c>
      <c r="T167">
        <v>0.78</v>
      </c>
      <c r="U167">
        <v>0.823333333</v>
      </c>
      <c r="V167" s="18">
        <f>L167</f>
        <v>1.22</v>
      </c>
      <c r="AT167">
        <v>1.183333333</v>
      </c>
      <c r="AU167">
        <v>1.316666667</v>
      </c>
      <c r="AV167">
        <v>1.4272438110000001</v>
      </c>
      <c r="AW167">
        <v>1.5233333330000001</v>
      </c>
      <c r="AX167">
        <v>1.609991427</v>
      </c>
      <c r="AY167">
        <v>1.69073312</v>
      </c>
      <c r="BJ167">
        <f t="shared" si="7"/>
        <v>0.823333333</v>
      </c>
      <c r="BK167">
        <f t="shared" si="8"/>
        <v>0.78</v>
      </c>
      <c r="BL167">
        <f t="shared" si="9"/>
        <v>0.64179759000000003</v>
      </c>
      <c r="BM167">
        <f t="shared" si="10"/>
        <v>0.57666666700000002</v>
      </c>
      <c r="BN167">
        <f t="shared" si="11"/>
        <v>0.76065979699999997</v>
      </c>
      <c r="BO167">
        <f t="shared" si="12"/>
        <v>1.003503474</v>
      </c>
    </row>
    <row r="168" spans="1:67">
      <c r="A168" s="1">
        <v>40816</v>
      </c>
      <c r="D168">
        <v>0.34499999999999997</v>
      </c>
      <c r="K168" s="1">
        <f t="shared" si="5"/>
        <v>40816</v>
      </c>
      <c r="L168">
        <f t="shared" si="6"/>
        <v>1.38</v>
      </c>
      <c r="Q168">
        <v>0.86762352300000001</v>
      </c>
      <c r="R168">
        <v>0.63240126399999996</v>
      </c>
      <c r="S168">
        <v>0.69</v>
      </c>
      <c r="T168">
        <v>0.83122476000000001</v>
      </c>
      <c r="U168">
        <v>0.943333333</v>
      </c>
      <c r="V168">
        <v>1.183333333</v>
      </c>
      <c r="W168" s="18">
        <f>L168</f>
        <v>1.38</v>
      </c>
      <c r="AT168">
        <v>0.99666666699999995</v>
      </c>
      <c r="AU168">
        <v>0.98</v>
      </c>
      <c r="AV168">
        <v>0.97442337000000001</v>
      </c>
      <c r="AW168">
        <v>0.97666666700000004</v>
      </c>
      <c r="AX168">
        <v>0.98830095699999998</v>
      </c>
      <c r="AY168">
        <v>1.0036749250000001</v>
      </c>
      <c r="BJ168">
        <f t="shared" si="7"/>
        <v>1.183333333</v>
      </c>
      <c r="BK168">
        <f t="shared" si="8"/>
        <v>0.943333333</v>
      </c>
      <c r="BL168">
        <f t="shared" si="9"/>
        <v>0.83122476000000001</v>
      </c>
      <c r="BM168">
        <f t="shared" si="10"/>
        <v>0.69</v>
      </c>
      <c r="BN168">
        <f t="shared" si="11"/>
        <v>0.63240126399999996</v>
      </c>
      <c r="BO168">
        <f t="shared" si="12"/>
        <v>0.86762352300000001</v>
      </c>
    </row>
    <row r="169" spans="1:67">
      <c r="A169" s="1">
        <v>40908</v>
      </c>
      <c r="D169">
        <v>0.31</v>
      </c>
      <c r="K169" s="1">
        <f t="shared" si="5"/>
        <v>40908</v>
      </c>
      <c r="L169">
        <f t="shared" si="6"/>
        <v>1.24</v>
      </c>
      <c r="M169" s="18">
        <f>L169</f>
        <v>1.24</v>
      </c>
      <c r="R169">
        <v>0.69028260500000005</v>
      </c>
      <c r="S169">
        <v>0.73507368500000003</v>
      </c>
      <c r="T169">
        <v>0.88</v>
      </c>
      <c r="U169">
        <v>1.0594018359999999</v>
      </c>
      <c r="V169">
        <v>1.316666667</v>
      </c>
      <c r="W169">
        <v>0.99666666699999995</v>
      </c>
      <c r="AT169">
        <v>0.61666666699999995</v>
      </c>
      <c r="AU169">
        <v>0.56333333299999999</v>
      </c>
      <c r="AV169">
        <v>0.55116979499999996</v>
      </c>
      <c r="AW169">
        <v>0.546666667</v>
      </c>
      <c r="AX169">
        <v>0.55239583299999995</v>
      </c>
      <c r="AY169">
        <v>0.56916666699999996</v>
      </c>
      <c r="BJ169">
        <f t="shared" si="7"/>
        <v>0.99666666699999995</v>
      </c>
      <c r="BK169">
        <f t="shared" si="8"/>
        <v>1.316666667</v>
      </c>
      <c r="BL169">
        <f t="shared" si="9"/>
        <v>1.0594018359999999</v>
      </c>
      <c r="BM169">
        <f t="shared" si="10"/>
        <v>0.88</v>
      </c>
      <c r="BN169">
        <f t="shared" si="11"/>
        <v>0.73507368500000003</v>
      </c>
      <c r="BO169">
        <f t="shared" si="12"/>
        <v>0.69028260500000005</v>
      </c>
    </row>
    <row r="170" spans="1:67">
      <c r="A170" s="1">
        <v>40999</v>
      </c>
      <c r="D170">
        <v>0.16250000000000001</v>
      </c>
      <c r="K170" s="1">
        <f t="shared" si="5"/>
        <v>40999</v>
      </c>
      <c r="L170">
        <f t="shared" si="6"/>
        <v>0.65</v>
      </c>
      <c r="M170">
        <v>0.61666666699999995</v>
      </c>
      <c r="N170" s="18">
        <f>L170</f>
        <v>0.65</v>
      </c>
      <c r="S170">
        <v>0.77821364599999998</v>
      </c>
      <c r="T170">
        <v>0.932222569</v>
      </c>
      <c r="U170">
        <v>1.17</v>
      </c>
      <c r="V170">
        <v>1.4272438110000001</v>
      </c>
      <c r="W170">
        <v>0.98</v>
      </c>
      <c r="AT170">
        <v>0.35333333300000003</v>
      </c>
      <c r="AU170">
        <v>0.34333333300000002</v>
      </c>
      <c r="AV170">
        <v>0.34541940900000001</v>
      </c>
      <c r="AW170">
        <v>0.35</v>
      </c>
      <c r="AX170">
        <v>0.35895216299999999</v>
      </c>
      <c r="AY170">
        <v>0.37499451499999997</v>
      </c>
      <c r="BJ170">
        <f t="shared" si="7"/>
        <v>0.61666666699999995</v>
      </c>
      <c r="BK170">
        <f t="shared" si="8"/>
        <v>0.98</v>
      </c>
      <c r="BL170">
        <f t="shared" si="9"/>
        <v>1.4272438110000001</v>
      </c>
      <c r="BM170">
        <f t="shared" si="10"/>
        <v>1.17</v>
      </c>
      <c r="BN170">
        <f t="shared" si="11"/>
        <v>0.932222569</v>
      </c>
      <c r="BO170">
        <f t="shared" si="12"/>
        <v>0.77821364599999998</v>
      </c>
    </row>
    <row r="171" spans="1:67">
      <c r="A171" s="1">
        <v>41090</v>
      </c>
      <c r="D171">
        <v>9.7500000000000003E-2</v>
      </c>
      <c r="K171" s="1">
        <f t="shared" si="5"/>
        <v>41090</v>
      </c>
      <c r="L171">
        <f t="shared" si="6"/>
        <v>0.39</v>
      </c>
      <c r="M171">
        <v>0.56333333299999999</v>
      </c>
      <c r="N171">
        <v>0.35333333300000003</v>
      </c>
      <c r="O171" s="18">
        <f>L171</f>
        <v>0.39</v>
      </c>
      <c r="T171">
        <v>0.98567932000000003</v>
      </c>
      <c r="U171">
        <v>1.273946402</v>
      </c>
      <c r="V171">
        <v>1.5233333330000001</v>
      </c>
      <c r="W171">
        <v>0.97442337000000001</v>
      </c>
      <c r="AT171">
        <v>0.296666667</v>
      </c>
      <c r="AU171">
        <v>0.28333333300000002</v>
      </c>
      <c r="AV171">
        <v>0.27857142899999998</v>
      </c>
      <c r="AW171">
        <v>0.27666666699999998</v>
      </c>
      <c r="AX171">
        <v>0.28041666700000001</v>
      </c>
      <c r="AY171">
        <v>0.29111111099999998</v>
      </c>
      <c r="BJ171">
        <f t="shared" si="7"/>
        <v>0.35333333300000003</v>
      </c>
      <c r="BK171">
        <f t="shared" si="8"/>
        <v>0.56333333299999999</v>
      </c>
      <c r="BL171">
        <f t="shared" si="9"/>
        <v>0.97442337000000001</v>
      </c>
      <c r="BM171">
        <f t="shared" si="10"/>
        <v>1.5233333330000001</v>
      </c>
      <c r="BN171">
        <f t="shared" si="11"/>
        <v>1.273946402</v>
      </c>
      <c r="BO171">
        <f t="shared" si="12"/>
        <v>0.98567932000000003</v>
      </c>
    </row>
    <row r="172" spans="1:67">
      <c r="A172" s="1">
        <v>41182</v>
      </c>
      <c r="D172">
        <v>0.04</v>
      </c>
      <c r="K172" s="1">
        <f t="shared" si="5"/>
        <v>41182</v>
      </c>
      <c r="L172">
        <f t="shared" si="6"/>
        <v>0.16</v>
      </c>
      <c r="M172">
        <v>0.55116979499999996</v>
      </c>
      <c r="N172">
        <v>0.34333333300000002</v>
      </c>
      <c r="O172">
        <v>0.296666667</v>
      </c>
      <c r="P172" s="18">
        <f>L172</f>
        <v>0.16</v>
      </c>
      <c r="U172">
        <v>1.3742486540000001</v>
      </c>
      <c r="V172">
        <v>1.609991427</v>
      </c>
      <c r="W172">
        <v>0.97666666700000004</v>
      </c>
      <c r="AT172">
        <v>0.09</v>
      </c>
      <c r="AU172">
        <v>0.08</v>
      </c>
      <c r="AV172">
        <v>7.5512820999999994E-2</v>
      </c>
      <c r="AW172">
        <v>7.3333333000000001E-2</v>
      </c>
      <c r="AX172">
        <v>7.7083333000000004E-2</v>
      </c>
      <c r="AY172">
        <v>8.7777778000000001E-2</v>
      </c>
      <c r="BJ172">
        <f t="shared" si="7"/>
        <v>0.296666667</v>
      </c>
      <c r="BK172">
        <f t="shared" si="8"/>
        <v>0.34333333300000002</v>
      </c>
      <c r="BL172">
        <f t="shared" si="9"/>
        <v>0.55116979499999996</v>
      </c>
      <c r="BM172">
        <f t="shared" si="10"/>
        <v>0.97666666700000004</v>
      </c>
      <c r="BN172">
        <f t="shared" si="11"/>
        <v>1.609991427</v>
      </c>
      <c r="BO172">
        <f t="shared" si="12"/>
        <v>1.3742486540000001</v>
      </c>
    </row>
    <row r="173" spans="1:67">
      <c r="A173" s="1">
        <v>41274</v>
      </c>
      <c r="D173">
        <v>2.75E-2</v>
      </c>
      <c r="K173" s="1">
        <f t="shared" si="5"/>
        <v>41274</v>
      </c>
      <c r="L173">
        <f t="shared" si="6"/>
        <v>0.11</v>
      </c>
      <c r="M173">
        <v>0.546666667</v>
      </c>
      <c r="N173">
        <v>0.34541940900000001</v>
      </c>
      <c r="O173">
        <v>0.28333333300000002</v>
      </c>
      <c r="P173">
        <v>0.09</v>
      </c>
      <c r="Q173" s="18">
        <f>L173</f>
        <v>0.11</v>
      </c>
      <c r="V173">
        <v>1.69073312</v>
      </c>
      <c r="W173">
        <v>0.98830095699999998</v>
      </c>
      <c r="AT173">
        <v>7.3333333000000001E-2</v>
      </c>
      <c r="AU173">
        <v>0.06</v>
      </c>
      <c r="AV173">
        <v>5.7756410000000001E-2</v>
      </c>
      <c r="AW173">
        <v>5.6666666999999997E-2</v>
      </c>
      <c r="AX173">
        <v>6.0364582999999999E-2</v>
      </c>
      <c r="AY173">
        <v>7.0694443999999995E-2</v>
      </c>
      <c r="BJ173">
        <f t="shared" si="7"/>
        <v>0.09</v>
      </c>
      <c r="BK173">
        <f t="shared" si="8"/>
        <v>0.28333333300000002</v>
      </c>
      <c r="BL173">
        <f t="shared" si="9"/>
        <v>0.34541940900000001</v>
      </c>
      <c r="BM173">
        <f t="shared" si="10"/>
        <v>0.546666667</v>
      </c>
      <c r="BN173">
        <f t="shared" si="11"/>
        <v>0.98830095699999998</v>
      </c>
      <c r="BO173">
        <f t="shared" si="12"/>
        <v>1.69073312</v>
      </c>
    </row>
    <row r="174" spans="1:67">
      <c r="A174" s="1">
        <v>41364</v>
      </c>
      <c r="D174">
        <v>0.03</v>
      </c>
      <c r="K174" s="1">
        <f t="shared" si="5"/>
        <v>41364</v>
      </c>
      <c r="L174">
        <f t="shared" si="6"/>
        <v>0.12</v>
      </c>
      <c r="M174">
        <v>0.55239583299999995</v>
      </c>
      <c r="N174">
        <v>0.35</v>
      </c>
      <c r="O174">
        <v>0.27857142899999998</v>
      </c>
      <c r="P174">
        <v>0.08</v>
      </c>
      <c r="Q174">
        <v>7.3333333000000001E-2</v>
      </c>
      <c r="R174" s="18">
        <f>L174</f>
        <v>0.12</v>
      </c>
      <c r="W174">
        <v>1.0036749250000001</v>
      </c>
      <c r="AT174">
        <v>0.09</v>
      </c>
      <c r="AU174">
        <v>0.103333333</v>
      </c>
      <c r="AV174">
        <v>0.11712381299999999</v>
      </c>
      <c r="AW174">
        <v>0.133333333</v>
      </c>
      <c r="AX174">
        <v>0.151716715</v>
      </c>
      <c r="AY174">
        <v>0.17226670999999999</v>
      </c>
      <c r="BJ174">
        <f t="shared" si="7"/>
        <v>7.3333333000000001E-2</v>
      </c>
      <c r="BK174">
        <f t="shared" si="8"/>
        <v>0.08</v>
      </c>
      <c r="BL174">
        <f t="shared" si="9"/>
        <v>0.27857142899999998</v>
      </c>
      <c r="BM174">
        <f t="shared" si="10"/>
        <v>0.35</v>
      </c>
      <c r="BN174">
        <f t="shared" si="11"/>
        <v>0.55239583299999995</v>
      </c>
      <c r="BO174">
        <f t="shared" si="12"/>
        <v>1.0036749250000001</v>
      </c>
    </row>
    <row r="175" spans="1:67">
      <c r="A175" s="1">
        <v>41455</v>
      </c>
      <c r="D175">
        <v>0.03</v>
      </c>
      <c r="K175" s="1">
        <f t="shared" si="5"/>
        <v>41455</v>
      </c>
      <c r="L175">
        <f t="shared" si="6"/>
        <v>0.12</v>
      </c>
      <c r="M175">
        <v>0.56916666699999996</v>
      </c>
      <c r="N175">
        <v>0.35895216299999999</v>
      </c>
      <c r="O175">
        <v>0.27666666699999998</v>
      </c>
      <c r="P175">
        <v>7.5512820999999994E-2</v>
      </c>
      <c r="Q175">
        <v>0.06</v>
      </c>
      <c r="R175">
        <v>0.09</v>
      </c>
      <c r="S175" s="18">
        <f>L175</f>
        <v>0.12</v>
      </c>
      <c r="AT175">
        <v>0.08</v>
      </c>
      <c r="AU175">
        <v>0.08</v>
      </c>
      <c r="AV175">
        <v>8.6972495999999996E-2</v>
      </c>
      <c r="AW175">
        <v>9.6666666999999998E-2</v>
      </c>
      <c r="AX175">
        <v>0.108389265</v>
      </c>
      <c r="AY175">
        <v>0.123753421</v>
      </c>
      <c r="BJ175">
        <f t="shared" si="7"/>
        <v>0.09</v>
      </c>
      <c r="BK175">
        <f t="shared" si="8"/>
        <v>0.06</v>
      </c>
      <c r="BL175">
        <f t="shared" si="9"/>
        <v>7.5512820999999994E-2</v>
      </c>
      <c r="BM175">
        <f t="shared" si="10"/>
        <v>0.27666666699999998</v>
      </c>
      <c r="BN175">
        <f t="shared" si="11"/>
        <v>0.35895216299999999</v>
      </c>
      <c r="BO175">
        <f t="shared" si="12"/>
        <v>0.56916666699999996</v>
      </c>
    </row>
    <row r="176" spans="1:67">
      <c r="A176" s="1">
        <v>41547</v>
      </c>
      <c r="D176">
        <v>3.2500000000000001E-2</v>
      </c>
      <c r="K176" s="1">
        <f t="shared" si="5"/>
        <v>41547</v>
      </c>
      <c r="L176">
        <f t="shared" si="6"/>
        <v>0.13</v>
      </c>
      <c r="N176">
        <v>0.37499451499999997</v>
      </c>
      <c r="O176">
        <v>0.28041666700000001</v>
      </c>
      <c r="P176">
        <v>7.3333333000000001E-2</v>
      </c>
      <c r="Q176">
        <v>5.7756410000000001E-2</v>
      </c>
      <c r="R176">
        <v>0.103333333</v>
      </c>
      <c r="S176">
        <v>0.08</v>
      </c>
      <c r="T176" s="18">
        <f>L176</f>
        <v>0.13</v>
      </c>
      <c r="AT176">
        <v>0.103333333</v>
      </c>
      <c r="AU176">
        <v>0.11333333299999999</v>
      </c>
      <c r="AV176">
        <v>0.13186187699999999</v>
      </c>
      <c r="AW176">
        <v>0.15666666700000001</v>
      </c>
      <c r="AX176">
        <v>0.18222303200000001</v>
      </c>
      <c r="AY176">
        <v>0.210124177</v>
      </c>
      <c r="BJ176">
        <f t="shared" si="7"/>
        <v>0.08</v>
      </c>
      <c r="BK176">
        <f t="shared" si="8"/>
        <v>0.103333333</v>
      </c>
      <c r="BL176">
        <f t="shared" si="9"/>
        <v>5.7756410000000001E-2</v>
      </c>
      <c r="BM176">
        <f t="shared" si="10"/>
        <v>7.3333333000000001E-2</v>
      </c>
      <c r="BN176">
        <f t="shared" si="11"/>
        <v>0.28041666700000001</v>
      </c>
      <c r="BO176">
        <f t="shared" si="12"/>
        <v>0.37499451499999997</v>
      </c>
    </row>
    <row r="177" spans="1:67">
      <c r="A177" s="1">
        <v>41639</v>
      </c>
      <c r="D177">
        <v>0.04</v>
      </c>
      <c r="K177" s="1">
        <f t="shared" si="5"/>
        <v>41639</v>
      </c>
      <c r="L177">
        <f t="shared" si="6"/>
        <v>0.16</v>
      </c>
      <c r="O177">
        <v>0.29111111099999998</v>
      </c>
      <c r="P177">
        <v>7.7083333000000004E-2</v>
      </c>
      <c r="Q177">
        <v>5.6666666999999997E-2</v>
      </c>
      <c r="R177">
        <v>0.11712381299999999</v>
      </c>
      <c r="S177">
        <v>0.08</v>
      </c>
      <c r="T177">
        <v>0.103333333</v>
      </c>
      <c r="U177" s="18">
        <f>L177</f>
        <v>0.16</v>
      </c>
      <c r="AT177">
        <v>0.13</v>
      </c>
      <c r="AU177">
        <v>0.13</v>
      </c>
      <c r="AV177">
        <v>0.13760254999999999</v>
      </c>
      <c r="AW177">
        <v>0.146666667</v>
      </c>
      <c r="AX177">
        <v>0.15831092899999999</v>
      </c>
      <c r="AY177">
        <v>0.17368378900000001</v>
      </c>
      <c r="BJ177">
        <f t="shared" si="7"/>
        <v>0.103333333</v>
      </c>
      <c r="BK177">
        <f t="shared" si="8"/>
        <v>0.08</v>
      </c>
      <c r="BL177">
        <f t="shared" si="9"/>
        <v>0.11712381299999999</v>
      </c>
      <c r="BM177">
        <f t="shared" si="10"/>
        <v>5.6666666999999997E-2</v>
      </c>
      <c r="BN177">
        <f t="shared" si="11"/>
        <v>7.7083333000000004E-2</v>
      </c>
      <c r="BO177">
        <f t="shared" si="12"/>
        <v>0.29111111099999998</v>
      </c>
    </row>
    <row r="178" spans="1:67">
      <c r="A178" s="1">
        <v>41729</v>
      </c>
      <c r="D178">
        <v>5.5E-2</v>
      </c>
      <c r="K178" s="1">
        <f t="shared" si="5"/>
        <v>41729</v>
      </c>
      <c r="L178">
        <f t="shared" si="6"/>
        <v>0.22</v>
      </c>
      <c r="P178">
        <v>8.7777778000000001E-2</v>
      </c>
      <c r="Q178">
        <v>6.0364582999999999E-2</v>
      </c>
      <c r="R178">
        <v>0.133333333</v>
      </c>
      <c r="S178">
        <v>8.6972495999999996E-2</v>
      </c>
      <c r="T178">
        <v>0.11333333299999999</v>
      </c>
      <c r="U178">
        <v>0.13</v>
      </c>
      <c r="V178" s="18">
        <f>L178</f>
        <v>0.22</v>
      </c>
      <c r="AT178">
        <v>0.16</v>
      </c>
      <c r="AU178">
        <v>0.146666667</v>
      </c>
      <c r="AV178">
        <v>0.14204212499999999</v>
      </c>
      <c r="AW178">
        <v>0.14000000000000001</v>
      </c>
      <c r="AX178">
        <v>0.14244791700000001</v>
      </c>
      <c r="AY178">
        <v>0.14958333300000001</v>
      </c>
      <c r="BJ178">
        <f t="shared" si="7"/>
        <v>0.13</v>
      </c>
      <c r="BK178">
        <f t="shared" si="8"/>
        <v>0.11333333299999999</v>
      </c>
      <c r="BL178">
        <f t="shared" si="9"/>
        <v>8.6972495999999996E-2</v>
      </c>
      <c r="BM178">
        <f t="shared" si="10"/>
        <v>0.133333333</v>
      </c>
      <c r="BN178">
        <f t="shared" si="11"/>
        <v>6.0364582999999999E-2</v>
      </c>
      <c r="BO178">
        <f t="shared" si="12"/>
        <v>8.7777778000000001E-2</v>
      </c>
    </row>
    <row r="179" spans="1:67">
      <c r="A179" s="1">
        <v>41820</v>
      </c>
      <c r="D179">
        <v>5.5E-2</v>
      </c>
      <c r="K179" s="1">
        <f t="shared" si="5"/>
        <v>41820</v>
      </c>
      <c r="L179">
        <f t="shared" si="6"/>
        <v>0.22</v>
      </c>
      <c r="M179" s="18">
        <f>L179</f>
        <v>0.22</v>
      </c>
      <c r="Q179">
        <v>7.0694443999999995E-2</v>
      </c>
      <c r="R179">
        <v>0.151716715</v>
      </c>
      <c r="S179">
        <v>9.6666666999999998E-2</v>
      </c>
      <c r="T179">
        <v>0.13186187699999999</v>
      </c>
      <c r="U179">
        <v>0.13</v>
      </c>
      <c r="V179">
        <v>0.16</v>
      </c>
      <c r="W179" s="18">
        <f>L179</f>
        <v>0.22</v>
      </c>
      <c r="AT179">
        <v>0.13</v>
      </c>
      <c r="AU179">
        <v>0.10666666700000001</v>
      </c>
      <c r="AV179">
        <v>9.9538019000000005E-2</v>
      </c>
      <c r="AW179">
        <v>9.6666666999999998E-2</v>
      </c>
      <c r="AX179">
        <v>9.7604167000000006E-2</v>
      </c>
      <c r="AY179">
        <v>0.100833333</v>
      </c>
      <c r="BJ179">
        <f t="shared" si="7"/>
        <v>0.16</v>
      </c>
      <c r="BK179">
        <f t="shared" si="8"/>
        <v>0.13</v>
      </c>
      <c r="BL179">
        <f t="shared" si="9"/>
        <v>0.13186187699999999</v>
      </c>
      <c r="BM179">
        <f t="shared" si="10"/>
        <v>9.6666666999999998E-2</v>
      </c>
      <c r="BN179">
        <f t="shared" si="11"/>
        <v>0.151716715</v>
      </c>
      <c r="BO179">
        <f t="shared" si="12"/>
        <v>7.0694443999999995E-2</v>
      </c>
    </row>
    <row r="180" spans="1:67">
      <c r="A180" s="1">
        <v>41912</v>
      </c>
      <c r="D180">
        <v>1.7500000000000002E-2</v>
      </c>
      <c r="K180" s="1">
        <f t="shared" si="5"/>
        <v>41912</v>
      </c>
      <c r="L180">
        <f t="shared" si="6"/>
        <v>7.0000000000000007E-2</v>
      </c>
      <c r="M180">
        <v>0.02</v>
      </c>
      <c r="N180" s="18">
        <f>L180</f>
        <v>7.0000000000000007E-2</v>
      </c>
      <c r="R180">
        <v>0.17226670999999999</v>
      </c>
      <c r="S180">
        <v>0.108389265</v>
      </c>
      <c r="T180">
        <v>0.15666666700000001</v>
      </c>
      <c r="U180">
        <v>0.13760254999999999</v>
      </c>
      <c r="V180">
        <v>0.146666667</v>
      </c>
      <c r="W180">
        <v>0.13</v>
      </c>
      <c r="AT180">
        <v>0.02</v>
      </c>
      <c r="AU180">
        <v>0.02</v>
      </c>
      <c r="AV180">
        <v>1.3333332999999999E-2</v>
      </c>
      <c r="AW180">
        <v>6.6666670000000003E-3</v>
      </c>
      <c r="AX180">
        <v>6.8229170000000004E-3</v>
      </c>
      <c r="AY180">
        <v>7.9166670000000005E-3</v>
      </c>
      <c r="BJ180">
        <f t="shared" si="7"/>
        <v>0.13</v>
      </c>
      <c r="BK180">
        <f t="shared" si="8"/>
        <v>0.146666667</v>
      </c>
      <c r="BL180">
        <f t="shared" si="9"/>
        <v>0.13760254999999999</v>
      </c>
      <c r="BM180">
        <f t="shared" si="10"/>
        <v>0.15666666700000001</v>
      </c>
      <c r="BN180">
        <f t="shared" si="11"/>
        <v>0.108389265</v>
      </c>
      <c r="BO180">
        <f t="shared" si="12"/>
        <v>0.17226670999999999</v>
      </c>
    </row>
    <row r="181" spans="1:67">
      <c r="A181" s="1">
        <v>42004</v>
      </c>
      <c r="D181">
        <v>2.5000000000000001E-3</v>
      </c>
      <c r="K181" s="1">
        <f t="shared" si="5"/>
        <v>42004</v>
      </c>
      <c r="L181">
        <f t="shared" si="6"/>
        <v>0.01</v>
      </c>
      <c r="M181">
        <v>0.02</v>
      </c>
      <c r="N181">
        <v>-1.3333332999999999E-2</v>
      </c>
      <c r="O181" s="18">
        <f>L181</f>
        <v>0.01</v>
      </c>
      <c r="S181">
        <v>0.123753421</v>
      </c>
      <c r="T181">
        <v>0.18222303200000001</v>
      </c>
      <c r="U181">
        <v>0.146666667</v>
      </c>
      <c r="V181">
        <v>0.14204212499999999</v>
      </c>
      <c r="W181">
        <v>0.10666666700000001</v>
      </c>
      <c r="AT181">
        <v>-1.3333332999999999E-2</v>
      </c>
      <c r="AU181">
        <v>-2.3333333000000001E-2</v>
      </c>
      <c r="AV181">
        <v>-3.5320512999999998E-2</v>
      </c>
      <c r="AW181">
        <v>-4.3333333000000002E-2</v>
      </c>
      <c r="AX181">
        <v>-4.328125E-2</v>
      </c>
      <c r="AY181">
        <v>-4.2916666999999999E-2</v>
      </c>
      <c r="BJ181">
        <f t="shared" si="7"/>
        <v>0.02</v>
      </c>
      <c r="BK181">
        <f t="shared" si="8"/>
        <v>0.10666666700000001</v>
      </c>
      <c r="BL181">
        <f t="shared" si="9"/>
        <v>0.14204212499999999</v>
      </c>
      <c r="BM181">
        <f t="shared" si="10"/>
        <v>0.146666667</v>
      </c>
      <c r="BN181">
        <f t="shared" si="11"/>
        <v>0.18222303200000001</v>
      </c>
      <c r="BO181">
        <f t="shared" si="12"/>
        <v>0.123753421</v>
      </c>
    </row>
    <row r="182" spans="1:67">
      <c r="A182" s="1">
        <v>42094</v>
      </c>
      <c r="D182">
        <v>0</v>
      </c>
      <c r="K182" s="1">
        <f t="shared" si="5"/>
        <v>42094</v>
      </c>
      <c r="L182">
        <f t="shared" si="6"/>
        <v>0</v>
      </c>
      <c r="M182">
        <v>1.3333332999999999E-2</v>
      </c>
      <c r="N182">
        <v>-2.3333333000000001E-2</v>
      </c>
      <c r="O182">
        <v>-1.3333332999999999E-2</v>
      </c>
      <c r="P182" s="18">
        <f>L182</f>
        <v>0</v>
      </c>
      <c r="T182">
        <v>0.210124177</v>
      </c>
      <c r="U182">
        <v>0.15831092899999999</v>
      </c>
      <c r="V182">
        <v>0.14000000000000001</v>
      </c>
      <c r="W182">
        <v>9.9538019000000005E-2</v>
      </c>
      <c r="AT182">
        <v>-5.6666666999999997E-2</v>
      </c>
      <c r="AU182">
        <v>-8.3333332999999996E-2</v>
      </c>
      <c r="AV182">
        <v>-9.6777094999999994E-2</v>
      </c>
      <c r="AW182">
        <v>-0.103333333</v>
      </c>
      <c r="AX182">
        <v>-0.104657738</v>
      </c>
      <c r="AY182">
        <v>-0.105714286</v>
      </c>
      <c r="BJ182">
        <f t="shared" si="7"/>
        <v>-1.3333332999999999E-2</v>
      </c>
      <c r="BK182">
        <f t="shared" si="8"/>
        <v>0.02</v>
      </c>
      <c r="BL182">
        <f t="shared" si="9"/>
        <v>9.9538019000000005E-2</v>
      </c>
      <c r="BM182">
        <f t="shared" si="10"/>
        <v>0.14000000000000001</v>
      </c>
      <c r="BN182">
        <f t="shared" si="11"/>
        <v>0.15831092899999999</v>
      </c>
      <c r="BO182">
        <f t="shared" si="12"/>
        <v>0.210124177</v>
      </c>
    </row>
    <row r="183" spans="1:67">
      <c r="A183" s="1">
        <v>42185</v>
      </c>
      <c r="D183">
        <v>-1.2500000000000001E-2</v>
      </c>
      <c r="K183" s="1">
        <f t="shared" si="5"/>
        <v>42185</v>
      </c>
      <c r="L183">
        <f t="shared" si="6"/>
        <v>-0.05</v>
      </c>
      <c r="M183">
        <v>6.6666670000000003E-3</v>
      </c>
      <c r="N183">
        <v>-3.5320512999999998E-2</v>
      </c>
      <c r="O183">
        <v>-2.3333333000000001E-2</v>
      </c>
      <c r="P183">
        <v>-5.6666666999999997E-2</v>
      </c>
      <c r="Q183" s="18">
        <f>L183</f>
        <v>-0.05</v>
      </c>
      <c r="U183">
        <v>0.17368378900000001</v>
      </c>
      <c r="V183">
        <v>0.14244791700000001</v>
      </c>
      <c r="W183">
        <v>9.6666666999999998E-2</v>
      </c>
      <c r="AT183">
        <v>-0.11333333299999999</v>
      </c>
      <c r="AU183">
        <v>-0.123333333</v>
      </c>
      <c r="AV183">
        <v>-0.126322464</v>
      </c>
      <c r="AW183">
        <v>-0.12666666700000001</v>
      </c>
      <c r="AX183">
        <v>-0.124055707</v>
      </c>
      <c r="AY183">
        <v>-0.120271739</v>
      </c>
      <c r="BJ183">
        <f t="shared" si="7"/>
        <v>-5.6666666999999997E-2</v>
      </c>
      <c r="BK183">
        <f t="shared" si="8"/>
        <v>-2.3333333000000001E-2</v>
      </c>
      <c r="BL183">
        <f t="shared" si="9"/>
        <v>1.3333332999999999E-2</v>
      </c>
      <c r="BM183">
        <f t="shared" si="10"/>
        <v>9.6666666999999998E-2</v>
      </c>
      <c r="BN183">
        <f t="shared" si="11"/>
        <v>0.14244791700000001</v>
      </c>
      <c r="BO183">
        <f t="shared" si="12"/>
        <v>0.17368378900000001</v>
      </c>
    </row>
    <row r="184" spans="1:67">
      <c r="A184" s="1">
        <v>42277</v>
      </c>
      <c r="D184">
        <v>-2.2499999999999999E-2</v>
      </c>
      <c r="K184" s="1">
        <f t="shared" si="5"/>
        <v>42277</v>
      </c>
      <c r="L184">
        <f t="shared" si="6"/>
        <v>-0.09</v>
      </c>
      <c r="M184">
        <v>6.8229170000000004E-3</v>
      </c>
      <c r="N184">
        <v>-4.3333333000000002E-2</v>
      </c>
      <c r="O184">
        <v>-3.5320512999999998E-2</v>
      </c>
      <c r="P184">
        <v>-8.3333332999999996E-2</v>
      </c>
      <c r="Q184">
        <v>-0.11333333299999999</v>
      </c>
      <c r="R184" s="18">
        <f>L184</f>
        <v>-0.09</v>
      </c>
      <c r="V184">
        <v>0.14958333300000001</v>
      </c>
      <c r="W184">
        <v>9.7604167000000006E-2</v>
      </c>
      <c r="AT184">
        <v>-0.13</v>
      </c>
      <c r="AU184">
        <v>-0.13666666699999999</v>
      </c>
      <c r="AV184">
        <v>-0.14057692299999999</v>
      </c>
      <c r="AW184">
        <v>-0.14333333300000001</v>
      </c>
      <c r="AX184">
        <v>-0.14244791700000001</v>
      </c>
      <c r="AY184">
        <v>-0.139583333</v>
      </c>
      <c r="BJ184">
        <f t="shared" si="7"/>
        <v>-0.11333333299999999</v>
      </c>
      <c r="BK184">
        <f t="shared" si="8"/>
        <v>-8.3333332999999996E-2</v>
      </c>
      <c r="BL184">
        <f t="shared" si="9"/>
        <v>-3.5320512999999998E-2</v>
      </c>
      <c r="BM184">
        <f t="shared" si="10"/>
        <v>6.6666670000000003E-3</v>
      </c>
      <c r="BN184">
        <f t="shared" si="11"/>
        <v>9.7604167000000006E-2</v>
      </c>
      <c r="BO184">
        <f t="shared" si="12"/>
        <v>0.14958333300000001</v>
      </c>
    </row>
    <row r="185" spans="1:67">
      <c r="A185" s="1">
        <v>42369</v>
      </c>
      <c r="D185">
        <v>-3.7499999999999999E-2</v>
      </c>
      <c r="K185" s="1">
        <f t="shared" si="5"/>
        <v>42369</v>
      </c>
      <c r="L185">
        <f t="shared" si="6"/>
        <v>-0.15</v>
      </c>
      <c r="M185">
        <v>7.9166670000000005E-3</v>
      </c>
      <c r="N185">
        <v>-4.328125E-2</v>
      </c>
      <c r="O185">
        <v>-4.3333333000000002E-2</v>
      </c>
      <c r="P185">
        <v>-9.6777094999999994E-2</v>
      </c>
      <c r="Q185">
        <v>-0.123333333</v>
      </c>
      <c r="R185">
        <v>-0.13</v>
      </c>
      <c r="S185" s="18">
        <f>L185</f>
        <v>-0.15</v>
      </c>
      <c r="W185">
        <v>0.100833333</v>
      </c>
      <c r="AT185">
        <v>-0.21</v>
      </c>
      <c r="AU185">
        <v>-0.23</v>
      </c>
      <c r="AV185">
        <v>-0.24295356600000001</v>
      </c>
      <c r="AW185">
        <v>-0.25</v>
      </c>
      <c r="AX185">
        <v>-0.25127232100000002</v>
      </c>
      <c r="AY185">
        <v>-0.25196428599999998</v>
      </c>
      <c r="BJ185">
        <f t="shared" si="7"/>
        <v>-0.13</v>
      </c>
      <c r="BK185">
        <f t="shared" si="8"/>
        <v>-0.123333333</v>
      </c>
      <c r="BL185">
        <f t="shared" si="9"/>
        <v>-9.6777094999999994E-2</v>
      </c>
      <c r="BM185">
        <f t="shared" si="10"/>
        <v>-4.3333333000000002E-2</v>
      </c>
      <c r="BN185">
        <f t="shared" si="11"/>
        <v>6.8229170000000004E-3</v>
      </c>
      <c r="BO185">
        <f t="shared" si="12"/>
        <v>0.100833333</v>
      </c>
    </row>
    <row r="186" spans="1:67">
      <c r="A186" s="1">
        <v>42460</v>
      </c>
      <c r="D186">
        <v>-6.5000000000000002E-2</v>
      </c>
      <c r="K186" s="1">
        <f t="shared" si="5"/>
        <v>42460</v>
      </c>
      <c r="L186">
        <f t="shared" si="6"/>
        <v>-0.26</v>
      </c>
      <c r="N186">
        <v>-4.2916666999999999E-2</v>
      </c>
      <c r="O186">
        <v>-4.328125E-2</v>
      </c>
      <c r="P186">
        <v>-0.103333333</v>
      </c>
      <c r="Q186">
        <v>-0.126322464</v>
      </c>
      <c r="R186">
        <v>-0.13666666699999999</v>
      </c>
      <c r="S186">
        <v>-0.21</v>
      </c>
      <c r="T186" s="18">
        <f>L186</f>
        <v>-0.26</v>
      </c>
      <c r="AT186">
        <v>-0.31666666700000001</v>
      </c>
      <c r="AU186">
        <v>-0.34666666699999998</v>
      </c>
      <c r="AV186">
        <v>-0.36967602999999999</v>
      </c>
      <c r="AW186">
        <v>-0.383333333</v>
      </c>
      <c r="AX186">
        <v>-0.38745617799999998</v>
      </c>
      <c r="AY186">
        <v>-0.39060919500000002</v>
      </c>
      <c r="BJ186">
        <f t="shared" si="7"/>
        <v>-0.21</v>
      </c>
      <c r="BK186">
        <f t="shared" si="8"/>
        <v>-0.13666666699999999</v>
      </c>
      <c r="BL186">
        <f t="shared" si="9"/>
        <v>-0.126322464</v>
      </c>
      <c r="BM186">
        <f t="shared" si="10"/>
        <v>-0.103333333</v>
      </c>
      <c r="BN186">
        <f t="shared" si="11"/>
        <v>-4.328125E-2</v>
      </c>
      <c r="BO186">
        <f t="shared" si="12"/>
        <v>7.9166670000000005E-3</v>
      </c>
    </row>
    <row r="187" spans="1:67">
      <c r="A187" s="1">
        <v>42551</v>
      </c>
      <c r="D187">
        <v>-8.7499999999999994E-2</v>
      </c>
      <c r="K187" s="1">
        <f t="shared" si="5"/>
        <v>42551</v>
      </c>
      <c r="L187">
        <f t="shared" si="6"/>
        <v>-0.35</v>
      </c>
      <c r="O187">
        <v>-4.2916666999999999E-2</v>
      </c>
      <c r="P187">
        <v>-0.104657738</v>
      </c>
      <c r="Q187">
        <v>-0.12666666700000001</v>
      </c>
      <c r="R187">
        <v>-0.14057692299999999</v>
      </c>
      <c r="S187">
        <v>-0.23</v>
      </c>
      <c r="T187">
        <v>-0.31666666700000001</v>
      </c>
      <c r="U187" s="18">
        <f>L187</f>
        <v>-0.35</v>
      </c>
      <c r="AT187">
        <v>-0.34666666699999998</v>
      </c>
      <c r="AU187">
        <v>-0.36333333299999998</v>
      </c>
      <c r="AV187">
        <v>-0.37798897199999998</v>
      </c>
      <c r="AW187">
        <v>-0.39</v>
      </c>
      <c r="AX187">
        <v>-0.398734017</v>
      </c>
      <c r="AY187">
        <v>-0.40646727500000002</v>
      </c>
      <c r="BJ187">
        <f t="shared" si="7"/>
        <v>-0.31666666700000001</v>
      </c>
      <c r="BK187">
        <f t="shared" si="8"/>
        <v>-0.23</v>
      </c>
      <c r="BL187">
        <f t="shared" si="9"/>
        <v>-0.14057692299999999</v>
      </c>
      <c r="BM187">
        <f t="shared" si="10"/>
        <v>-0.12666666700000001</v>
      </c>
      <c r="BN187">
        <f t="shared" si="11"/>
        <v>-0.104657738</v>
      </c>
      <c r="BO187">
        <f t="shared" si="12"/>
        <v>-4.2916666999999999E-2</v>
      </c>
    </row>
    <row r="188" spans="1:67">
      <c r="A188" s="1">
        <v>42643</v>
      </c>
      <c r="D188">
        <v>-9.2499999999999999E-2</v>
      </c>
      <c r="K188" s="1">
        <f t="shared" si="5"/>
        <v>42643</v>
      </c>
      <c r="L188">
        <f t="shared" si="6"/>
        <v>-0.37</v>
      </c>
      <c r="P188">
        <v>-0.105714286</v>
      </c>
      <c r="Q188">
        <v>-0.124055707</v>
      </c>
      <c r="R188">
        <v>-0.14333333300000001</v>
      </c>
      <c r="S188">
        <v>-0.24295356600000001</v>
      </c>
      <c r="T188">
        <v>-0.34666666699999998</v>
      </c>
      <c r="U188">
        <v>-0.34666666699999998</v>
      </c>
      <c r="V188" s="18">
        <f>L188</f>
        <v>-0.37</v>
      </c>
      <c r="AT188">
        <v>-0.35</v>
      </c>
      <c r="AU188">
        <v>-0.37333333299999999</v>
      </c>
      <c r="AV188">
        <v>-0.38993125699999998</v>
      </c>
      <c r="AW188">
        <v>-0.40333333300000002</v>
      </c>
      <c r="AX188">
        <v>-0.41516449300000002</v>
      </c>
      <c r="AY188">
        <v>-0.42607214199999999</v>
      </c>
      <c r="BJ188">
        <f t="shared" si="7"/>
        <v>-0.34666666699999998</v>
      </c>
      <c r="BK188">
        <f t="shared" si="8"/>
        <v>-0.34666666699999998</v>
      </c>
      <c r="BL188">
        <f t="shared" si="9"/>
        <v>-0.24295356600000001</v>
      </c>
      <c r="BM188">
        <f t="shared" si="10"/>
        <v>-0.14333333300000001</v>
      </c>
      <c r="BN188">
        <f t="shared" si="11"/>
        <v>-0.124055707</v>
      </c>
      <c r="BO188">
        <f t="shared" si="12"/>
        <v>-0.105714286</v>
      </c>
    </row>
    <row r="189" spans="1:67">
      <c r="A189" s="1">
        <v>42735</v>
      </c>
      <c r="D189">
        <v>-9.2499999999999999E-2</v>
      </c>
      <c r="K189" s="1">
        <f t="shared" si="5"/>
        <v>42735</v>
      </c>
      <c r="L189">
        <f t="shared" si="6"/>
        <v>-0.37</v>
      </c>
      <c r="Q189">
        <v>-0.120271739</v>
      </c>
      <c r="R189">
        <v>-0.14244791700000001</v>
      </c>
      <c r="S189">
        <v>-0.25</v>
      </c>
      <c r="T189">
        <v>-0.36967602999999999</v>
      </c>
      <c r="U189">
        <v>-0.36333333299999998</v>
      </c>
      <c r="V189">
        <v>-0.35</v>
      </c>
      <c r="W189" s="18">
        <f>L189</f>
        <v>-0.37</v>
      </c>
      <c r="AT189">
        <v>-0.35</v>
      </c>
      <c r="AU189">
        <v>-0.35333333300000003</v>
      </c>
      <c r="AV189">
        <v>-0.35576465200000001</v>
      </c>
      <c r="AW189">
        <v>-0.35666666699999999</v>
      </c>
      <c r="AX189">
        <v>-0.35661286599999997</v>
      </c>
      <c r="AY189">
        <v>-0.35597069599999998</v>
      </c>
      <c r="BJ189">
        <f t="shared" si="7"/>
        <v>-0.35</v>
      </c>
      <c r="BK189">
        <f t="shared" si="8"/>
        <v>-0.36333333299999998</v>
      </c>
      <c r="BL189">
        <f t="shared" si="9"/>
        <v>-0.36967602999999999</v>
      </c>
      <c r="BM189">
        <f t="shared" si="10"/>
        <v>-0.25</v>
      </c>
      <c r="BN189">
        <f t="shared" si="11"/>
        <v>-0.14244791700000001</v>
      </c>
      <c r="BO189">
        <f t="shared" si="12"/>
        <v>-0.120271739</v>
      </c>
    </row>
    <row r="190" spans="1:67">
      <c r="A190" s="1">
        <v>42825</v>
      </c>
      <c r="D190">
        <v>-9.2499999999999999E-2</v>
      </c>
      <c r="K190" s="1">
        <f t="shared" si="5"/>
        <v>42825</v>
      </c>
      <c r="L190">
        <f t="shared" si="6"/>
        <v>-0.37</v>
      </c>
      <c r="M190" s="18">
        <f>L190</f>
        <v>-0.37</v>
      </c>
      <c r="R190">
        <v>-0.139583333</v>
      </c>
      <c r="S190">
        <v>-0.25127232100000002</v>
      </c>
      <c r="T190">
        <v>-0.383333333</v>
      </c>
      <c r="U190">
        <v>-0.37798897199999998</v>
      </c>
      <c r="V190">
        <v>-0.37333333299999999</v>
      </c>
      <c r="W190">
        <v>-0.35</v>
      </c>
      <c r="AT190">
        <v>-0.35</v>
      </c>
      <c r="AU190">
        <v>-0.35</v>
      </c>
      <c r="AV190">
        <v>-0.34639492799999999</v>
      </c>
      <c r="AW190">
        <v>-0.34</v>
      </c>
      <c r="AX190">
        <v>-0.33337182999999998</v>
      </c>
      <c r="AY190">
        <v>-0.32484903399999998</v>
      </c>
      <c r="BJ190">
        <f t="shared" si="7"/>
        <v>-0.35</v>
      </c>
      <c r="BK190">
        <f t="shared" si="8"/>
        <v>-0.37333333299999999</v>
      </c>
      <c r="BL190">
        <f t="shared" si="9"/>
        <v>-0.37798897199999998</v>
      </c>
      <c r="BM190">
        <f t="shared" si="10"/>
        <v>-0.383333333</v>
      </c>
      <c r="BN190">
        <f t="shared" si="11"/>
        <v>-0.25127232100000002</v>
      </c>
      <c r="BO190">
        <f t="shared" si="12"/>
        <v>-0.139583333</v>
      </c>
    </row>
    <row r="191" spans="1:67">
      <c r="A191" s="1">
        <v>42916</v>
      </c>
      <c r="D191">
        <v>-9.2499999999999999E-2</v>
      </c>
      <c r="K191" s="1">
        <f t="shared" si="5"/>
        <v>42916</v>
      </c>
      <c r="L191">
        <f t="shared" si="6"/>
        <v>-0.37</v>
      </c>
      <c r="M191" s="15">
        <v>-0.35</v>
      </c>
      <c r="N191" s="18">
        <f>L191</f>
        <v>-0.37</v>
      </c>
      <c r="S191">
        <v>-0.25196428599999998</v>
      </c>
      <c r="T191">
        <v>-0.38745617799999998</v>
      </c>
      <c r="U191">
        <v>-0.39</v>
      </c>
      <c r="V191">
        <v>-0.38993125699999998</v>
      </c>
      <c r="W191">
        <v>-0.35333333300000003</v>
      </c>
      <c r="AT191">
        <v>-0.36</v>
      </c>
      <c r="AU191">
        <v>-0.36</v>
      </c>
      <c r="AV191">
        <v>-0.35541549</v>
      </c>
      <c r="AW191">
        <v>-0.34666666699999998</v>
      </c>
      <c r="AX191">
        <v>-0.33724222999999998</v>
      </c>
      <c r="AY191">
        <v>-0.32569679699999998</v>
      </c>
      <c r="BJ191">
        <f t="shared" si="7"/>
        <v>-0.35</v>
      </c>
      <c r="BK191">
        <f t="shared" si="8"/>
        <v>-0.35333333300000003</v>
      </c>
      <c r="BL191">
        <f t="shared" si="9"/>
        <v>-0.38993125699999998</v>
      </c>
      <c r="BM191">
        <f t="shared" si="10"/>
        <v>-0.39</v>
      </c>
      <c r="BN191">
        <f t="shared" si="11"/>
        <v>-0.38745617799999998</v>
      </c>
      <c r="BO191">
        <f t="shared" si="12"/>
        <v>-0.25196428599999998</v>
      </c>
    </row>
    <row r="192" spans="1:67">
      <c r="A192" s="1">
        <v>43008</v>
      </c>
      <c r="D192">
        <v>-9.2499999999999999E-2</v>
      </c>
      <c r="K192" s="1">
        <f t="shared" si="5"/>
        <v>43008</v>
      </c>
      <c r="L192">
        <f t="shared" si="6"/>
        <v>-0.37</v>
      </c>
      <c r="M192" s="15">
        <v>-0.35</v>
      </c>
      <c r="N192" s="15">
        <v>-0.36</v>
      </c>
      <c r="O192" s="18">
        <f>L192</f>
        <v>-0.37</v>
      </c>
      <c r="T192">
        <v>-0.39060919500000002</v>
      </c>
      <c r="U192">
        <v>-0.398734017</v>
      </c>
      <c r="V192">
        <v>-0.40333333300000002</v>
      </c>
      <c r="W192">
        <v>-0.35576465200000001</v>
      </c>
      <c r="AT192">
        <v>-0.36</v>
      </c>
      <c r="AU192">
        <v>-0.35666666699999999</v>
      </c>
      <c r="AV192">
        <v>-0.35323179300000002</v>
      </c>
      <c r="AW192">
        <v>-0.34666666699999998</v>
      </c>
      <c r="AX192">
        <v>-0.33835346599999999</v>
      </c>
      <c r="AY192">
        <v>-0.326314192</v>
      </c>
      <c r="BJ192">
        <f t="shared" si="7"/>
        <v>-0.36</v>
      </c>
      <c r="BK192">
        <f t="shared" si="8"/>
        <v>-0.35</v>
      </c>
      <c r="BL192">
        <f t="shared" si="9"/>
        <v>-0.35576465200000001</v>
      </c>
      <c r="BM192">
        <f t="shared" si="10"/>
        <v>-0.40333333300000002</v>
      </c>
      <c r="BN192">
        <f t="shared" si="11"/>
        <v>-0.398734017</v>
      </c>
      <c r="BO192">
        <f t="shared" si="12"/>
        <v>-0.39060919500000002</v>
      </c>
    </row>
    <row r="193" spans="1:67">
      <c r="A193" s="1">
        <v>43100</v>
      </c>
      <c r="D193">
        <v>-9.2499999999999999E-2</v>
      </c>
      <c r="K193" s="1">
        <f t="shared" si="5"/>
        <v>43100</v>
      </c>
      <c r="L193">
        <f t="shared" si="6"/>
        <v>-0.37</v>
      </c>
      <c r="M193" s="15">
        <v>-0.34639492799999999</v>
      </c>
      <c r="N193" s="15">
        <v>-0.36</v>
      </c>
      <c r="O193" s="15">
        <v>-0.36</v>
      </c>
      <c r="P193" s="18">
        <f>L193</f>
        <v>-0.37</v>
      </c>
      <c r="U193">
        <v>-0.40646727500000002</v>
      </c>
      <c r="V193">
        <v>-0.41516449300000002</v>
      </c>
      <c r="W193">
        <v>-0.35666666699999999</v>
      </c>
      <c r="AT193">
        <v>-0.35333333300000003</v>
      </c>
      <c r="AU193">
        <v>-0.35333333300000003</v>
      </c>
      <c r="AV193">
        <v>-0.35110389600000003</v>
      </c>
      <c r="AW193">
        <v>-0.34666666699999998</v>
      </c>
      <c r="AX193">
        <v>-0.339859984</v>
      </c>
      <c r="AY193">
        <v>-0.32876443</v>
      </c>
      <c r="BJ193">
        <f t="shared" si="7"/>
        <v>-0.36</v>
      </c>
      <c r="BK193">
        <f t="shared" si="8"/>
        <v>-0.36</v>
      </c>
      <c r="BL193">
        <f t="shared" si="9"/>
        <v>-0.34639492799999999</v>
      </c>
      <c r="BM193">
        <f t="shared" si="10"/>
        <v>-0.35666666699999999</v>
      </c>
      <c r="BN193">
        <f t="shared" si="11"/>
        <v>-0.41516449300000002</v>
      </c>
      <c r="BO193">
        <f t="shared" si="12"/>
        <v>-0.40646727500000002</v>
      </c>
    </row>
    <row r="194" spans="1:67">
      <c r="A194" s="1">
        <v>43190</v>
      </c>
      <c r="D194">
        <v>-9.2499999999999999E-2</v>
      </c>
      <c r="K194" s="1">
        <f t="shared" si="5"/>
        <v>43190</v>
      </c>
      <c r="L194">
        <f t="shared" si="6"/>
        <v>-0.37</v>
      </c>
      <c r="M194" s="15">
        <v>-0.34</v>
      </c>
      <c r="N194" s="15">
        <v>-0.35541549</v>
      </c>
      <c r="O194" s="15">
        <v>-0.35666666699999999</v>
      </c>
      <c r="P194" s="15">
        <v>-0.35333333300000003</v>
      </c>
      <c r="Q194" s="18">
        <f>L194</f>
        <v>-0.37</v>
      </c>
      <c r="V194">
        <v>-0.42607214199999999</v>
      </c>
      <c r="W194">
        <v>-0.35661286599999997</v>
      </c>
      <c r="AT194">
        <v>-0.35</v>
      </c>
      <c r="AU194">
        <v>-0.34666666699999998</v>
      </c>
      <c r="AV194">
        <v>-0.34462488800000002</v>
      </c>
      <c r="AW194">
        <v>-0.34</v>
      </c>
      <c r="AX194">
        <v>-0.32912525300000001</v>
      </c>
      <c r="AY194">
        <v>-0.30811133600000001</v>
      </c>
      <c r="BJ194">
        <f t="shared" si="7"/>
        <v>-0.35333333300000003</v>
      </c>
      <c r="BK194">
        <f t="shared" si="8"/>
        <v>-0.35666666699999999</v>
      </c>
      <c r="BL194">
        <f t="shared" si="9"/>
        <v>-0.35541549</v>
      </c>
      <c r="BM194">
        <f t="shared" si="10"/>
        <v>-0.34</v>
      </c>
      <c r="BN194">
        <f t="shared" si="11"/>
        <v>-0.35661286599999997</v>
      </c>
      <c r="BO194">
        <f t="shared" si="12"/>
        <v>-0.42607214199999999</v>
      </c>
    </row>
    <row r="195" spans="1:67">
      <c r="A195" s="1">
        <v>43281</v>
      </c>
      <c r="D195">
        <v>-9.2499999999999999E-2</v>
      </c>
      <c r="K195" s="1">
        <f t="shared" si="5"/>
        <v>43281</v>
      </c>
      <c r="L195">
        <f t="shared" si="6"/>
        <v>-0.37</v>
      </c>
      <c r="M195" s="15">
        <v>-0.33337182999999998</v>
      </c>
      <c r="N195" s="15">
        <v>-0.34666666699999998</v>
      </c>
      <c r="O195" s="15">
        <v>-0.35323179300000002</v>
      </c>
      <c r="P195" s="15">
        <v>-0.35333333300000003</v>
      </c>
      <c r="Q195" s="15">
        <v>-0.35</v>
      </c>
      <c r="R195" s="18">
        <f>L195</f>
        <v>-0.37</v>
      </c>
      <c r="W195">
        <v>-0.35597069599999998</v>
      </c>
      <c r="AT195">
        <v>-0.36</v>
      </c>
      <c r="AU195">
        <v>-0.35666666699999999</v>
      </c>
      <c r="AV195">
        <v>-0.35459512599999998</v>
      </c>
      <c r="AW195">
        <v>-0.35</v>
      </c>
      <c r="AX195">
        <v>-0.34049430000000003</v>
      </c>
      <c r="AY195">
        <v>-0.32303197099999997</v>
      </c>
      <c r="BJ195">
        <f t="shared" si="7"/>
        <v>-0.35</v>
      </c>
      <c r="BK195">
        <f t="shared" si="8"/>
        <v>-0.35333333300000003</v>
      </c>
      <c r="BL195">
        <f t="shared" si="9"/>
        <v>-0.35323179300000002</v>
      </c>
      <c r="BM195">
        <f t="shared" si="10"/>
        <v>-0.34666666699999998</v>
      </c>
      <c r="BN195">
        <f t="shared" si="11"/>
        <v>-0.33337182999999998</v>
      </c>
      <c r="BO195">
        <f t="shared" si="12"/>
        <v>-0.35597069599999998</v>
      </c>
    </row>
    <row r="196" spans="1:67">
      <c r="A196" s="1">
        <v>43373</v>
      </c>
      <c r="D196">
        <v>-9.2499999999999999E-2</v>
      </c>
      <c r="K196" s="1">
        <f t="shared" ref="K196:K220" si="13">+A196</f>
        <v>43373</v>
      </c>
      <c r="L196">
        <f t="shared" ref="L196:L220" si="14">+D196*4</f>
        <v>-0.37</v>
      </c>
      <c r="M196" s="15">
        <v>-0.32484903399999998</v>
      </c>
      <c r="N196" s="15">
        <v>-0.33724222999999998</v>
      </c>
      <c r="O196" s="15">
        <v>-0.34666666699999998</v>
      </c>
      <c r="P196" s="15">
        <v>-0.35110389600000003</v>
      </c>
      <c r="Q196" s="15">
        <v>-0.34666666699999998</v>
      </c>
      <c r="R196" s="15">
        <v>-0.36</v>
      </c>
      <c r="S196" s="18">
        <f>L196</f>
        <v>-0.37</v>
      </c>
      <c r="AT196">
        <v>-0.36</v>
      </c>
      <c r="AU196">
        <v>-0.35666666699999999</v>
      </c>
      <c r="AV196">
        <v>-0.35561046499999999</v>
      </c>
      <c r="AW196">
        <v>-0.35333333300000003</v>
      </c>
      <c r="AX196">
        <v>-0.34550145300000001</v>
      </c>
      <c r="AY196">
        <v>-0.32822351399999999</v>
      </c>
      <c r="BJ196">
        <f t="shared" si="7"/>
        <v>-0.36</v>
      </c>
      <c r="BK196">
        <f t="shared" si="8"/>
        <v>-0.34666666699999998</v>
      </c>
      <c r="BL196">
        <f t="shared" si="9"/>
        <v>-0.35110389600000003</v>
      </c>
      <c r="BM196">
        <f t="shared" si="10"/>
        <v>-0.34666666699999998</v>
      </c>
      <c r="BN196">
        <f t="shared" si="11"/>
        <v>-0.33724222999999998</v>
      </c>
      <c r="BO196">
        <f t="shared" si="12"/>
        <v>-0.32484903399999998</v>
      </c>
    </row>
    <row r="197" spans="1:67">
      <c r="A197" s="1">
        <v>43465</v>
      </c>
      <c r="D197">
        <v>-9.2499999999999999E-2</v>
      </c>
      <c r="K197" s="1">
        <f t="shared" si="13"/>
        <v>43465</v>
      </c>
      <c r="L197">
        <f t="shared" si="14"/>
        <v>-0.37</v>
      </c>
      <c r="N197" s="15">
        <v>-0.32569679699999998</v>
      </c>
      <c r="O197" s="15">
        <v>-0.33835346599999999</v>
      </c>
      <c r="P197" s="15">
        <v>-0.34666666699999998</v>
      </c>
      <c r="Q197" s="15">
        <v>-0.34462488800000002</v>
      </c>
      <c r="R197" s="15">
        <v>-0.35666666699999999</v>
      </c>
      <c r="S197" s="15">
        <v>-0.36</v>
      </c>
      <c r="T197" s="18">
        <f>L197</f>
        <v>-0.37</v>
      </c>
      <c r="AT197">
        <v>-0.35666666699999999</v>
      </c>
      <c r="AU197">
        <v>-0.35666666699999999</v>
      </c>
      <c r="AV197">
        <v>-0.35300152200000001</v>
      </c>
      <c r="AW197">
        <v>-0.34666666699999998</v>
      </c>
      <c r="AX197">
        <v>-0.33444849799999998</v>
      </c>
      <c r="AY197">
        <v>-0.31395422000000001</v>
      </c>
      <c r="BJ197">
        <f t="shared" si="7"/>
        <v>-0.36</v>
      </c>
      <c r="BK197">
        <f t="shared" si="8"/>
        <v>-0.35666666699999999</v>
      </c>
      <c r="BL197">
        <f t="shared" si="9"/>
        <v>-0.34462488800000002</v>
      </c>
      <c r="BM197">
        <f t="shared" si="10"/>
        <v>-0.34666666699999998</v>
      </c>
      <c r="BN197">
        <f t="shared" si="11"/>
        <v>-0.33835346599999999</v>
      </c>
      <c r="BO197">
        <f t="shared" si="12"/>
        <v>-0.32569679699999998</v>
      </c>
    </row>
    <row r="198" spans="1:67">
      <c r="A198" s="1">
        <v>43555</v>
      </c>
      <c r="D198">
        <v>-9.2499999999999999E-2</v>
      </c>
      <c r="K198" s="1">
        <f t="shared" si="13"/>
        <v>43555</v>
      </c>
      <c r="L198">
        <f t="shared" si="14"/>
        <v>-0.37</v>
      </c>
      <c r="O198" s="15">
        <v>-0.326314192</v>
      </c>
      <c r="P198" s="15">
        <v>-0.339859984</v>
      </c>
      <c r="Q198" s="15">
        <v>-0.34</v>
      </c>
      <c r="R198" s="15">
        <v>-0.35459512599999998</v>
      </c>
      <c r="S198" s="15">
        <v>-0.35666666699999999</v>
      </c>
      <c r="T198" s="15">
        <v>-0.35666666699999999</v>
      </c>
      <c r="U198" s="18">
        <f>L198</f>
        <v>-0.37</v>
      </c>
      <c r="AT198">
        <v>-0.36</v>
      </c>
      <c r="AU198">
        <v>-0.36</v>
      </c>
      <c r="AV198">
        <v>-0.35671992499999999</v>
      </c>
      <c r="AW198">
        <v>-0.35</v>
      </c>
      <c r="AX198">
        <v>-0.34133850300000002</v>
      </c>
      <c r="AY198">
        <v>-0.329337928</v>
      </c>
      <c r="BJ198">
        <f t="shared" si="7"/>
        <v>-0.35666666699999999</v>
      </c>
      <c r="BK198">
        <f t="shared" si="8"/>
        <v>-0.35666666699999999</v>
      </c>
      <c r="BL198">
        <f t="shared" si="9"/>
        <v>-0.35459512599999998</v>
      </c>
      <c r="BM198">
        <f t="shared" si="10"/>
        <v>-0.34</v>
      </c>
      <c r="BN198">
        <f t="shared" si="11"/>
        <v>-0.339859984</v>
      </c>
      <c r="BO198">
        <f t="shared" si="12"/>
        <v>-0.326314192</v>
      </c>
    </row>
    <row r="199" spans="1:67">
      <c r="A199" s="1">
        <v>43646</v>
      </c>
      <c r="D199">
        <v>-9.2499999999999999E-2</v>
      </c>
      <c r="K199" s="1">
        <f t="shared" si="13"/>
        <v>43646</v>
      </c>
      <c r="L199">
        <f t="shared" si="14"/>
        <v>-0.37</v>
      </c>
      <c r="P199" s="15">
        <v>-0.32876443</v>
      </c>
      <c r="Q199" s="15">
        <v>-0.32912525300000001</v>
      </c>
      <c r="R199" s="15">
        <v>-0.35</v>
      </c>
      <c r="S199" s="15">
        <v>-0.35561046499999999</v>
      </c>
      <c r="T199" s="15">
        <v>-0.35666666699999999</v>
      </c>
      <c r="U199" s="15">
        <v>-0.36</v>
      </c>
      <c r="V199" s="18">
        <f>L199</f>
        <v>-0.37</v>
      </c>
      <c r="AT199">
        <v>-0.37</v>
      </c>
      <c r="AU199">
        <v>-0.383333333</v>
      </c>
      <c r="AV199">
        <v>-0.39086538500000001</v>
      </c>
      <c r="AW199">
        <v>-0.39666666699999997</v>
      </c>
      <c r="AX199">
        <v>-0.39944711500000002</v>
      </c>
      <c r="AY199">
        <v>-0.40061965799999999</v>
      </c>
      <c r="BJ199">
        <f t="shared" si="7"/>
        <v>-0.36</v>
      </c>
      <c r="BK199">
        <f t="shared" si="8"/>
        <v>-0.35666666699999999</v>
      </c>
      <c r="BL199">
        <f t="shared" si="9"/>
        <v>-0.35561046499999999</v>
      </c>
      <c r="BM199">
        <f t="shared" si="10"/>
        <v>-0.35</v>
      </c>
      <c r="BN199">
        <f t="shared" si="11"/>
        <v>-0.32912525300000001</v>
      </c>
      <c r="BO199">
        <f t="shared" si="12"/>
        <v>-0.32876443</v>
      </c>
    </row>
    <row r="200" spans="1:67">
      <c r="A200" s="1">
        <v>43738</v>
      </c>
      <c r="D200">
        <v>-0.105</v>
      </c>
      <c r="K200" s="1">
        <f t="shared" si="13"/>
        <v>43738</v>
      </c>
      <c r="L200">
        <f t="shared" si="14"/>
        <v>-0.42</v>
      </c>
      <c r="Q200" s="15">
        <v>-0.30811133600000001</v>
      </c>
      <c r="R200" s="15">
        <v>-0.34049430000000003</v>
      </c>
      <c r="S200" s="15">
        <v>-0.35333333300000003</v>
      </c>
      <c r="T200" s="15">
        <v>-0.35300152200000001</v>
      </c>
      <c r="U200" s="15">
        <v>-0.36</v>
      </c>
      <c r="V200" s="15">
        <v>-0.37</v>
      </c>
      <c r="W200" s="18">
        <f>L200</f>
        <v>-0.42</v>
      </c>
      <c r="AT200">
        <v>-0.453333333</v>
      </c>
      <c r="AU200">
        <v>-0.5</v>
      </c>
      <c r="AV200">
        <v>-0.53286526199999995</v>
      </c>
      <c r="AW200">
        <v>-0.556666667</v>
      </c>
      <c r="AX200">
        <v>-0.57394376499999999</v>
      </c>
      <c r="AY200">
        <v>-0.58896853100000002</v>
      </c>
      <c r="BJ200">
        <f t="shared" si="7"/>
        <v>-0.37</v>
      </c>
      <c r="BK200">
        <f t="shared" si="8"/>
        <v>-0.36</v>
      </c>
      <c r="BL200">
        <f t="shared" si="9"/>
        <v>-0.35300152200000001</v>
      </c>
      <c r="BM200">
        <f t="shared" si="10"/>
        <v>-0.35333333300000003</v>
      </c>
      <c r="BN200">
        <f t="shared" si="11"/>
        <v>-0.34049430000000003</v>
      </c>
      <c r="BO200">
        <f t="shared" si="12"/>
        <v>-0.30811133600000001</v>
      </c>
    </row>
    <row r="201" spans="1:67">
      <c r="A201" s="1">
        <v>43830</v>
      </c>
      <c r="D201">
        <v>-0.1125</v>
      </c>
      <c r="K201" s="1">
        <f t="shared" si="13"/>
        <v>43830</v>
      </c>
      <c r="L201">
        <f t="shared" si="14"/>
        <v>-0.45</v>
      </c>
      <c r="M201" s="18">
        <f>L201</f>
        <v>-0.45</v>
      </c>
      <c r="R201" s="15">
        <v>-0.32303197099999997</v>
      </c>
      <c r="S201" s="15">
        <v>-0.34550145300000001</v>
      </c>
      <c r="T201" s="15">
        <v>-0.34666666699999998</v>
      </c>
      <c r="U201" s="15">
        <v>-0.35671992499999999</v>
      </c>
      <c r="V201" s="15">
        <v>-0.383333333</v>
      </c>
      <c r="W201" s="15">
        <v>-0.453333333</v>
      </c>
      <c r="AT201">
        <v>-0.453333333</v>
      </c>
      <c r="AU201">
        <v>-0.46333333300000001</v>
      </c>
      <c r="AV201">
        <v>-0.474395752</v>
      </c>
      <c r="AW201">
        <v>-0.48333333299999998</v>
      </c>
      <c r="AX201">
        <v>-0.488011103</v>
      </c>
      <c r="AY201">
        <v>-0.49202838799999998</v>
      </c>
      <c r="BJ201">
        <f t="shared" si="7"/>
        <v>-0.453333333</v>
      </c>
      <c r="BK201">
        <f t="shared" si="8"/>
        <v>-0.383333333</v>
      </c>
      <c r="BL201">
        <f t="shared" si="9"/>
        <v>-0.35671992499999999</v>
      </c>
      <c r="BM201">
        <f t="shared" si="10"/>
        <v>-0.34666666699999998</v>
      </c>
      <c r="BN201">
        <f t="shared" si="11"/>
        <v>-0.34550145300000001</v>
      </c>
      <c r="BO201">
        <f t="shared" si="12"/>
        <v>-0.32303197099999997</v>
      </c>
    </row>
    <row r="202" spans="1:67">
      <c r="A202" s="1">
        <v>43921</v>
      </c>
      <c r="D202">
        <v>-0.11749999999999999</v>
      </c>
      <c r="K202" s="1">
        <f t="shared" si="13"/>
        <v>43921</v>
      </c>
      <c r="L202">
        <f t="shared" si="14"/>
        <v>-0.47</v>
      </c>
      <c r="M202">
        <v>-0.453333333</v>
      </c>
      <c r="N202" s="18">
        <f>L202</f>
        <v>-0.47</v>
      </c>
      <c r="S202" s="15">
        <v>-0.32822351399999999</v>
      </c>
      <c r="T202" s="15">
        <v>-0.33444849799999998</v>
      </c>
      <c r="U202" s="15">
        <v>-0.35</v>
      </c>
      <c r="V202" s="15">
        <v>-0.39086538500000001</v>
      </c>
      <c r="W202" s="15">
        <v>-0.5</v>
      </c>
      <c r="AT202">
        <v>-0.47666666699999999</v>
      </c>
      <c r="AU202">
        <v>-0.49</v>
      </c>
      <c r="AV202">
        <v>-0.50224831599999997</v>
      </c>
      <c r="AW202">
        <v>-0.51</v>
      </c>
      <c r="AX202">
        <v>-0.51127232099999997</v>
      </c>
      <c r="AY202">
        <v>-0.51196428599999999</v>
      </c>
      <c r="BJ202">
        <f t="shared" si="7"/>
        <v>-0.453333333</v>
      </c>
      <c r="BK202">
        <f t="shared" si="8"/>
        <v>-0.5</v>
      </c>
      <c r="BL202">
        <f t="shared" si="9"/>
        <v>-0.39086538500000001</v>
      </c>
      <c r="BM202">
        <f t="shared" si="10"/>
        <v>-0.35</v>
      </c>
      <c r="BN202">
        <f t="shared" si="11"/>
        <v>-0.33444849799999998</v>
      </c>
      <c r="BO202">
        <f t="shared" si="12"/>
        <v>-0.32822351399999999</v>
      </c>
    </row>
    <row r="203" spans="1:67">
      <c r="A203" s="1">
        <v>44012</v>
      </c>
      <c r="D203">
        <v>-0.115</v>
      </c>
      <c r="K203" s="1">
        <f t="shared" si="13"/>
        <v>44012</v>
      </c>
      <c r="L203">
        <f t="shared" si="14"/>
        <v>-0.46</v>
      </c>
      <c r="M203">
        <v>-0.46333333300000001</v>
      </c>
      <c r="N203">
        <v>-0.47666666699999999</v>
      </c>
      <c r="O203" s="18">
        <f>L203</f>
        <v>-0.46</v>
      </c>
      <c r="T203" s="15">
        <v>-0.31395422000000001</v>
      </c>
      <c r="U203" s="15">
        <v>-0.34133850300000002</v>
      </c>
      <c r="V203" s="15">
        <v>-0.39666666699999997</v>
      </c>
      <c r="W203" s="15">
        <v>-0.53286526199999995</v>
      </c>
      <c r="AT203">
        <v>-0.46666666699999998</v>
      </c>
      <c r="AU203">
        <v>-0.47666666699999999</v>
      </c>
      <c r="AV203">
        <v>-0.48728701400000002</v>
      </c>
      <c r="AW203">
        <v>-0.49666666700000001</v>
      </c>
      <c r="AX203">
        <v>-0.50396880200000005</v>
      </c>
      <c r="AY203">
        <v>-0.51056486099999998</v>
      </c>
      <c r="BJ203">
        <f t="shared" si="7"/>
        <v>-0.47666666699999999</v>
      </c>
      <c r="BK203">
        <f t="shared" si="8"/>
        <v>-0.46333333300000001</v>
      </c>
      <c r="BL203">
        <f t="shared" si="9"/>
        <v>-0.53286526199999995</v>
      </c>
      <c r="BM203">
        <f t="shared" si="10"/>
        <v>-0.39666666699999997</v>
      </c>
      <c r="BN203">
        <f t="shared" si="11"/>
        <v>-0.34133850300000002</v>
      </c>
      <c r="BO203">
        <f t="shared" si="12"/>
        <v>-0.31395422000000001</v>
      </c>
    </row>
    <row r="204" spans="1:67">
      <c r="A204" s="1">
        <v>44104</v>
      </c>
      <c r="D204">
        <v>-0.13</v>
      </c>
      <c r="K204" s="1">
        <f t="shared" si="13"/>
        <v>44104</v>
      </c>
      <c r="L204">
        <f t="shared" si="14"/>
        <v>-0.52</v>
      </c>
      <c r="M204">
        <v>-0.474395752</v>
      </c>
      <c r="N204">
        <v>-0.49</v>
      </c>
      <c r="O204">
        <v>-0.46666666699999998</v>
      </c>
      <c r="P204" s="18">
        <f>L204</f>
        <v>-0.52</v>
      </c>
      <c r="U204" s="15">
        <v>-0.329337928</v>
      </c>
      <c r="V204" s="15">
        <v>-0.39944711500000002</v>
      </c>
      <c r="W204" s="15">
        <v>-0.556666667</v>
      </c>
      <c r="AT204">
        <v>-0.46666666699999998</v>
      </c>
      <c r="AU204">
        <v>-0.48</v>
      </c>
      <c r="AV204">
        <v>-0.49094085999999998</v>
      </c>
      <c r="AW204">
        <v>-0.5</v>
      </c>
      <c r="AX204">
        <v>-0.50730213499999999</v>
      </c>
      <c r="AY204">
        <v>-0.51389819400000003</v>
      </c>
      <c r="BJ204">
        <f t="shared" si="7"/>
        <v>-0.46666666699999998</v>
      </c>
      <c r="BK204">
        <f t="shared" si="8"/>
        <v>-0.49</v>
      </c>
      <c r="BL204">
        <f t="shared" si="9"/>
        <v>-0.474395752</v>
      </c>
      <c r="BM204">
        <f t="shared" si="10"/>
        <v>-0.556666667</v>
      </c>
      <c r="BN204">
        <f t="shared" si="11"/>
        <v>-0.39944711500000002</v>
      </c>
      <c r="BO204">
        <f t="shared" si="12"/>
        <v>-0.329337928</v>
      </c>
    </row>
    <row r="205" spans="1:67">
      <c r="A205" s="1">
        <v>44196</v>
      </c>
      <c r="D205">
        <v>-0.13750000000000001</v>
      </c>
      <c r="K205" s="1">
        <f t="shared" si="13"/>
        <v>44196</v>
      </c>
      <c r="L205">
        <f t="shared" si="14"/>
        <v>-0.55000000000000004</v>
      </c>
      <c r="M205">
        <v>-0.48333333299999998</v>
      </c>
      <c r="N205">
        <v>-0.50224831599999997</v>
      </c>
      <c r="O205">
        <v>-0.47666666699999999</v>
      </c>
      <c r="P205">
        <v>-0.46666666699999998</v>
      </c>
      <c r="Q205" s="18">
        <f>L205</f>
        <v>-0.55000000000000004</v>
      </c>
      <c r="V205" s="15">
        <v>-0.40061965799999999</v>
      </c>
      <c r="W205" s="15">
        <v>-0.57394376499999999</v>
      </c>
      <c r="AT205">
        <v>-0.48</v>
      </c>
      <c r="AU205">
        <v>-0.49</v>
      </c>
      <c r="AV205">
        <v>-0.50229236300000002</v>
      </c>
      <c r="AW205">
        <v>-0.51333333299999995</v>
      </c>
      <c r="AX205">
        <v>-0.52115785299999995</v>
      </c>
      <c r="AY205">
        <v>-0.52806623900000005</v>
      </c>
      <c r="BJ205">
        <f t="shared" si="7"/>
        <v>-0.46666666699999998</v>
      </c>
      <c r="BK205">
        <f t="shared" si="8"/>
        <v>-0.47666666699999999</v>
      </c>
      <c r="BL205">
        <f t="shared" si="9"/>
        <v>-0.50224831599999997</v>
      </c>
      <c r="BM205">
        <f t="shared" si="10"/>
        <v>-0.48333333299999998</v>
      </c>
      <c r="BN205">
        <f t="shared" si="11"/>
        <v>-0.57394376499999999</v>
      </c>
      <c r="BO205">
        <f t="shared" si="12"/>
        <v>-0.40061965799999999</v>
      </c>
    </row>
    <row r="206" spans="1:67">
      <c r="A206" s="1">
        <v>44286</v>
      </c>
      <c r="D206">
        <v>-0.13750000000000001</v>
      </c>
      <c r="K206" s="1">
        <f t="shared" si="13"/>
        <v>44286</v>
      </c>
      <c r="L206">
        <f t="shared" si="14"/>
        <v>-0.55000000000000004</v>
      </c>
      <c r="M206">
        <v>-0.488011103</v>
      </c>
      <c r="N206">
        <v>-0.51</v>
      </c>
      <c r="O206">
        <v>-0.48728701400000002</v>
      </c>
      <c r="P206">
        <v>-0.48</v>
      </c>
      <c r="Q206">
        <v>-0.48</v>
      </c>
      <c r="R206" s="18">
        <f>L206</f>
        <v>-0.55000000000000004</v>
      </c>
      <c r="V206">
        <v>-0.48</v>
      </c>
      <c r="W206" s="15">
        <v>-0.58896853100000002</v>
      </c>
      <c r="AT206">
        <v>-0.48</v>
      </c>
      <c r="AU206">
        <v>-0.486666667</v>
      </c>
      <c r="AV206">
        <v>-0.489871795</v>
      </c>
      <c r="AW206">
        <v>-0.49333333299999999</v>
      </c>
      <c r="AX206">
        <v>-0.49637820500000002</v>
      </c>
      <c r="AY206">
        <v>-0.49974359000000002</v>
      </c>
      <c r="BJ206">
        <f t="shared" si="7"/>
        <v>-0.48</v>
      </c>
      <c r="BK206">
        <f t="shared" si="8"/>
        <v>-0.48</v>
      </c>
      <c r="BL206">
        <f t="shared" si="9"/>
        <v>-0.48728701400000002</v>
      </c>
      <c r="BM206">
        <f t="shared" si="10"/>
        <v>-0.51</v>
      </c>
      <c r="BN206">
        <f t="shared" si="11"/>
        <v>-0.488011103</v>
      </c>
      <c r="BO206">
        <f t="shared" si="12"/>
        <v>-0.58896853100000002</v>
      </c>
    </row>
    <row r="207" spans="1:67">
      <c r="A207" s="1">
        <v>44377</v>
      </c>
      <c r="D207">
        <v>-0.14000000000000001</v>
      </c>
      <c r="K207" s="1">
        <f t="shared" si="13"/>
        <v>44377</v>
      </c>
      <c r="L207">
        <f t="shared" si="14"/>
        <v>-0.56000000000000005</v>
      </c>
      <c r="M207">
        <v>-0.49202838799999998</v>
      </c>
      <c r="N207">
        <v>-0.51127232099999997</v>
      </c>
      <c r="O207">
        <v>-0.49666666700000001</v>
      </c>
      <c r="P207">
        <v>-0.49094085999999998</v>
      </c>
      <c r="Q207">
        <v>-0.49</v>
      </c>
      <c r="R207">
        <v>-0.48</v>
      </c>
      <c r="S207" s="18">
        <f>L207</f>
        <v>-0.56000000000000005</v>
      </c>
      <c r="AT207">
        <v>-0.48</v>
      </c>
      <c r="AU207">
        <v>-0.48</v>
      </c>
      <c r="AV207">
        <v>-0.48499999999999999</v>
      </c>
      <c r="AW207">
        <v>-0.49</v>
      </c>
      <c r="AX207">
        <v>-0.48992187500000001</v>
      </c>
      <c r="AY207">
        <v>-0.489375</v>
      </c>
      <c r="BJ207">
        <f t="shared" si="7"/>
        <v>-0.48</v>
      </c>
      <c r="BK207">
        <f t="shared" si="8"/>
        <v>-0.49</v>
      </c>
      <c r="BL207">
        <f t="shared" si="9"/>
        <v>-0.49094085999999998</v>
      </c>
      <c r="BM207">
        <f t="shared" si="10"/>
        <v>-0.49666666700000001</v>
      </c>
      <c r="BN207">
        <f t="shared" si="11"/>
        <v>-0.51127232099999997</v>
      </c>
      <c r="BO207">
        <f t="shared" si="12"/>
        <v>-0.49202838799999998</v>
      </c>
    </row>
    <row r="208" spans="1:67">
      <c r="A208" s="1">
        <v>44469</v>
      </c>
      <c r="D208">
        <v>-0.14000000000000001</v>
      </c>
      <c r="K208" s="1">
        <f t="shared" si="13"/>
        <v>44469</v>
      </c>
      <c r="L208">
        <f t="shared" si="14"/>
        <v>-0.56000000000000005</v>
      </c>
      <c r="N208">
        <v>-0.51196428599999999</v>
      </c>
      <c r="O208">
        <v>-0.50396880200000005</v>
      </c>
      <c r="P208">
        <v>-0.5</v>
      </c>
      <c r="Q208">
        <v>-0.50229236300000002</v>
      </c>
      <c r="R208">
        <v>-0.486666667</v>
      </c>
      <c r="S208">
        <v>-0.48</v>
      </c>
      <c r="T208" s="18">
        <f>L208</f>
        <v>-0.56000000000000005</v>
      </c>
      <c r="AT208">
        <v>-0.48</v>
      </c>
      <c r="AU208">
        <v>-0.48</v>
      </c>
      <c r="AV208">
        <v>-0.48499999999999999</v>
      </c>
      <c r="AW208">
        <v>-0.49</v>
      </c>
      <c r="AX208">
        <v>-0.48992187500000001</v>
      </c>
      <c r="AY208">
        <v>-0.489375</v>
      </c>
      <c r="BJ208">
        <f t="shared" si="7"/>
        <v>-0.48</v>
      </c>
      <c r="BK208">
        <f t="shared" si="8"/>
        <v>-0.486666667</v>
      </c>
      <c r="BL208">
        <f t="shared" si="9"/>
        <v>-0.50229236300000002</v>
      </c>
      <c r="BM208">
        <f t="shared" si="10"/>
        <v>-0.5</v>
      </c>
      <c r="BN208">
        <f t="shared" si="11"/>
        <v>-0.50396880200000005</v>
      </c>
      <c r="BO208">
        <f t="shared" si="12"/>
        <v>-0.51196428599999999</v>
      </c>
    </row>
    <row r="209" spans="1:67">
      <c r="A209" s="1">
        <v>44561</v>
      </c>
      <c r="D209">
        <v>-0.14499999999999999</v>
      </c>
      <c r="K209" s="1">
        <f t="shared" si="13"/>
        <v>44561</v>
      </c>
      <c r="L209">
        <f t="shared" si="14"/>
        <v>-0.57999999999999996</v>
      </c>
      <c r="O209">
        <v>-0.51056486099999998</v>
      </c>
      <c r="P209">
        <v>-0.50730213499999999</v>
      </c>
      <c r="Q209">
        <v>-0.51333333299999995</v>
      </c>
      <c r="R209">
        <v>-0.489871795</v>
      </c>
      <c r="S209">
        <v>-0.48</v>
      </c>
      <c r="T209">
        <v>-0.48</v>
      </c>
      <c r="U209" s="18">
        <f>L209</f>
        <v>-0.57999999999999996</v>
      </c>
      <c r="AT209">
        <v>-0.48</v>
      </c>
      <c r="AU209">
        <v>-0.48</v>
      </c>
      <c r="AV209">
        <v>-0.48</v>
      </c>
      <c r="AW209">
        <v>-0.48</v>
      </c>
      <c r="BJ209">
        <f t="shared" si="7"/>
        <v>-0.48</v>
      </c>
      <c r="BK209">
        <f t="shared" si="8"/>
        <v>-0.48</v>
      </c>
      <c r="BL209">
        <f t="shared" si="9"/>
        <v>-0.489871795</v>
      </c>
      <c r="BM209">
        <f t="shared" si="10"/>
        <v>-0.51333333299999995</v>
      </c>
      <c r="BN209">
        <f t="shared" si="11"/>
        <v>-0.50730213499999999</v>
      </c>
      <c r="BO209">
        <f t="shared" si="12"/>
        <v>-0.51056486099999998</v>
      </c>
    </row>
    <row r="210" spans="1:67">
      <c r="A210" s="1">
        <v>44651</v>
      </c>
      <c r="D210">
        <v>-0.13750000000000001</v>
      </c>
      <c r="K210" s="1">
        <f t="shared" si="13"/>
        <v>44651</v>
      </c>
      <c r="L210">
        <f t="shared" si="14"/>
        <v>-0.55000000000000004</v>
      </c>
      <c r="P210">
        <v>-0.51389819400000003</v>
      </c>
      <c r="Q210">
        <v>-0.52115785299999995</v>
      </c>
      <c r="R210">
        <v>-0.49333333299999999</v>
      </c>
      <c r="S210">
        <v>-0.48499999999999999</v>
      </c>
      <c r="T210">
        <v>-0.48</v>
      </c>
      <c r="U210">
        <v>-0.48</v>
      </c>
      <c r="AT210">
        <v>-0.48</v>
      </c>
      <c r="BJ210">
        <f t="shared" si="7"/>
        <v>-0.48</v>
      </c>
      <c r="BK210">
        <f t="shared" si="8"/>
        <v>-0.48</v>
      </c>
      <c r="BL210">
        <f t="shared" si="9"/>
        <v>-0.48499999999999999</v>
      </c>
      <c r="BM210">
        <f t="shared" si="10"/>
        <v>-0.49333333299999999</v>
      </c>
      <c r="BN210">
        <f t="shared" si="11"/>
        <v>-0.52115785299999995</v>
      </c>
      <c r="BO210">
        <f t="shared" si="12"/>
        <v>-0.51389819400000003</v>
      </c>
    </row>
    <row r="211" spans="1:67">
      <c r="A211" s="1">
        <v>44742</v>
      </c>
      <c r="D211">
        <v>-0.13500000000000001</v>
      </c>
      <c r="K211" s="1">
        <f t="shared" si="13"/>
        <v>44742</v>
      </c>
      <c r="L211">
        <f t="shared" si="14"/>
        <v>-0.54</v>
      </c>
      <c r="Q211">
        <v>-0.52806623900000005</v>
      </c>
      <c r="R211">
        <v>-0.49637820500000002</v>
      </c>
      <c r="S211">
        <v>-0.49</v>
      </c>
      <c r="T211">
        <v>-0.48499999999999999</v>
      </c>
      <c r="U211">
        <v>-0.48</v>
      </c>
      <c r="BJ211">
        <f t="shared" si="7"/>
        <v>-0.48</v>
      </c>
      <c r="BK211">
        <f t="shared" si="8"/>
        <v>-0.48</v>
      </c>
      <c r="BL211">
        <f t="shared" si="9"/>
        <v>-0.48499999999999999</v>
      </c>
      <c r="BM211">
        <f t="shared" si="10"/>
        <v>-0.49</v>
      </c>
      <c r="BN211">
        <f t="shared" si="11"/>
        <v>-0.49637820500000002</v>
      </c>
      <c r="BO211">
        <f t="shared" si="12"/>
        <v>-0.52806623900000005</v>
      </c>
    </row>
    <row r="212" spans="1:67">
      <c r="A212" s="1">
        <v>44834</v>
      </c>
      <c r="D212">
        <v>2.2499999999999999E-2</v>
      </c>
      <c r="K212" s="1">
        <f t="shared" si="13"/>
        <v>44834</v>
      </c>
      <c r="L212">
        <f t="shared" si="14"/>
        <v>0.09</v>
      </c>
      <c r="R212">
        <v>-0.49974359000000002</v>
      </c>
      <c r="S212">
        <v>-0.48992187500000001</v>
      </c>
      <c r="T212">
        <v>-0.49</v>
      </c>
      <c r="U212">
        <v>-0.48</v>
      </c>
      <c r="BL212">
        <f t="shared" si="9"/>
        <v>-0.48</v>
      </c>
      <c r="BM212">
        <f t="shared" si="10"/>
        <v>-0.49</v>
      </c>
      <c r="BN212">
        <f t="shared" si="11"/>
        <v>-0.48992187500000001</v>
      </c>
      <c r="BO212">
        <f t="shared" si="12"/>
        <v>-0.49974359000000002</v>
      </c>
    </row>
    <row r="213" spans="1:67">
      <c r="A213" s="1">
        <v>44926</v>
      </c>
      <c r="D213">
        <v>0.33750000000000002</v>
      </c>
      <c r="K213" s="1">
        <f t="shared" si="13"/>
        <v>44926</v>
      </c>
      <c r="L213">
        <f t="shared" si="14"/>
        <v>1.35</v>
      </c>
      <c r="S213">
        <v>-0.489375</v>
      </c>
      <c r="T213">
        <v>-0.48992187500000001</v>
      </c>
      <c r="U213">
        <v>-0.48</v>
      </c>
      <c r="BM213">
        <f t="shared" si="10"/>
        <v>-0.48</v>
      </c>
      <c r="BN213">
        <f t="shared" si="11"/>
        <v>-0.48992187500000001</v>
      </c>
      <c r="BO213">
        <f t="shared" si="12"/>
        <v>-0.489375</v>
      </c>
    </row>
    <row r="214" spans="1:67">
      <c r="A214" s="1">
        <v>45016</v>
      </c>
      <c r="D214">
        <v>0.58750000000000002</v>
      </c>
      <c r="K214" s="1">
        <f t="shared" si="13"/>
        <v>45016</v>
      </c>
      <c r="L214">
        <f t="shared" si="14"/>
        <v>2.35</v>
      </c>
      <c r="T214">
        <v>-0.489375</v>
      </c>
      <c r="BO214">
        <f t="shared" si="12"/>
        <v>-0.489375</v>
      </c>
    </row>
    <row r="215" spans="1:67">
      <c r="A215" s="1">
        <v>45107</v>
      </c>
      <c r="D215">
        <v>0.78749999999999998</v>
      </c>
      <c r="K215" s="1">
        <f t="shared" si="13"/>
        <v>45107</v>
      </c>
      <c r="L215">
        <f t="shared" si="14"/>
        <v>3.15</v>
      </c>
    </row>
    <row r="216" spans="1:67">
      <c r="A216" s="1">
        <v>45199</v>
      </c>
      <c r="D216">
        <v>0.90500000000000003</v>
      </c>
      <c r="K216" s="1">
        <f t="shared" si="13"/>
        <v>45199</v>
      </c>
      <c r="L216">
        <f t="shared" si="14"/>
        <v>3.62</v>
      </c>
    </row>
    <row r="217" spans="1:67">
      <c r="A217" s="1">
        <v>45291</v>
      </c>
      <c r="D217">
        <v>0.96250000000000002</v>
      </c>
      <c r="K217" s="1">
        <f t="shared" si="13"/>
        <v>45291</v>
      </c>
      <c r="L217">
        <f t="shared" si="14"/>
        <v>3.85</v>
      </c>
      <c r="AD217" s="18"/>
    </row>
    <row r="218" spans="1:67">
      <c r="A218" s="1">
        <v>45382</v>
      </c>
      <c r="D218">
        <v>0.96499999999999997</v>
      </c>
      <c r="K218" s="1">
        <f t="shared" si="13"/>
        <v>45382</v>
      </c>
      <c r="L218">
        <f t="shared" si="14"/>
        <v>3.86</v>
      </c>
      <c r="AE218" s="18"/>
    </row>
    <row r="219" spans="1:67">
      <c r="A219" s="1">
        <v>45473</v>
      </c>
      <c r="D219">
        <v>0.9425</v>
      </c>
      <c r="K219" s="1">
        <f t="shared" si="13"/>
        <v>45473</v>
      </c>
      <c r="L219">
        <f t="shared" si="14"/>
        <v>3.77</v>
      </c>
      <c r="AF219" s="18"/>
    </row>
    <row r="220" spans="1:67">
      <c r="A220" s="1">
        <v>45565</v>
      </c>
      <c r="D220">
        <v>0.88749999999999996</v>
      </c>
      <c r="K220" s="1">
        <f t="shared" si="13"/>
        <v>45565</v>
      </c>
      <c r="L220">
        <f t="shared" si="14"/>
        <v>3.55</v>
      </c>
      <c r="AG220" s="18"/>
    </row>
    <row r="221" spans="1:67">
      <c r="A221" s="1"/>
      <c r="K221" s="1"/>
      <c r="AH221" s="18"/>
    </row>
    <row r="222" spans="1:67">
      <c r="A222" s="1"/>
      <c r="K222" s="1"/>
      <c r="AI222" s="18"/>
    </row>
    <row r="223" spans="1:67">
      <c r="A223" s="1"/>
      <c r="K223" s="1"/>
      <c r="AJ223" s="18"/>
    </row>
    <row r="224" spans="1:67">
      <c r="A224" s="1"/>
      <c r="K224" s="1"/>
      <c r="AK224" s="18"/>
    </row>
    <row r="225" spans="1:38">
      <c r="A225" s="1"/>
      <c r="K225" s="1"/>
      <c r="AL225" s="18"/>
    </row>
    <row r="226" spans="1:38">
      <c r="A226" s="1"/>
      <c r="K226" s="1"/>
    </row>
    <row r="227" spans="1:38">
      <c r="A227" s="1"/>
      <c r="K227" s="1"/>
    </row>
    <row r="228" spans="1:38">
      <c r="A228" s="1"/>
      <c r="K228" s="1"/>
    </row>
    <row r="229" spans="1:38">
      <c r="A229" s="1"/>
      <c r="K229" s="1"/>
    </row>
    <row r="230" spans="1:38">
      <c r="A230" s="1"/>
      <c r="K230" s="1"/>
    </row>
    <row r="231" spans="1:38">
      <c r="A231" s="1"/>
      <c r="K231" s="1"/>
    </row>
    <row r="232" spans="1:38">
      <c r="A232" s="1"/>
      <c r="K232" s="1"/>
    </row>
    <row r="233" spans="1:38">
      <c r="A233" s="1"/>
      <c r="K233" s="1"/>
    </row>
    <row r="234" spans="1:38">
      <c r="A234" s="1"/>
      <c r="K234" s="1"/>
    </row>
    <row r="235" spans="1:38">
      <c r="A235" s="1"/>
      <c r="K235" s="1"/>
    </row>
    <row r="236" spans="1:38">
      <c r="A236" s="1"/>
      <c r="K236" s="1"/>
    </row>
    <row r="237" spans="1:38">
      <c r="A237" s="1"/>
      <c r="K237" s="1"/>
    </row>
    <row r="238" spans="1:38">
      <c r="A238" s="1"/>
      <c r="K238" s="1"/>
    </row>
    <row r="239" spans="1:38">
      <c r="A239" s="1"/>
      <c r="K239" s="1"/>
    </row>
    <row r="240" spans="1:38">
      <c r="A240" s="1"/>
      <c r="K240" s="1"/>
    </row>
    <row r="241" spans="1:24">
      <c r="A241" s="1"/>
      <c r="K241" s="1"/>
    </row>
    <row r="242" spans="1:24">
      <c r="A242" s="1"/>
      <c r="K242" s="1"/>
    </row>
    <row r="243" spans="1:24">
      <c r="A243" s="1"/>
      <c r="K243" s="1"/>
    </row>
    <row r="244" spans="1:24">
      <c r="A244" s="1"/>
      <c r="K244" s="1"/>
    </row>
    <row r="245" spans="1:24">
      <c r="A245" s="1"/>
      <c r="K245" s="1"/>
      <c r="M245" s="18"/>
    </row>
    <row r="246" spans="1:24">
      <c r="A246" s="1"/>
      <c r="K246" s="1"/>
      <c r="N246" s="18"/>
    </row>
    <row r="247" spans="1:24">
      <c r="A247" s="1"/>
      <c r="K247" s="1"/>
      <c r="O247" s="18"/>
    </row>
    <row r="248" spans="1:24">
      <c r="A248" s="1"/>
      <c r="K248" s="1"/>
      <c r="P248" s="18"/>
    </row>
    <row r="249" spans="1:24">
      <c r="A249" s="1"/>
      <c r="K249" s="1"/>
      <c r="Q249" s="18"/>
    </row>
    <row r="250" spans="1:24">
      <c r="A250" s="1"/>
      <c r="K250" s="1"/>
      <c r="R250" s="18"/>
    </row>
    <row r="251" spans="1:24">
      <c r="A251" s="1"/>
      <c r="K251" s="1"/>
      <c r="S251" s="18"/>
    </row>
    <row r="252" spans="1:24">
      <c r="A252" s="1"/>
      <c r="K252" s="1"/>
      <c r="T252" s="18"/>
    </row>
    <row r="253" spans="1:24">
      <c r="A253" s="1"/>
      <c r="K253" s="1"/>
      <c r="U253" s="18"/>
    </row>
    <row r="254" spans="1:24">
      <c r="A254" s="1"/>
      <c r="K254" s="1"/>
      <c r="V254" s="18"/>
    </row>
    <row r="255" spans="1:24">
      <c r="A255" s="1"/>
      <c r="K255" s="1"/>
      <c r="W255" s="18"/>
    </row>
    <row r="256" spans="1:24">
      <c r="A256" s="1"/>
      <c r="K256" s="1"/>
      <c r="X256" s="18"/>
    </row>
    <row r="257" spans="1:31">
      <c r="A257" s="1"/>
      <c r="K257" s="1"/>
      <c r="Y257" s="18"/>
    </row>
    <row r="258" spans="1:31">
      <c r="A258" s="1"/>
      <c r="K258" s="1"/>
      <c r="Z258" s="18"/>
    </row>
    <row r="259" spans="1:31">
      <c r="A259" s="1"/>
      <c r="K259" s="1"/>
      <c r="AA259" s="18"/>
    </row>
    <row r="260" spans="1:31">
      <c r="A260" s="1"/>
      <c r="K260" s="1"/>
      <c r="AB260" s="18"/>
    </row>
    <row r="261" spans="1:31">
      <c r="A261" s="1"/>
      <c r="K261" s="1"/>
      <c r="AC261" s="18"/>
    </row>
    <row r="262" spans="1:31">
      <c r="A262" s="1"/>
      <c r="K262" s="1"/>
      <c r="AD262" s="18"/>
    </row>
    <row r="263" spans="1:31">
      <c r="A263" s="1"/>
      <c r="K263" s="1"/>
      <c r="AE263" s="18"/>
    </row>
    <row r="264" spans="1:31">
      <c r="A264" s="1"/>
      <c r="K264" s="1"/>
    </row>
    <row r="265" spans="1:31">
      <c r="A265" s="1"/>
      <c r="K265" s="1"/>
    </row>
    <row r="266" spans="1:31">
      <c r="A266" s="1"/>
      <c r="K266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109E-BC38-B045-848C-2F1B1E52D0B9}">
  <dimension ref="A1:CN132"/>
  <sheetViews>
    <sheetView topLeftCell="AZ1" zoomScale="115" zoomScaleNormal="115" workbookViewId="0">
      <selection activeCell="BQ10" sqref="BQ10"/>
    </sheetView>
  </sheetViews>
  <sheetFormatPr defaultColWidth="8.85546875" defaultRowHeight="15"/>
  <cols>
    <col min="1" max="1" width="12.42578125" bestFit="1" customWidth="1"/>
    <col min="21" max="39" width="8.85546875" style="11"/>
    <col min="43" max="43" width="10" bestFit="1" customWidth="1"/>
  </cols>
  <sheetData>
    <row r="1" spans="1:6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P1" t="s">
        <v>158</v>
      </c>
      <c r="AQ1" t="s">
        <v>13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333</v>
      </c>
      <c r="BA1" t="s">
        <v>154</v>
      </c>
      <c r="BE1" t="s">
        <v>332</v>
      </c>
      <c r="BF1" t="s">
        <v>331</v>
      </c>
    </row>
    <row r="2" spans="1:67">
      <c r="A2" s="26">
        <v>39172</v>
      </c>
      <c r="B2" s="24">
        <v>-5.9371016289048902E-2</v>
      </c>
      <c r="C2" s="24">
        <v>-8.7277573299622997E-3</v>
      </c>
      <c r="D2" s="24">
        <v>-3.2606229739257699</v>
      </c>
      <c r="E2" s="25">
        <v>-2.4200811702657899E-17</v>
      </c>
      <c r="F2" s="24">
        <v>4.2925966901442898</v>
      </c>
      <c r="G2" s="24">
        <v>-7.9399230647166405E-2</v>
      </c>
      <c r="H2" s="24">
        <v>-2.02100581412539E-4</v>
      </c>
      <c r="I2" s="25">
        <v>-1.5880155829413299E-14</v>
      </c>
      <c r="J2" s="25">
        <v>4.0555983674083199E-14</v>
      </c>
      <c r="K2" s="25">
        <v>1.1635682682617799E-13</v>
      </c>
      <c r="L2" s="24">
        <v>-8.2580465552601498E-2</v>
      </c>
      <c r="M2" s="24">
        <v>0</v>
      </c>
      <c r="N2" s="24">
        <v>0</v>
      </c>
      <c r="O2" s="25">
        <v>1.3535342339030899E-14</v>
      </c>
      <c r="P2" s="24">
        <v>0</v>
      </c>
      <c r="Q2" s="24">
        <v>1.9495130002481601E-4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0.61047804112653004</v>
      </c>
      <c r="AF2" s="24">
        <v>1.4123661382450301</v>
      </c>
      <c r="AQ2" s="1">
        <f t="shared" ref="AQ2:AQ33" si="0">+A2</f>
        <v>39172</v>
      </c>
      <c r="AR2" s="14">
        <f t="shared" ref="AR2:AR33" si="1">+B2</f>
        <v>-5.9371016289048902E-2</v>
      </c>
      <c r="AS2" s="14">
        <f t="shared" ref="AS2:AS33" si="2">+C2+D2</f>
        <v>-3.2693507312557322</v>
      </c>
      <c r="AT2" s="14">
        <f t="shared" ref="AT2:AT33" si="3">+E2+F2</f>
        <v>4.2925966901442898</v>
      </c>
      <c r="AU2" s="14">
        <f t="shared" ref="AU2:AU33" si="4">+H2+Q2</f>
        <v>-7.1492813877229865E-6</v>
      </c>
      <c r="AV2" s="14">
        <f t="shared" ref="AV2:AV33" si="5">+L2</f>
        <v>-8.2580465552601498E-2</v>
      </c>
      <c r="AW2" s="14">
        <f t="shared" ref="AW2:AW33" si="6">+G2</f>
        <v>-7.9399230647166405E-2</v>
      </c>
      <c r="AX2" s="14">
        <f t="shared" ref="AX2:AX33" si="7">+I2</f>
        <v>-1.5880155829413299E-14</v>
      </c>
      <c r="AY2" s="14">
        <f t="shared" ref="AY2:AY33" si="8">+J2</f>
        <v>4.0555983674083199E-14</v>
      </c>
      <c r="AZ2" s="14">
        <f t="shared" ref="AZ2:AZ33" si="9">AF2-SUM(AR2:AY2)+0.688150579148061</f>
        <v>1.2986286202747133</v>
      </c>
      <c r="BA2" s="14">
        <f t="shared" ref="BA2:BA33" si="10">+SUM(AR2:AZ2)</f>
        <v>2.1005167173930914</v>
      </c>
    </row>
    <row r="3" spans="1:67">
      <c r="A3" s="26">
        <v>39263</v>
      </c>
      <c r="B3" s="24">
        <v>-4.9991151351570999E-2</v>
      </c>
      <c r="C3" s="24">
        <v>-1.54442461913046E-3</v>
      </c>
      <c r="D3" s="24">
        <v>-3.5971550275918198</v>
      </c>
      <c r="E3" s="25">
        <v>-1.80308158718293E-17</v>
      </c>
      <c r="F3" s="24">
        <v>5.0873983482346796</v>
      </c>
      <c r="G3" s="24">
        <v>-7.3590528129479499E-2</v>
      </c>
      <c r="H3" s="24">
        <v>-3.2479386400126098E-4</v>
      </c>
      <c r="I3" s="25">
        <v>-1.5958269723168199E-14</v>
      </c>
      <c r="J3" s="25">
        <v>4.1241653336877902E-14</v>
      </c>
      <c r="K3" s="25">
        <v>1.1935313526801499E-13</v>
      </c>
      <c r="L3" s="24">
        <v>-6.9412804203091205E-2</v>
      </c>
      <c r="M3" s="24">
        <v>0</v>
      </c>
      <c r="N3" s="24">
        <v>0</v>
      </c>
      <c r="O3" s="25">
        <v>1.3707722908302299E-14</v>
      </c>
      <c r="P3" s="24">
        <v>0</v>
      </c>
      <c r="Q3" s="24">
        <v>-1.92369661586788E-4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0.60400955913309395</v>
      </c>
      <c r="AF3" s="24">
        <v>1.8991968079472299</v>
      </c>
      <c r="AQ3" s="1">
        <f t="shared" si="0"/>
        <v>39263</v>
      </c>
      <c r="AR3" s="14">
        <f t="shared" si="1"/>
        <v>-4.9991151351570999E-2</v>
      </c>
      <c r="AS3" s="14">
        <f t="shared" si="2"/>
        <v>-3.5986994522109503</v>
      </c>
      <c r="AT3" s="14">
        <f t="shared" si="3"/>
        <v>5.0873983482346796</v>
      </c>
      <c r="AU3" s="14">
        <f t="shared" si="4"/>
        <v>-5.1716352558804895E-4</v>
      </c>
      <c r="AV3" s="14">
        <f t="shared" si="5"/>
        <v>-6.9412804203091205E-2</v>
      </c>
      <c r="AW3" s="14">
        <f t="shared" si="6"/>
        <v>-7.3590528129479499E-2</v>
      </c>
      <c r="AX3" s="14">
        <f t="shared" si="7"/>
        <v>-1.5958269723168199E-14</v>
      </c>
      <c r="AY3" s="14">
        <f t="shared" si="8"/>
        <v>4.1241653336877902E-14</v>
      </c>
      <c r="AZ3" s="14">
        <f t="shared" si="9"/>
        <v>1.2921601382812664</v>
      </c>
      <c r="BA3" s="14">
        <f t="shared" si="10"/>
        <v>2.5873473870952912</v>
      </c>
    </row>
    <row r="4" spans="1:67">
      <c r="A4" s="26">
        <v>39355</v>
      </c>
      <c r="B4" s="24">
        <v>-5.2688266458777402E-2</v>
      </c>
      <c r="C4" s="24">
        <v>-1.1446615780033999E-2</v>
      </c>
      <c r="D4" s="24">
        <v>-3.8458677762223799</v>
      </c>
      <c r="E4" s="25">
        <v>-2.20889184808773E-17</v>
      </c>
      <c r="F4" s="24">
        <v>5.45746081705349</v>
      </c>
      <c r="G4" s="24">
        <v>-2.9871703081512699E-2</v>
      </c>
      <c r="H4" s="24">
        <v>-2.19303592466735E-4</v>
      </c>
      <c r="I4" s="25">
        <v>-1.4596946928187499E-14</v>
      </c>
      <c r="J4" s="25">
        <v>3.9074771723389903E-14</v>
      </c>
      <c r="K4" s="25">
        <v>1.18392173254101E-13</v>
      </c>
      <c r="L4" s="24">
        <v>-5.4034468960829397E-2</v>
      </c>
      <c r="M4" s="24">
        <v>0</v>
      </c>
      <c r="N4" s="24">
        <v>0</v>
      </c>
      <c r="O4" s="25">
        <v>1.39172090693883E-14</v>
      </c>
      <c r="P4" s="24">
        <v>0</v>
      </c>
      <c r="Q4" s="24">
        <v>-7.6173587509631901E-4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0.59760732274602002</v>
      </c>
      <c r="AF4" s="24">
        <v>2.06017826982856</v>
      </c>
      <c r="AQ4" s="1">
        <f t="shared" si="0"/>
        <v>39355</v>
      </c>
      <c r="AR4" s="14">
        <f t="shared" si="1"/>
        <v>-5.2688266458777402E-2</v>
      </c>
      <c r="AS4" s="14">
        <f t="shared" si="2"/>
        <v>-3.8573143920024138</v>
      </c>
      <c r="AT4" s="14">
        <f t="shared" si="3"/>
        <v>5.45746081705349</v>
      </c>
      <c r="AU4" s="14">
        <f t="shared" si="4"/>
        <v>-9.8103946756305399E-4</v>
      </c>
      <c r="AV4" s="14">
        <f t="shared" si="5"/>
        <v>-5.4034468960829397E-2</v>
      </c>
      <c r="AW4" s="14">
        <f t="shared" si="6"/>
        <v>-2.9871703081512699E-2</v>
      </c>
      <c r="AX4" s="14">
        <f t="shared" si="7"/>
        <v>-1.4596946928187499E-14</v>
      </c>
      <c r="AY4" s="14">
        <f t="shared" si="8"/>
        <v>3.9074771723389903E-14</v>
      </c>
      <c r="AZ4" s="14">
        <f t="shared" si="9"/>
        <v>1.2857579018942031</v>
      </c>
      <c r="BA4" s="14">
        <f t="shared" si="10"/>
        <v>2.7483288489766209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spans="1:67">
      <c r="A5" s="26">
        <v>39447</v>
      </c>
      <c r="B5" s="24">
        <v>-4.4536469503773601E-2</v>
      </c>
      <c r="C5" s="24">
        <v>2.2053684250275402E-3</v>
      </c>
      <c r="D5" s="24">
        <v>-4.0442003748555697</v>
      </c>
      <c r="E5" s="25">
        <v>-1.44973482535472E-17</v>
      </c>
      <c r="F5" s="24">
        <v>5.7214200202538699</v>
      </c>
      <c r="G5" s="24">
        <v>-6.9538514723947904E-4</v>
      </c>
      <c r="H5" s="24">
        <v>-1.2636217175548601E-4</v>
      </c>
      <c r="I5" s="25">
        <v>-1.5690320834768899E-14</v>
      </c>
      <c r="J5" s="25">
        <v>3.8989034313113998E-14</v>
      </c>
      <c r="K5" s="25">
        <v>1.20931475494079E-13</v>
      </c>
      <c r="L5" s="24">
        <v>-6.2533882499586399E-2</v>
      </c>
      <c r="M5" s="24">
        <v>0</v>
      </c>
      <c r="N5" s="24">
        <v>0</v>
      </c>
      <c r="O5" s="25">
        <v>1.40528099428611E-14</v>
      </c>
      <c r="P5" s="24">
        <v>0</v>
      </c>
      <c r="Q5" s="24">
        <v>-7.4960109081863302E-4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0.59127064804940199</v>
      </c>
      <c r="AF5" s="24">
        <v>2.1620539614597001</v>
      </c>
      <c r="AQ5" s="1">
        <f t="shared" si="0"/>
        <v>39447</v>
      </c>
      <c r="AR5" s="14">
        <f t="shared" si="1"/>
        <v>-4.4536469503773601E-2</v>
      </c>
      <c r="AS5" s="14">
        <f t="shared" si="2"/>
        <v>-4.0419950064305423</v>
      </c>
      <c r="AT5" s="14">
        <f t="shared" si="3"/>
        <v>5.7214200202538699</v>
      </c>
      <c r="AU5" s="14">
        <f t="shared" si="4"/>
        <v>-8.7596326257411903E-4</v>
      </c>
      <c r="AV5" s="14">
        <f t="shared" si="5"/>
        <v>-6.2533882499586399E-2</v>
      </c>
      <c r="AW5" s="14">
        <f t="shared" si="6"/>
        <v>-6.9538514723947904E-4</v>
      </c>
      <c r="AX5" s="14">
        <f t="shared" si="7"/>
        <v>-1.5690320834768899E-14</v>
      </c>
      <c r="AY5" s="14">
        <f t="shared" si="8"/>
        <v>3.8989034313113998E-14</v>
      </c>
      <c r="AZ5" s="14">
        <f t="shared" si="9"/>
        <v>1.279421227197584</v>
      </c>
      <c r="BA5" s="14">
        <f t="shared" si="10"/>
        <v>2.850204540607761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7">
      <c r="A6" s="26">
        <v>39538</v>
      </c>
      <c r="B6" s="24">
        <v>-4.56939542978314E-2</v>
      </c>
      <c r="C6" s="24">
        <v>-1.1771584238193401E-2</v>
      </c>
      <c r="D6" s="24">
        <v>-4.0915217788984597</v>
      </c>
      <c r="E6" s="25">
        <v>-1.76255457138207E-17</v>
      </c>
      <c r="F6" s="24">
        <v>5.7097058955986304</v>
      </c>
      <c r="G6" s="24">
        <v>5.3742770860250602E-2</v>
      </c>
      <c r="H6" s="24">
        <v>-7.3252680714114998E-4</v>
      </c>
      <c r="I6" s="25">
        <v>-1.4392201111621099E-14</v>
      </c>
      <c r="J6" s="25">
        <v>3.4590532490066603E-14</v>
      </c>
      <c r="K6" s="25">
        <v>1.24607782102714E-13</v>
      </c>
      <c r="L6" s="24">
        <v>6.1589418104483797E-3</v>
      </c>
      <c r="M6" s="24">
        <v>0</v>
      </c>
      <c r="N6" s="24">
        <v>0</v>
      </c>
      <c r="O6" s="25">
        <v>1.42711662309848E-14</v>
      </c>
      <c r="P6" s="24">
        <v>0</v>
      </c>
      <c r="Q6" s="24">
        <v>-8.0553125150135605E-4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0.58499885858001099</v>
      </c>
      <c r="AF6" s="24">
        <v>2.20408109135637</v>
      </c>
      <c r="AQ6" s="1">
        <f t="shared" si="0"/>
        <v>39538</v>
      </c>
      <c r="AR6" s="14">
        <f t="shared" si="1"/>
        <v>-4.56939542978314E-2</v>
      </c>
      <c r="AS6" s="14">
        <f t="shared" si="2"/>
        <v>-4.103293363136653</v>
      </c>
      <c r="AT6" s="14">
        <f t="shared" si="3"/>
        <v>5.7097058955986304</v>
      </c>
      <c r="AU6" s="14">
        <f t="shared" si="4"/>
        <v>-1.5380580586425059E-3</v>
      </c>
      <c r="AV6" s="14">
        <f t="shared" si="5"/>
        <v>6.1589418104483797E-3</v>
      </c>
      <c r="AW6" s="14">
        <f t="shared" si="6"/>
        <v>5.3742770860250602E-2</v>
      </c>
      <c r="AX6" s="14">
        <f t="shared" si="7"/>
        <v>-1.4392201111621099E-14</v>
      </c>
      <c r="AY6" s="14">
        <f t="shared" si="8"/>
        <v>3.4590532490066603E-14</v>
      </c>
      <c r="AZ6" s="14">
        <f t="shared" si="9"/>
        <v>1.273149437728208</v>
      </c>
      <c r="BA6" s="14">
        <f t="shared" si="10"/>
        <v>2.8922316705044313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</row>
    <row r="7" spans="1:67">
      <c r="A7" s="26">
        <v>39629</v>
      </c>
      <c r="B7" s="24">
        <v>-4.25219122889322E-2</v>
      </c>
      <c r="C7" s="24">
        <v>-1.6532461758499001E-2</v>
      </c>
      <c r="D7" s="24">
        <v>-4.2394432638980799</v>
      </c>
      <c r="E7" s="25">
        <v>-1.19958544493779E-17</v>
      </c>
      <c r="F7" s="24">
        <v>6.06440008713985</v>
      </c>
      <c r="G7" s="24">
        <v>3.5486764325954302E-2</v>
      </c>
      <c r="H7" s="24">
        <v>-7.0332042089873699E-4</v>
      </c>
      <c r="I7" s="25">
        <v>-1.5442731136722601E-14</v>
      </c>
      <c r="J7" s="25">
        <v>3.7608176207888802E-14</v>
      </c>
      <c r="K7" s="25">
        <v>1.22208417251782E-13</v>
      </c>
      <c r="L7" s="24">
        <v>8.0515085844460703E-3</v>
      </c>
      <c r="M7" s="24">
        <v>0</v>
      </c>
      <c r="N7" s="24">
        <v>0</v>
      </c>
      <c r="O7" s="25">
        <v>1.4431090300509599E-14</v>
      </c>
      <c r="P7" s="24">
        <v>0</v>
      </c>
      <c r="Q7" s="24">
        <v>-1.5637638974277399E-3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0.57879128523511003</v>
      </c>
      <c r="AF7" s="24">
        <v>2.3859649230216702</v>
      </c>
      <c r="AQ7" s="1">
        <f t="shared" si="0"/>
        <v>39629</v>
      </c>
      <c r="AR7" s="14">
        <f t="shared" si="1"/>
        <v>-4.25219122889322E-2</v>
      </c>
      <c r="AS7" s="14">
        <f t="shared" si="2"/>
        <v>-4.2559757256565787</v>
      </c>
      <c r="AT7" s="14">
        <f t="shared" si="3"/>
        <v>6.06440008713985</v>
      </c>
      <c r="AU7" s="14">
        <f t="shared" si="4"/>
        <v>-2.2670843183264771E-3</v>
      </c>
      <c r="AV7" s="14">
        <f t="shared" si="5"/>
        <v>8.0515085844460703E-3</v>
      </c>
      <c r="AW7" s="14">
        <f t="shared" si="6"/>
        <v>3.5486764325954302E-2</v>
      </c>
      <c r="AX7" s="14">
        <f t="shared" si="7"/>
        <v>-1.5442731136722601E-14</v>
      </c>
      <c r="AY7" s="14">
        <f t="shared" si="8"/>
        <v>3.7608176207888802E-14</v>
      </c>
      <c r="AZ7" s="14">
        <f t="shared" si="9"/>
        <v>1.2669418643832961</v>
      </c>
      <c r="BA7" s="14">
        <f t="shared" si="10"/>
        <v>3.0741155021697311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</row>
    <row r="8" spans="1:67">
      <c r="A8" s="26">
        <v>39721</v>
      </c>
      <c r="B8" s="24">
        <v>-3.21158516797969E-2</v>
      </c>
      <c r="C8" s="24">
        <v>-3.3571755822295601E-2</v>
      </c>
      <c r="D8" s="24">
        <v>-4.31005758700167</v>
      </c>
      <c r="E8" s="25">
        <v>-9.0963376128543295E-18</v>
      </c>
      <c r="F8" s="24">
        <v>6.2719741845862202</v>
      </c>
      <c r="G8" s="24">
        <v>9.7416675715172596E-2</v>
      </c>
      <c r="H8" s="24">
        <v>-5.2385178325144199E-4</v>
      </c>
      <c r="I8" s="25">
        <v>-1.4323895639653701E-14</v>
      </c>
      <c r="J8" s="25">
        <v>2.8853372183567103E-14</v>
      </c>
      <c r="K8" s="25">
        <v>1.22141242428972E-13</v>
      </c>
      <c r="L8" s="24">
        <v>4.1897610763148102E-2</v>
      </c>
      <c r="M8" s="24">
        <v>0</v>
      </c>
      <c r="N8" s="24">
        <v>0</v>
      </c>
      <c r="O8" s="25">
        <v>1.4681495900462701E-14</v>
      </c>
      <c r="P8" s="24">
        <v>0</v>
      </c>
      <c r="Q8" s="24">
        <v>-1.3924829185068899E-3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0.57264726618168604</v>
      </c>
      <c r="AF8" s="24">
        <v>2.6062742080408499</v>
      </c>
      <c r="AQ8" s="1">
        <f t="shared" si="0"/>
        <v>39721</v>
      </c>
      <c r="AR8" s="14">
        <f t="shared" si="1"/>
        <v>-3.21158516797969E-2</v>
      </c>
      <c r="AS8" s="14">
        <f t="shared" si="2"/>
        <v>-4.3436293428239656</v>
      </c>
      <c r="AT8" s="14">
        <f t="shared" si="3"/>
        <v>6.2719741845862202</v>
      </c>
      <c r="AU8" s="14">
        <f t="shared" si="4"/>
        <v>-1.916334701758332E-3</v>
      </c>
      <c r="AV8" s="14">
        <f t="shared" si="5"/>
        <v>4.1897610763148102E-2</v>
      </c>
      <c r="AW8" s="14">
        <f t="shared" si="6"/>
        <v>9.7416675715172596E-2</v>
      </c>
      <c r="AX8" s="14">
        <f t="shared" si="7"/>
        <v>-1.4323895639653701E-14</v>
      </c>
      <c r="AY8" s="14">
        <f t="shared" si="8"/>
        <v>2.8853372183567103E-14</v>
      </c>
      <c r="AZ8" s="14">
        <f t="shared" si="9"/>
        <v>1.260797845329876</v>
      </c>
      <c r="BA8" s="14">
        <f t="shared" si="10"/>
        <v>3.2944247871889107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spans="1:67">
      <c r="A9" s="26">
        <v>39813</v>
      </c>
      <c r="B9" s="24">
        <v>-4.9567835570557002E-2</v>
      </c>
      <c r="C9" s="24">
        <v>-7.4388834761958997E-2</v>
      </c>
      <c r="D9" s="24">
        <v>-4.6315192307933701</v>
      </c>
      <c r="E9" s="25">
        <v>-1.31837961439043E-17</v>
      </c>
      <c r="F9" s="24">
        <v>5.59125021044491</v>
      </c>
      <c r="G9" s="24">
        <v>0.359322887367371</v>
      </c>
      <c r="H9" s="24">
        <v>5.2071505519966097E-4</v>
      </c>
      <c r="I9" s="25">
        <v>-1.36071010267043E-14</v>
      </c>
      <c r="J9" s="25">
        <v>2.7393117475446099E-14</v>
      </c>
      <c r="K9" s="25">
        <v>1.2086718516402399E-13</v>
      </c>
      <c r="L9" s="24">
        <v>0.15355367852691901</v>
      </c>
      <c r="M9" s="24">
        <v>0</v>
      </c>
      <c r="N9" s="24">
        <v>0</v>
      </c>
      <c r="O9" s="25">
        <v>1.49146447135783E-14</v>
      </c>
      <c r="P9" s="24">
        <v>0</v>
      </c>
      <c r="Q9" s="24">
        <v>-5.6765086708415605E-4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5">
        <v>8.5282826304565204E-16</v>
      </c>
      <c r="Z9" s="25">
        <v>-1.99187070982349E-15</v>
      </c>
      <c r="AA9" s="25">
        <v>1.63561382326991E-15</v>
      </c>
      <c r="AB9" s="25">
        <v>-1.4956245431475801E-16</v>
      </c>
      <c r="AC9" s="25">
        <v>-3.8009402759226398E-16</v>
      </c>
      <c r="AD9" s="25">
        <v>-8.7572775367841299E-16</v>
      </c>
      <c r="AE9" s="24">
        <v>0.566566146767017</v>
      </c>
      <c r="AF9" s="24">
        <v>1.9151700861685901</v>
      </c>
      <c r="AQ9" s="1">
        <f t="shared" si="0"/>
        <v>39813</v>
      </c>
      <c r="AR9" s="14">
        <f t="shared" si="1"/>
        <v>-4.9567835570557002E-2</v>
      </c>
      <c r="AS9" s="14">
        <f t="shared" si="2"/>
        <v>-4.7059080655553291</v>
      </c>
      <c r="AT9" s="14">
        <f t="shared" si="3"/>
        <v>5.59125021044491</v>
      </c>
      <c r="AU9" s="14">
        <f t="shared" si="4"/>
        <v>-4.6935811884495082E-5</v>
      </c>
      <c r="AV9" s="14">
        <f t="shared" si="5"/>
        <v>0.15355367852691901</v>
      </c>
      <c r="AW9" s="14">
        <f t="shared" si="6"/>
        <v>0.359322887367371</v>
      </c>
      <c r="AX9" s="14">
        <f t="shared" si="7"/>
        <v>-1.36071010267043E-14</v>
      </c>
      <c r="AY9" s="14">
        <f t="shared" si="8"/>
        <v>2.7393117475446099E-14</v>
      </c>
      <c r="AZ9" s="14">
        <f t="shared" si="9"/>
        <v>1.2547167259152081</v>
      </c>
      <c r="BA9" s="14">
        <f t="shared" si="10"/>
        <v>2.6033206653166507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</row>
    <row r="10" spans="1:67">
      <c r="A10" s="26">
        <v>39903</v>
      </c>
      <c r="B10" s="24">
        <v>-5.4284287239734802E-2</v>
      </c>
      <c r="C10" s="24">
        <v>-8.4755894698663403E-2</v>
      </c>
      <c r="D10" s="24">
        <v>-4.3745115389269698</v>
      </c>
      <c r="E10" s="25">
        <v>-1.34202029249802E-17</v>
      </c>
      <c r="F10" s="24">
        <v>5.3873107358884003</v>
      </c>
      <c r="G10" s="24">
        <v>0.323505180035073</v>
      </c>
      <c r="H10" s="24">
        <v>9.2707642956452597E-4</v>
      </c>
      <c r="I10" s="25">
        <v>-1.4511136640454598E-14</v>
      </c>
      <c r="J10" s="25">
        <v>2.6602572929189099E-14</v>
      </c>
      <c r="K10" s="25">
        <v>1.27141401641967E-13</v>
      </c>
      <c r="L10" s="24">
        <v>0.202984436394196</v>
      </c>
      <c r="M10" s="24">
        <v>0</v>
      </c>
      <c r="N10" s="24">
        <v>0</v>
      </c>
      <c r="O10" s="25">
        <v>1.5106592518203899E-14</v>
      </c>
      <c r="P10" s="24">
        <v>0</v>
      </c>
      <c r="Q10" s="24">
        <v>1.9836657555119901E-3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5">
        <v>-2.1125927642291598E-14</v>
      </c>
      <c r="Z10" s="25">
        <v>9.9226752365637099E-16</v>
      </c>
      <c r="AA10" s="25">
        <v>1.56083076165599E-15</v>
      </c>
      <c r="AB10" s="25">
        <v>-5.7818650875044804E-16</v>
      </c>
      <c r="AC10" s="25">
        <v>-1.1406965534800901E-15</v>
      </c>
      <c r="AD10" s="25">
        <v>-3.7637218739322799E-15</v>
      </c>
      <c r="AE10" s="24">
        <v>0.56054727943052796</v>
      </c>
      <c r="AF10" s="24">
        <v>1.9637066530680301</v>
      </c>
      <c r="AQ10" s="1">
        <f t="shared" si="0"/>
        <v>39903</v>
      </c>
      <c r="AR10" s="14">
        <f t="shared" si="1"/>
        <v>-5.4284287239734802E-2</v>
      </c>
      <c r="AS10" s="14">
        <f t="shared" si="2"/>
        <v>-4.4592674336256328</v>
      </c>
      <c r="AT10" s="14">
        <f t="shared" si="3"/>
        <v>5.3873107358884003</v>
      </c>
      <c r="AU10" s="14">
        <f t="shared" si="4"/>
        <v>2.9107421850765162E-3</v>
      </c>
      <c r="AV10" s="14">
        <f t="shared" si="5"/>
        <v>0.202984436394196</v>
      </c>
      <c r="AW10" s="14">
        <f t="shared" si="6"/>
        <v>0.323505180035073</v>
      </c>
      <c r="AX10" s="14">
        <f t="shared" si="7"/>
        <v>-1.4511136640454598E-14</v>
      </c>
      <c r="AY10" s="14">
        <f t="shared" si="8"/>
        <v>2.6602572929189099E-14</v>
      </c>
      <c r="AZ10" s="14">
        <f t="shared" si="9"/>
        <v>1.248697858578701</v>
      </c>
      <c r="BA10" s="14">
        <f t="shared" si="10"/>
        <v>2.6518572322160909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</row>
    <row r="11" spans="1:67">
      <c r="A11" s="26">
        <v>39994</v>
      </c>
      <c r="B11" s="24">
        <v>-5.4791243166352602E-2</v>
      </c>
      <c r="C11" s="24">
        <v>-0.11183800315617</v>
      </c>
      <c r="D11" s="24">
        <v>-3.9544031498834702</v>
      </c>
      <c r="E11" s="25">
        <v>-1.75127274695125E-17</v>
      </c>
      <c r="F11" s="24">
        <v>4.81882120740672</v>
      </c>
      <c r="G11" s="24">
        <v>0.207493223453841</v>
      </c>
      <c r="H11" s="25">
        <v>-5.0446892672528701E-5</v>
      </c>
      <c r="I11" s="25">
        <v>-1.4506555090860401E-14</v>
      </c>
      <c r="J11" s="25">
        <v>2.0474875951598299E-14</v>
      </c>
      <c r="K11" s="25">
        <v>1.5185275004753999E-13</v>
      </c>
      <c r="L11" s="24">
        <v>0.17157044413353501</v>
      </c>
      <c r="M11" s="24">
        <v>0</v>
      </c>
      <c r="N11" s="24">
        <v>0</v>
      </c>
      <c r="O11" s="25">
        <v>1.53155453452457E-14</v>
      </c>
      <c r="P11" s="24">
        <v>0</v>
      </c>
      <c r="Q11" s="24">
        <v>3.88528610779887E-3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5">
        <v>-4.4181461227467603E-14</v>
      </c>
      <c r="Z11" s="25">
        <v>3.8713189929430098E-15</v>
      </c>
      <c r="AA11" s="25">
        <v>1.3637993927197799E-15</v>
      </c>
      <c r="AB11" s="25">
        <v>-1.3775910925742199E-15</v>
      </c>
      <c r="AC11" s="25">
        <v>-1.1421739106767699E-15</v>
      </c>
      <c r="AD11" s="25">
        <v>-7.4836926579901601E-15</v>
      </c>
      <c r="AE11" s="24">
        <v>0.55459002361688103</v>
      </c>
      <c r="AF11" s="24">
        <v>1.63527734162024</v>
      </c>
      <c r="AQ11" s="1">
        <f t="shared" si="0"/>
        <v>39994</v>
      </c>
      <c r="AR11" s="14">
        <f t="shared" si="1"/>
        <v>-5.4791243166352602E-2</v>
      </c>
      <c r="AS11" s="14">
        <f t="shared" si="2"/>
        <v>-4.0662411530396403</v>
      </c>
      <c r="AT11" s="14">
        <f t="shared" si="3"/>
        <v>4.81882120740672</v>
      </c>
      <c r="AU11" s="14">
        <f t="shared" si="4"/>
        <v>3.8348392151263413E-3</v>
      </c>
      <c r="AV11" s="14">
        <f t="shared" si="5"/>
        <v>0.17157044413353501</v>
      </c>
      <c r="AW11" s="14">
        <f t="shared" si="6"/>
        <v>0.207493223453841</v>
      </c>
      <c r="AX11" s="14">
        <f t="shared" si="7"/>
        <v>-1.4506555090860401E-14</v>
      </c>
      <c r="AY11" s="14">
        <f t="shared" si="8"/>
        <v>2.0474875951598299E-14</v>
      </c>
      <c r="AZ11" s="14">
        <f t="shared" si="9"/>
        <v>1.2427406027650654</v>
      </c>
      <c r="BA11" s="14">
        <f t="shared" si="10"/>
        <v>2.3234279207683008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spans="1:67">
      <c r="A12" s="26">
        <v>40086</v>
      </c>
      <c r="B12" s="24">
        <v>-5.4420089371247003E-2</v>
      </c>
      <c r="C12" s="24">
        <v>-0.13400818604621201</v>
      </c>
      <c r="D12" s="24">
        <v>-3.2499034842836099</v>
      </c>
      <c r="E12" s="25">
        <v>-2.8393810197153099E-17</v>
      </c>
      <c r="F12" s="24">
        <v>4.1702879149077301</v>
      </c>
      <c r="G12" s="24">
        <v>3.95666868008588E-2</v>
      </c>
      <c r="H12" s="24">
        <v>-2.1560859876365899E-4</v>
      </c>
      <c r="I12" s="25">
        <v>-1.3261988284083499E-14</v>
      </c>
      <c r="J12" s="25">
        <v>1.38601626068525E-14</v>
      </c>
      <c r="K12" s="25">
        <v>1.7192907524623999E-13</v>
      </c>
      <c r="L12" s="24">
        <v>0.12665492057399</v>
      </c>
      <c r="M12" s="24">
        <v>0</v>
      </c>
      <c r="N12" s="24">
        <v>0</v>
      </c>
      <c r="O12" s="25">
        <v>1.5553617414186599E-14</v>
      </c>
      <c r="P12" s="24">
        <v>0</v>
      </c>
      <c r="Q12" s="24">
        <v>3.2268731706786998E-3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5">
        <v>-5.9339735434178206E-14</v>
      </c>
      <c r="Z12" s="25">
        <v>4.63493290274546E-15</v>
      </c>
      <c r="AA12" s="25">
        <v>7.03538719933481E-16</v>
      </c>
      <c r="AB12" s="25">
        <v>-2.7529852842693802E-15</v>
      </c>
      <c r="AC12" s="25">
        <v>-2.14447962550328E-15</v>
      </c>
      <c r="AD12" s="25">
        <v>-1.27576777363578E-14</v>
      </c>
      <c r="AE12" s="24">
        <v>0.54869374569028195</v>
      </c>
      <c r="AF12" s="24">
        <v>1.4498827728438199</v>
      </c>
      <c r="AQ12" s="1">
        <f t="shared" si="0"/>
        <v>40086</v>
      </c>
      <c r="AR12" s="14">
        <f t="shared" si="1"/>
        <v>-5.4420089371247003E-2</v>
      </c>
      <c r="AS12" s="14">
        <f t="shared" si="2"/>
        <v>-3.3839116703298218</v>
      </c>
      <c r="AT12" s="14">
        <f t="shared" si="3"/>
        <v>4.1702879149077301</v>
      </c>
      <c r="AU12" s="14">
        <f t="shared" si="4"/>
        <v>3.011264571915041E-3</v>
      </c>
      <c r="AV12" s="14">
        <f t="shared" si="5"/>
        <v>0.12665492057399</v>
      </c>
      <c r="AW12" s="14">
        <f t="shared" si="6"/>
        <v>3.95666868008588E-2</v>
      </c>
      <c r="AX12" s="14">
        <f t="shared" si="7"/>
        <v>-1.3261988284083499E-14</v>
      </c>
      <c r="AY12" s="14">
        <f t="shared" si="8"/>
        <v>1.38601626068525E-14</v>
      </c>
      <c r="AZ12" s="14">
        <f t="shared" si="9"/>
        <v>1.2368443248384553</v>
      </c>
      <c r="BA12" s="14">
        <f t="shared" si="10"/>
        <v>2.138033351991881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 spans="1:67">
      <c r="A13" s="26">
        <v>40178</v>
      </c>
      <c r="B13" s="24">
        <v>-4.49243280536199E-2</v>
      </c>
      <c r="C13" s="24">
        <v>-0.117423701250537</v>
      </c>
      <c r="D13" s="24">
        <v>-2.8631041638631198</v>
      </c>
      <c r="E13" s="25">
        <v>-3.1742422359383202E-17</v>
      </c>
      <c r="F13" s="24">
        <v>4.06708820814882</v>
      </c>
      <c r="G13" s="24">
        <v>-4.6246240656884201E-2</v>
      </c>
      <c r="H13" s="25">
        <v>5.8548596933798001E-5</v>
      </c>
      <c r="I13" s="25">
        <v>-1.44488182507051E-14</v>
      </c>
      <c r="J13" s="25">
        <v>1.37516259670312E-14</v>
      </c>
      <c r="K13" s="25">
        <v>1.85817962947906E-13</v>
      </c>
      <c r="L13" s="24">
        <v>0.10305698858743401</v>
      </c>
      <c r="M13" s="24">
        <v>0</v>
      </c>
      <c r="N13" s="24">
        <v>0</v>
      </c>
      <c r="O13" s="25">
        <v>1.5743718998555501E-14</v>
      </c>
      <c r="P13" s="24">
        <v>0</v>
      </c>
      <c r="Q13" s="24">
        <v>2.9010630538805001E-3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5">
        <v>-7.2901230582241198E-14</v>
      </c>
      <c r="Z13" s="25">
        <v>6.7101992777178603E-15</v>
      </c>
      <c r="AA13" s="25">
        <v>4.3991342440160898E-16</v>
      </c>
      <c r="AB13" s="25">
        <v>-3.5061180684434999E-15</v>
      </c>
      <c r="AC13" s="25">
        <v>-1.9712214590225602E-15</v>
      </c>
      <c r="AD13" s="25">
        <v>-1.7897489707308802E-14</v>
      </c>
      <c r="AE13" s="24">
        <v>0.54285781884995499</v>
      </c>
      <c r="AF13" s="24">
        <v>1.64426419341298</v>
      </c>
      <c r="AQ13" s="1">
        <f t="shared" si="0"/>
        <v>40178</v>
      </c>
      <c r="AR13" s="14">
        <f t="shared" si="1"/>
        <v>-4.49243280536199E-2</v>
      </c>
      <c r="AS13" s="14">
        <f t="shared" si="2"/>
        <v>-2.9805278651136566</v>
      </c>
      <c r="AT13" s="14">
        <f t="shared" si="3"/>
        <v>4.06708820814882</v>
      </c>
      <c r="AU13" s="14">
        <f t="shared" si="4"/>
        <v>2.9596116508142979E-3</v>
      </c>
      <c r="AV13" s="14">
        <f t="shared" si="5"/>
        <v>0.10305698858743401</v>
      </c>
      <c r="AW13" s="14">
        <f t="shared" si="6"/>
        <v>-4.6246240656884201E-2</v>
      </c>
      <c r="AX13" s="14">
        <f t="shared" si="7"/>
        <v>-1.44488182507051E-14</v>
      </c>
      <c r="AY13" s="14">
        <f t="shared" si="8"/>
        <v>1.37516259670312E-14</v>
      </c>
      <c r="AZ13" s="14">
        <f t="shared" si="9"/>
        <v>1.2310083979981341</v>
      </c>
      <c r="BA13" s="14">
        <f t="shared" si="10"/>
        <v>2.3324147725610409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</row>
    <row r="14" spans="1:67">
      <c r="A14" s="26">
        <v>40268</v>
      </c>
      <c r="B14" s="24">
        <v>-4.1023139844385499E-2</v>
      </c>
      <c r="C14" s="24">
        <v>-0.113397438845062</v>
      </c>
      <c r="D14" s="24">
        <v>-2.7056693072898601</v>
      </c>
      <c r="E14" s="25">
        <v>-3.02201876095814E-17</v>
      </c>
      <c r="F14" s="24">
        <v>3.66200698574244</v>
      </c>
      <c r="G14" s="24">
        <v>-8.9188380686021806E-2</v>
      </c>
      <c r="H14" s="24">
        <v>-1.0880208852487599E-4</v>
      </c>
      <c r="I14" s="25">
        <v>-1.4308631097792302E-14</v>
      </c>
      <c r="J14" s="25">
        <v>1.6928557614190899E-14</v>
      </c>
      <c r="K14" s="25">
        <v>2.0346652639499401E-13</v>
      </c>
      <c r="L14" s="24">
        <v>9.7405427967620806E-2</v>
      </c>
      <c r="M14" s="24">
        <v>0</v>
      </c>
      <c r="N14" s="24">
        <v>0</v>
      </c>
      <c r="O14" s="25">
        <v>1.59705549686218E-14</v>
      </c>
      <c r="P14" s="24">
        <v>0</v>
      </c>
      <c r="Q14" s="24">
        <v>3.08193921085064E-3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5">
        <v>-8.3867710820881194E-14</v>
      </c>
      <c r="Z14" s="25">
        <v>1.00897967050908E-14</v>
      </c>
      <c r="AA14" s="25">
        <v>1.9811974755576801E-15</v>
      </c>
      <c r="AB14" s="25">
        <v>-2.98325484963792E-15</v>
      </c>
      <c r="AC14" s="25">
        <v>-1.0264285509810001E-15</v>
      </c>
      <c r="AD14" s="25">
        <v>-2.20897402782153E-14</v>
      </c>
      <c r="AE14" s="24">
        <v>0.53708162304676799</v>
      </c>
      <c r="AF14" s="24">
        <v>1.3501889072139499</v>
      </c>
      <c r="AQ14" s="1">
        <f t="shared" si="0"/>
        <v>40268</v>
      </c>
      <c r="AR14" s="14">
        <f t="shared" si="1"/>
        <v>-4.1023139844385499E-2</v>
      </c>
      <c r="AS14" s="14">
        <f t="shared" si="2"/>
        <v>-2.8190667461349221</v>
      </c>
      <c r="AT14" s="14">
        <f t="shared" si="3"/>
        <v>3.66200698574244</v>
      </c>
      <c r="AU14" s="14">
        <f t="shared" si="4"/>
        <v>2.9731371223257639E-3</v>
      </c>
      <c r="AV14" s="14">
        <f t="shared" si="5"/>
        <v>9.7405427967620806E-2</v>
      </c>
      <c r="AW14" s="14">
        <f t="shared" si="6"/>
        <v>-8.9188380686021806E-2</v>
      </c>
      <c r="AX14" s="14">
        <f t="shared" si="7"/>
        <v>-1.4308631097792302E-14</v>
      </c>
      <c r="AY14" s="14">
        <f t="shared" si="8"/>
        <v>1.6928557614190899E-14</v>
      </c>
      <c r="AZ14" s="14">
        <f t="shared" si="9"/>
        <v>1.2252322021949513</v>
      </c>
      <c r="BA14" s="14">
        <f t="shared" si="10"/>
        <v>2.0383394863620108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7">
      <c r="A15" s="26">
        <v>40359</v>
      </c>
      <c r="B15" s="24">
        <v>-3.5175039627588403E-2</v>
      </c>
      <c r="C15" s="24">
        <v>-0.102341447347123</v>
      </c>
      <c r="D15" s="24">
        <v>-2.6103663693186099</v>
      </c>
      <c r="E15" s="25">
        <v>-3.3636228153963297E-17</v>
      </c>
      <c r="F15" s="24">
        <v>3.0245193186557402</v>
      </c>
      <c r="G15" s="24">
        <v>-8.7012598007845901E-2</v>
      </c>
      <c r="H15" s="24">
        <v>2.5941131460016902E-4</v>
      </c>
      <c r="I15" s="25">
        <v>-1.40946920413156E-14</v>
      </c>
      <c r="J15" s="25">
        <v>1.54549494217657E-14</v>
      </c>
      <c r="K15" s="25">
        <v>2.1756150191247701E-13</v>
      </c>
      <c r="L15" s="24">
        <v>6.4516435878370901E-2</v>
      </c>
      <c r="M15" s="24">
        <v>0</v>
      </c>
      <c r="N15" s="24">
        <v>0</v>
      </c>
      <c r="O15" s="25">
        <v>1.61999666864221E-14</v>
      </c>
      <c r="P15" s="24">
        <v>0</v>
      </c>
      <c r="Q15" s="24">
        <v>3.0695524834164498E-3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5">
        <v>-9.6720591004456298E-14</v>
      </c>
      <c r="Z15" s="25">
        <v>1.35323865422848E-14</v>
      </c>
      <c r="AA15" s="25">
        <v>4.7680570620402603E-15</v>
      </c>
      <c r="AB15" s="25">
        <v>-7.9678924756707202E-16</v>
      </c>
      <c r="AC15" s="25">
        <v>9.7681032553412996E-16</v>
      </c>
      <c r="AD15" s="25">
        <v>-2.4442715566377699E-14</v>
      </c>
      <c r="AE15" s="24">
        <v>0.53136454490099605</v>
      </c>
      <c r="AF15" s="24">
        <v>0.78883380893209198</v>
      </c>
      <c r="AQ15" s="1">
        <f t="shared" si="0"/>
        <v>40359</v>
      </c>
      <c r="AR15" s="14">
        <f t="shared" si="1"/>
        <v>-3.5175039627588403E-2</v>
      </c>
      <c r="AS15" s="14">
        <f t="shared" si="2"/>
        <v>-2.7127078166657328</v>
      </c>
      <c r="AT15" s="14">
        <f t="shared" si="3"/>
        <v>3.0245193186557402</v>
      </c>
      <c r="AU15" s="14">
        <f t="shared" si="4"/>
        <v>3.3289637980166188E-3</v>
      </c>
      <c r="AV15" s="14">
        <f t="shared" si="5"/>
        <v>6.4516435878370901E-2</v>
      </c>
      <c r="AW15" s="14">
        <f t="shared" si="6"/>
        <v>-8.7012598007845901E-2</v>
      </c>
      <c r="AX15" s="14">
        <f t="shared" si="7"/>
        <v>-1.40946920413156E-14</v>
      </c>
      <c r="AY15" s="14">
        <f t="shared" si="8"/>
        <v>1.54549494217657E-14</v>
      </c>
      <c r="AZ15" s="14">
        <f t="shared" si="9"/>
        <v>1.2195151240491913</v>
      </c>
      <c r="BA15" s="14">
        <f t="shared" si="10"/>
        <v>1.4769843880801532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7">
      <c r="A16" s="26">
        <v>40451</v>
      </c>
      <c r="B16" s="24">
        <v>-3.4028264142664501E-2</v>
      </c>
      <c r="C16" s="24">
        <v>-9.3777221734758401E-2</v>
      </c>
      <c r="D16" s="24">
        <v>-2.5245777308133901</v>
      </c>
      <c r="E16" s="25">
        <v>-3.72628127066218E-17</v>
      </c>
      <c r="F16" s="24">
        <v>3.0929890218326501</v>
      </c>
      <c r="G16" s="24">
        <v>-0.100567206171183</v>
      </c>
      <c r="H16" s="24">
        <v>2.3154655199538E-4</v>
      </c>
      <c r="I16" s="25">
        <v>-1.26197986463112E-14</v>
      </c>
      <c r="J16" s="25">
        <v>1.8357716396837199E-14</v>
      </c>
      <c r="K16" s="25">
        <v>2.3137437160823299E-13</v>
      </c>
      <c r="L16" s="24">
        <v>9.64558647293247E-2</v>
      </c>
      <c r="M16" s="24">
        <v>0</v>
      </c>
      <c r="N16" s="24">
        <v>0</v>
      </c>
      <c r="O16" s="25">
        <v>1.6474403762800801E-14</v>
      </c>
      <c r="P16" s="24">
        <v>0</v>
      </c>
      <c r="Q16" s="24">
        <v>3.4481097402467402E-3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5">
        <v>-1.13520710833577E-13</v>
      </c>
      <c r="Z16" s="25">
        <v>1.54078954683524E-14</v>
      </c>
      <c r="AA16" s="25">
        <v>4.9957286140591302E-15</v>
      </c>
      <c r="AB16" s="25">
        <v>-4.72504304239339E-16</v>
      </c>
      <c r="AC16" s="25">
        <v>1.53535432309424E-15</v>
      </c>
      <c r="AD16" s="25">
        <v>-2.63455394170031E-14</v>
      </c>
      <c r="AE16" s="24">
        <v>0.52570597762119897</v>
      </c>
      <c r="AF16" s="24">
        <v>0.96588009761356097</v>
      </c>
      <c r="AQ16" s="1">
        <f t="shared" si="0"/>
        <v>40451</v>
      </c>
      <c r="AR16" s="14">
        <f t="shared" si="1"/>
        <v>-3.4028264142664501E-2</v>
      </c>
      <c r="AS16" s="14">
        <f t="shared" si="2"/>
        <v>-2.6183549525481484</v>
      </c>
      <c r="AT16" s="14">
        <f t="shared" si="3"/>
        <v>3.0929890218326501</v>
      </c>
      <c r="AU16" s="14">
        <f t="shared" si="4"/>
        <v>3.6796562922421202E-3</v>
      </c>
      <c r="AV16" s="14">
        <f t="shared" si="5"/>
        <v>9.64558647293247E-2</v>
      </c>
      <c r="AW16" s="14">
        <f t="shared" si="6"/>
        <v>-0.100567206171183</v>
      </c>
      <c r="AX16" s="14">
        <f t="shared" si="7"/>
        <v>-1.26197986463112E-14</v>
      </c>
      <c r="AY16" s="14">
        <f t="shared" si="8"/>
        <v>1.8357716396837199E-14</v>
      </c>
      <c r="AZ16" s="14">
        <f t="shared" si="9"/>
        <v>1.2138565567693951</v>
      </c>
      <c r="BA16" s="14">
        <f t="shared" si="10"/>
        <v>1.654030676761622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spans="1:92">
      <c r="A17" s="26">
        <v>40543</v>
      </c>
      <c r="B17" s="24">
        <v>-2.6335252918783001E-2</v>
      </c>
      <c r="C17" s="24">
        <v>-7.8569772773171703E-2</v>
      </c>
      <c r="D17" s="24">
        <v>-2.6590457868880102</v>
      </c>
      <c r="E17" s="25">
        <v>-3.74748497893125E-17</v>
      </c>
      <c r="F17" s="24">
        <v>3.89246798092107</v>
      </c>
      <c r="G17" s="24">
        <v>-0.10268411779349999</v>
      </c>
      <c r="H17" s="24">
        <v>-1.3693264924639499E-4</v>
      </c>
      <c r="I17" s="25">
        <v>-1.38610948519045E-14</v>
      </c>
      <c r="J17" s="25">
        <v>2.0331344507352601E-14</v>
      </c>
      <c r="K17" s="25">
        <v>2.5013053705257998E-13</v>
      </c>
      <c r="L17" s="24">
        <v>7.7729292974374906E-2</v>
      </c>
      <c r="M17" s="24">
        <v>0</v>
      </c>
      <c r="N17" s="24">
        <v>0</v>
      </c>
      <c r="O17" s="25">
        <v>1.6706114745195199E-14</v>
      </c>
      <c r="P17" s="24">
        <v>0</v>
      </c>
      <c r="Q17" s="24">
        <v>3.61736173273748E-3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5">
        <v>-1.35869984991615E-13</v>
      </c>
      <c r="Z17" s="25">
        <v>1.74241719828449E-14</v>
      </c>
      <c r="AA17" s="25">
        <v>4.8121976010198299E-15</v>
      </c>
      <c r="AB17" s="25">
        <v>-9.2939758132081005E-16</v>
      </c>
      <c r="AC17" s="25">
        <v>9.5748232147734706E-16</v>
      </c>
      <c r="AD17" s="25">
        <v>-2.8997034629682002E-14</v>
      </c>
      <c r="AE17" s="24">
        <v>0.52010532092419604</v>
      </c>
      <c r="AF17" s="24">
        <v>1.6271480935297999</v>
      </c>
      <c r="AQ17" s="1">
        <f t="shared" si="0"/>
        <v>40543</v>
      </c>
      <c r="AR17" s="14">
        <f t="shared" si="1"/>
        <v>-2.6335252918783001E-2</v>
      </c>
      <c r="AS17" s="14">
        <f t="shared" si="2"/>
        <v>-2.7376155596611818</v>
      </c>
      <c r="AT17" s="14">
        <f t="shared" si="3"/>
        <v>3.89246798092107</v>
      </c>
      <c r="AU17" s="14">
        <f t="shared" si="4"/>
        <v>3.4804290834910849E-3</v>
      </c>
      <c r="AV17" s="14">
        <f t="shared" si="5"/>
        <v>7.7729292974374906E-2</v>
      </c>
      <c r="AW17" s="14">
        <f t="shared" si="6"/>
        <v>-0.10268411779349999</v>
      </c>
      <c r="AX17" s="14">
        <f t="shared" si="7"/>
        <v>-1.38610948519045E-14</v>
      </c>
      <c r="AY17" s="14">
        <f t="shared" si="8"/>
        <v>2.0331344507352601E-14</v>
      </c>
      <c r="AZ17" s="14">
        <f t="shared" si="9"/>
        <v>1.2082559000723827</v>
      </c>
      <c r="BA17" s="14">
        <f t="shared" si="10"/>
        <v>2.3152986726778608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spans="1:92">
      <c r="A18" s="26">
        <v>40633</v>
      </c>
      <c r="B18" s="24">
        <v>-4.0395672156355797E-2</v>
      </c>
      <c r="C18" s="24">
        <v>-8.9821557427473595E-2</v>
      </c>
      <c r="D18" s="24">
        <v>-2.82017502522775</v>
      </c>
      <c r="E18" s="25">
        <v>-4.98402370079417E-17</v>
      </c>
      <c r="F18" s="24">
        <v>5.12949158513063</v>
      </c>
      <c r="G18" s="24">
        <v>-8.4255304709410603E-2</v>
      </c>
      <c r="H18" s="24">
        <v>-4.3002521515375902E-4</v>
      </c>
      <c r="I18" s="25">
        <v>-1.2891326808627501E-14</v>
      </c>
      <c r="J18" s="25">
        <v>1.5807010265066699E-14</v>
      </c>
      <c r="K18" s="25">
        <v>2.7280849658920901E-13</v>
      </c>
      <c r="L18" s="24">
        <v>5.7382554501855199E-2</v>
      </c>
      <c r="M18" s="24">
        <v>0</v>
      </c>
      <c r="N18" s="24">
        <v>0</v>
      </c>
      <c r="O18" s="25">
        <v>1.6997871363174599E-14</v>
      </c>
      <c r="P18" s="24">
        <v>0</v>
      </c>
      <c r="Q18" s="24">
        <v>2.8962214946697002E-3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5">
        <v>-1.6359173514953199E-13</v>
      </c>
      <c r="Z18" s="25">
        <v>1.7111463644955899E-14</v>
      </c>
      <c r="AA18" s="25">
        <v>1.9013954711709501E-15</v>
      </c>
      <c r="AB18" s="25">
        <v>-3.6461139605834499E-15</v>
      </c>
      <c r="AC18" s="25">
        <v>-1.3756261046437399E-15</v>
      </c>
      <c r="AD18" s="25">
        <v>-3.3848734334463698E-14</v>
      </c>
      <c r="AE18" s="24">
        <v>0.51456198095614103</v>
      </c>
      <c r="AF18" s="24">
        <v>2.66925475734726</v>
      </c>
      <c r="AQ18" s="1">
        <f t="shared" si="0"/>
        <v>40633</v>
      </c>
      <c r="AR18" s="14">
        <f t="shared" si="1"/>
        <v>-4.0395672156355797E-2</v>
      </c>
      <c r="AS18" s="14">
        <f t="shared" si="2"/>
        <v>-2.9099965826552237</v>
      </c>
      <c r="AT18" s="14">
        <f t="shared" si="3"/>
        <v>5.12949158513063</v>
      </c>
      <c r="AU18" s="14">
        <f t="shared" si="4"/>
        <v>2.4661962795159411E-3</v>
      </c>
      <c r="AV18" s="14">
        <f t="shared" si="5"/>
        <v>5.7382554501855199E-2</v>
      </c>
      <c r="AW18" s="14">
        <f t="shared" si="6"/>
        <v>-8.4255304709410603E-2</v>
      </c>
      <c r="AX18" s="14">
        <f t="shared" si="7"/>
        <v>-1.2891326808627501E-14</v>
      </c>
      <c r="AY18" s="14">
        <f t="shared" si="8"/>
        <v>1.5807010265066699E-14</v>
      </c>
      <c r="AZ18" s="14">
        <f t="shared" si="9"/>
        <v>1.2027125601043069</v>
      </c>
      <c r="BA18" s="14">
        <f t="shared" si="10"/>
        <v>3.3574053364953209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spans="1:92">
      <c r="A19" s="26">
        <v>40724</v>
      </c>
      <c r="B19" s="24">
        <v>-2.90147491523991E-2</v>
      </c>
      <c r="C19" s="24">
        <v>-5.6660783080368697E-2</v>
      </c>
      <c r="D19" s="24">
        <v>-2.6562674186677202</v>
      </c>
      <c r="E19" s="25">
        <v>-5.5855516409015996E-17</v>
      </c>
      <c r="F19" s="24">
        <v>5.7071888043705998</v>
      </c>
      <c r="G19" s="24">
        <v>-6.8477216719270206E-2</v>
      </c>
      <c r="H19" s="24">
        <v>3.5321566912500702E-4</v>
      </c>
      <c r="I19" s="25">
        <v>-1.2955990377778101E-14</v>
      </c>
      <c r="J19" s="25">
        <v>1.47540137113958E-14</v>
      </c>
      <c r="K19" s="25">
        <v>2.98523913464285E-13</v>
      </c>
      <c r="L19" s="24">
        <v>8.4535705409241796E-2</v>
      </c>
      <c r="M19" s="24">
        <v>0</v>
      </c>
      <c r="N19" s="24">
        <v>0</v>
      </c>
      <c r="O19" s="25">
        <v>1.7280839691692099E-14</v>
      </c>
      <c r="P19" s="24">
        <v>0</v>
      </c>
      <c r="Q19" s="24">
        <v>2.3152654302002001E-3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5">
        <v>-1.99295875339532E-13</v>
      </c>
      <c r="Z19" s="25">
        <v>1.9732453147271699E-14</v>
      </c>
      <c r="AA19" s="25">
        <v>1.3181873067091899E-15</v>
      </c>
      <c r="AB19" s="25">
        <v>-4.0909425113574298E-15</v>
      </c>
      <c r="AC19" s="25">
        <v>-1.4929702825255599E-15</v>
      </c>
      <c r="AD19" s="25">
        <v>-3.84625120512378E-14</v>
      </c>
      <c r="AE19" s="24">
        <v>0.50907537021467997</v>
      </c>
      <c r="AF19" s="24">
        <v>3.4930481934741899</v>
      </c>
      <c r="AQ19" s="1">
        <f t="shared" si="0"/>
        <v>40724</v>
      </c>
      <c r="AR19" s="14">
        <f t="shared" si="1"/>
        <v>-2.90147491523991E-2</v>
      </c>
      <c r="AS19" s="14">
        <f t="shared" si="2"/>
        <v>-2.7129282017480887</v>
      </c>
      <c r="AT19" s="14">
        <f t="shared" si="3"/>
        <v>5.7071888043705998</v>
      </c>
      <c r="AU19" s="14">
        <f t="shared" si="4"/>
        <v>2.6684810993252072E-3</v>
      </c>
      <c r="AV19" s="14">
        <f t="shared" si="5"/>
        <v>8.4535705409241796E-2</v>
      </c>
      <c r="AW19" s="14">
        <f t="shared" si="6"/>
        <v>-6.8477216719270206E-2</v>
      </c>
      <c r="AX19" s="14">
        <f t="shared" si="7"/>
        <v>-1.2955990377778101E-14</v>
      </c>
      <c r="AY19" s="14">
        <f t="shared" si="8"/>
        <v>1.47540137113958E-14</v>
      </c>
      <c r="AZ19" s="14">
        <f t="shared" si="9"/>
        <v>1.1972259493628403</v>
      </c>
      <c r="BA19" s="14">
        <f t="shared" si="10"/>
        <v>4.1811987726222508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 spans="1:92">
      <c r="A20" s="26">
        <v>40816</v>
      </c>
      <c r="B20" s="24">
        <v>-3.8529068260614897E-2</v>
      </c>
      <c r="C20" s="24">
        <v>-5.58576921663324E-2</v>
      </c>
      <c r="D20" s="24">
        <v>-2.5591604961676202</v>
      </c>
      <c r="E20" s="25">
        <v>-5.55284818161822E-17</v>
      </c>
      <c r="F20" s="24">
        <v>3.5156572060435298</v>
      </c>
      <c r="G20" s="24">
        <v>-4.5235030386360599E-2</v>
      </c>
      <c r="H20" s="24">
        <v>-3.14191955419544E-4</v>
      </c>
      <c r="I20" s="25">
        <v>-1.20131618601269E-14</v>
      </c>
      <c r="J20" s="25">
        <v>1.78483819506536E-14</v>
      </c>
      <c r="K20" s="25">
        <v>3.33344044397635E-13</v>
      </c>
      <c r="L20" s="24">
        <v>9.4155792872456096E-2</v>
      </c>
      <c r="M20" s="24">
        <v>0</v>
      </c>
      <c r="N20" s="24">
        <v>0</v>
      </c>
      <c r="O20" s="25">
        <v>1.75297678479123E-14</v>
      </c>
      <c r="P20" s="24">
        <v>0</v>
      </c>
      <c r="Q20" s="24">
        <v>2.81389316371532E-3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5">
        <v>-2.2855328826124502E-13</v>
      </c>
      <c r="Z20" s="25">
        <v>2.8809908333633703E-14</v>
      </c>
      <c r="AA20" s="25">
        <v>5.8296965391818801E-15</v>
      </c>
      <c r="AB20" s="25">
        <v>-4.0767013260170799E-16</v>
      </c>
      <c r="AC20" s="25">
        <v>1.61283102319543E-15</v>
      </c>
      <c r="AD20" s="25">
        <v>-4.0131709237640299E-14</v>
      </c>
      <c r="AE20" s="24">
        <v>0.50364490747218404</v>
      </c>
      <c r="AF20" s="24">
        <v>1.4171753206156801</v>
      </c>
      <c r="AQ20" s="1">
        <f t="shared" si="0"/>
        <v>40816</v>
      </c>
      <c r="AR20" s="14">
        <f t="shared" si="1"/>
        <v>-3.8529068260614897E-2</v>
      </c>
      <c r="AS20" s="14">
        <f t="shared" si="2"/>
        <v>-2.6150181883339525</v>
      </c>
      <c r="AT20" s="14">
        <f t="shared" si="3"/>
        <v>3.5156572060435298</v>
      </c>
      <c r="AU20" s="14">
        <f t="shared" si="4"/>
        <v>2.499701208295776E-3</v>
      </c>
      <c r="AV20" s="14">
        <f t="shared" si="5"/>
        <v>9.4155792872456096E-2</v>
      </c>
      <c r="AW20" s="14">
        <f t="shared" si="6"/>
        <v>-4.5235030386360599E-2</v>
      </c>
      <c r="AX20" s="14">
        <f t="shared" si="7"/>
        <v>-1.20131618601269E-14</v>
      </c>
      <c r="AY20" s="14">
        <f t="shared" si="8"/>
        <v>1.78483819506536E-14</v>
      </c>
      <c r="AZ20" s="14">
        <f t="shared" si="9"/>
        <v>1.1917954866203815</v>
      </c>
      <c r="BA20" s="14">
        <f t="shared" si="10"/>
        <v>2.105325899763741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</row>
    <row r="21" spans="1:92">
      <c r="A21" s="26">
        <v>40908</v>
      </c>
      <c r="B21" s="24">
        <v>-3.5695434844505401E-2</v>
      </c>
      <c r="C21" s="24">
        <v>-6.7874720593041005E-2</v>
      </c>
      <c r="D21" s="24">
        <v>-2.4243211581577402</v>
      </c>
      <c r="E21" s="25">
        <v>-5.94788929294027E-17</v>
      </c>
      <c r="F21" s="24">
        <v>2.1137431978121701</v>
      </c>
      <c r="G21" s="24">
        <v>-3.24031504316077E-2</v>
      </c>
      <c r="H21" s="24">
        <v>1.80125293202355E-4</v>
      </c>
      <c r="I21" s="25">
        <v>-1.13550065615394E-14</v>
      </c>
      <c r="J21" s="25">
        <v>1.6332153868194601E-14</v>
      </c>
      <c r="K21" s="25">
        <v>3.6494967105323502E-13</v>
      </c>
      <c r="L21" s="24">
        <v>0.10642118900929699</v>
      </c>
      <c r="M21" s="24">
        <v>0</v>
      </c>
      <c r="N21" s="24">
        <v>0</v>
      </c>
      <c r="O21" s="25">
        <v>1.7786282596221201E-14</v>
      </c>
      <c r="P21" s="24">
        <v>0</v>
      </c>
      <c r="Q21" s="24">
        <v>1.89839904779501E-3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5">
        <v>-2.52467491747822E-13</v>
      </c>
      <c r="Z21" s="25">
        <v>3.4079514880982502E-14</v>
      </c>
      <c r="AA21" s="25">
        <v>7.1800249993244E-15</v>
      </c>
      <c r="AB21" s="25">
        <v>8.8970824708816208E-16</v>
      </c>
      <c r="AC21" s="25">
        <v>2.6141790501801502E-15</v>
      </c>
      <c r="AD21" s="25">
        <v>-4.1455218463421397E-14</v>
      </c>
      <c r="AE21" s="24">
        <v>0.49827001770005203</v>
      </c>
      <c r="AF21" s="24">
        <v>0.16021846483577301</v>
      </c>
      <c r="AQ21" s="1">
        <f t="shared" si="0"/>
        <v>40908</v>
      </c>
      <c r="AR21" s="14">
        <f t="shared" si="1"/>
        <v>-3.5695434844505401E-2</v>
      </c>
      <c r="AS21" s="14">
        <f t="shared" si="2"/>
        <v>-2.4921958787507812</v>
      </c>
      <c r="AT21" s="14">
        <f t="shared" si="3"/>
        <v>2.1137431978121701</v>
      </c>
      <c r="AU21" s="14">
        <f t="shared" si="4"/>
        <v>2.0785243409973649E-3</v>
      </c>
      <c r="AV21" s="14">
        <f t="shared" si="5"/>
        <v>0.10642118900929699</v>
      </c>
      <c r="AW21" s="14">
        <f t="shared" si="6"/>
        <v>-3.24031504316077E-2</v>
      </c>
      <c r="AX21" s="14">
        <f t="shared" si="7"/>
        <v>-1.13550065615394E-14</v>
      </c>
      <c r="AY21" s="14">
        <f t="shared" si="8"/>
        <v>1.6332153868194601E-14</v>
      </c>
      <c r="AZ21" s="14">
        <f t="shared" si="9"/>
        <v>1.1864205968482588</v>
      </c>
      <c r="BA21" s="14">
        <f t="shared" si="10"/>
        <v>0.84836904398383406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</row>
    <row r="22" spans="1:92">
      <c r="A22" s="26">
        <v>40999</v>
      </c>
      <c r="B22" s="24">
        <v>-3.7458803510976503E-2</v>
      </c>
      <c r="C22" s="24">
        <v>-6.1072173634747103E-2</v>
      </c>
      <c r="D22" s="24">
        <v>-2.0592986147631098</v>
      </c>
      <c r="E22" s="25">
        <v>-6.0283932284158298E-17</v>
      </c>
      <c r="F22" s="24">
        <v>1.14602891549127</v>
      </c>
      <c r="G22" s="24">
        <v>-7.5872386001860706E-2</v>
      </c>
      <c r="H22" s="25">
        <v>-7.7481679101093297E-5</v>
      </c>
      <c r="I22" s="25">
        <v>-1.0796930294561001E-14</v>
      </c>
      <c r="J22" s="25">
        <v>1.6838782100881598E-14</v>
      </c>
      <c r="K22" s="25">
        <v>3.89525649620638E-13</v>
      </c>
      <c r="L22" s="24">
        <v>0.107718494259689</v>
      </c>
      <c r="M22" s="24">
        <v>0</v>
      </c>
      <c r="N22" s="24">
        <v>0</v>
      </c>
      <c r="O22" s="25">
        <v>1.8036479329089499E-14</v>
      </c>
      <c r="P22" s="24">
        <v>0</v>
      </c>
      <c r="Q22" s="24">
        <v>2.0010381106501901E-3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5">
        <v>-2.7451499385917498E-13</v>
      </c>
      <c r="Z22" s="25">
        <v>3.6550386628988801E-14</v>
      </c>
      <c r="AA22" s="25">
        <v>7.3425881944748904E-15</v>
      </c>
      <c r="AB22" s="25">
        <v>1.2401975462113401E-15</v>
      </c>
      <c r="AC22" s="25">
        <v>3.2413595681517099E-15</v>
      </c>
      <c r="AD22" s="25">
        <v>-4.2677479719312101E-14</v>
      </c>
      <c r="AE22" s="24">
        <v>0.492950131994072</v>
      </c>
      <c r="AF22" s="24">
        <v>-0.48508087973395603</v>
      </c>
      <c r="AQ22" s="1">
        <f t="shared" si="0"/>
        <v>40999</v>
      </c>
      <c r="AR22" s="14">
        <f t="shared" si="1"/>
        <v>-3.7458803510976503E-2</v>
      </c>
      <c r="AS22" s="14">
        <f t="shared" si="2"/>
        <v>-2.1203707883978571</v>
      </c>
      <c r="AT22" s="14">
        <f t="shared" si="3"/>
        <v>1.14602891549127</v>
      </c>
      <c r="AU22" s="14">
        <f t="shared" si="4"/>
        <v>1.9235564315490967E-3</v>
      </c>
      <c r="AV22" s="14">
        <f t="shared" si="5"/>
        <v>0.107718494259689</v>
      </c>
      <c r="AW22" s="14">
        <f t="shared" si="6"/>
        <v>-7.5872386001860706E-2</v>
      </c>
      <c r="AX22" s="14">
        <f t="shared" si="7"/>
        <v>-1.0796930294561001E-14</v>
      </c>
      <c r="AY22" s="14">
        <f t="shared" si="8"/>
        <v>1.6838782100881598E-14</v>
      </c>
      <c r="AZ22" s="14">
        <f t="shared" si="9"/>
        <v>1.1811007111422849</v>
      </c>
      <c r="BA22" s="14">
        <f t="shared" si="10"/>
        <v>0.20306969941410491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92">
      <c r="A23" s="26">
        <v>41090</v>
      </c>
      <c r="B23" s="24">
        <v>-3.6316226564124802E-2</v>
      </c>
      <c r="C23" s="24">
        <v>-5.08656772138181E-2</v>
      </c>
      <c r="D23" s="24">
        <v>-1.57929951489581</v>
      </c>
      <c r="E23" s="25">
        <v>-6.4234373961095504E-17</v>
      </c>
      <c r="F23" s="24">
        <v>0.28291415930122499</v>
      </c>
      <c r="G23" s="24">
        <v>-8.0249158606356397E-2</v>
      </c>
      <c r="H23" s="25">
        <v>-8.9877624882930902E-5</v>
      </c>
      <c r="I23" s="25">
        <v>-1.0347399895867499E-14</v>
      </c>
      <c r="J23" s="25">
        <v>1.39996376128449E-14</v>
      </c>
      <c r="K23" s="25">
        <v>4.0706420195976701E-13</v>
      </c>
      <c r="L23" s="24">
        <v>7.9855572658326102E-2</v>
      </c>
      <c r="M23" s="24">
        <v>0</v>
      </c>
      <c r="N23" s="24">
        <v>0</v>
      </c>
      <c r="O23" s="25">
        <v>1.8295161062136001E-14</v>
      </c>
      <c r="P23" s="24">
        <v>0</v>
      </c>
      <c r="Q23" s="24">
        <v>1.6069589358320101E-3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5">
        <v>-2.9551290847922699E-13</v>
      </c>
      <c r="Z23" s="25">
        <v>3.9275014889772099E-14</v>
      </c>
      <c r="AA23" s="25">
        <v>7.82257424587765E-15</v>
      </c>
      <c r="AB23" s="25">
        <v>1.7345697986934299E-15</v>
      </c>
      <c r="AC23" s="25">
        <v>3.8540672680109997E-15</v>
      </c>
      <c r="AD23" s="25">
        <v>-4.3788371237166902E-14</v>
      </c>
      <c r="AE23" s="24">
        <v>0.48768468750084398</v>
      </c>
      <c r="AF23" s="24">
        <v>-0.89475907650860698</v>
      </c>
      <c r="AQ23" s="1">
        <f t="shared" si="0"/>
        <v>41090</v>
      </c>
      <c r="AR23" s="14">
        <f t="shared" si="1"/>
        <v>-3.6316226564124802E-2</v>
      </c>
      <c r="AS23" s="14">
        <f t="shared" si="2"/>
        <v>-1.6301651921096281</v>
      </c>
      <c r="AT23" s="14">
        <f t="shared" si="3"/>
        <v>0.28291415930122493</v>
      </c>
      <c r="AU23" s="14">
        <f t="shared" si="4"/>
        <v>1.5170813109490792E-3</v>
      </c>
      <c r="AV23" s="14">
        <f t="shared" si="5"/>
        <v>7.9855572658326102E-2</v>
      </c>
      <c r="AW23" s="14">
        <f t="shared" si="6"/>
        <v>-8.0249158606356397E-2</v>
      </c>
      <c r="AX23" s="14">
        <f t="shared" si="7"/>
        <v>-1.0347399895867499E-14</v>
      </c>
      <c r="AY23" s="14">
        <f t="shared" si="8"/>
        <v>1.39996376128449E-14</v>
      </c>
      <c r="AZ23" s="14">
        <f t="shared" si="9"/>
        <v>1.1758352666490597</v>
      </c>
      <c r="BA23" s="14">
        <f t="shared" si="10"/>
        <v>-0.20660849736054598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 spans="1:92">
      <c r="A24" s="26">
        <v>41182</v>
      </c>
      <c r="B24" s="24">
        <v>-4.1003780792032603E-2</v>
      </c>
      <c r="C24" s="24">
        <v>-4.8006944458949603E-2</v>
      </c>
      <c r="D24" s="24">
        <v>-1.29902757308206</v>
      </c>
      <c r="E24" s="25">
        <v>-6.5602709367771496E-17</v>
      </c>
      <c r="F24" s="24">
        <v>-0.61614889638394998</v>
      </c>
      <c r="G24" s="24">
        <v>-0.109204196394303</v>
      </c>
      <c r="H24" s="25">
        <v>9.9000652455857998E-5</v>
      </c>
      <c r="I24" s="25">
        <v>-9.7911934451681305E-15</v>
      </c>
      <c r="J24" s="25">
        <v>1.3592317916459899E-14</v>
      </c>
      <c r="K24" s="25">
        <v>4.2547287208083998E-13</v>
      </c>
      <c r="L24" s="24">
        <v>8.2056143001087406E-2</v>
      </c>
      <c r="M24" s="24">
        <v>0</v>
      </c>
      <c r="N24" s="24">
        <v>0</v>
      </c>
      <c r="O24" s="25">
        <v>1.85479768138758E-14</v>
      </c>
      <c r="P24" s="24">
        <v>0</v>
      </c>
      <c r="Q24" s="24">
        <v>1.27922294441018E-3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5">
        <v>-3.1154024088364701E-13</v>
      </c>
      <c r="Z24" s="25">
        <v>4.1409071601153599E-14</v>
      </c>
      <c r="AA24" s="25">
        <v>8.3904200336763501E-15</v>
      </c>
      <c r="AB24" s="25">
        <v>2.3372547275041701E-15</v>
      </c>
      <c r="AC24" s="25">
        <v>4.5203367791581996E-15</v>
      </c>
      <c r="AD24" s="25">
        <v>-4.4748462351871499E-14</v>
      </c>
      <c r="AE24" s="24">
        <v>0.482473127345249</v>
      </c>
      <c r="AF24" s="24">
        <v>-1.5474838971679299</v>
      </c>
      <c r="AQ24" s="1">
        <f t="shared" si="0"/>
        <v>41182</v>
      </c>
      <c r="AR24" s="14">
        <f t="shared" si="1"/>
        <v>-4.1003780792032603E-2</v>
      </c>
      <c r="AS24" s="14">
        <f t="shared" si="2"/>
        <v>-1.3470345175410097</v>
      </c>
      <c r="AT24" s="14">
        <f t="shared" si="3"/>
        <v>-0.6161488963839501</v>
      </c>
      <c r="AU24" s="14">
        <f t="shared" si="4"/>
        <v>1.378223596866038E-3</v>
      </c>
      <c r="AV24" s="14">
        <f t="shared" si="5"/>
        <v>8.2056143001087406E-2</v>
      </c>
      <c r="AW24" s="14">
        <f t="shared" si="6"/>
        <v>-0.109204196394303</v>
      </c>
      <c r="AX24" s="14">
        <f t="shared" si="7"/>
        <v>-9.7911934451681305E-15</v>
      </c>
      <c r="AY24" s="14">
        <f t="shared" si="8"/>
        <v>1.3592317916459899E-14</v>
      </c>
      <c r="AZ24" s="14">
        <f t="shared" si="9"/>
        <v>1.170623706493469</v>
      </c>
      <c r="BA24" s="14">
        <f t="shared" si="10"/>
        <v>-0.85933331801986901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</row>
    <row r="25" spans="1:92">
      <c r="A25" s="26">
        <v>41274</v>
      </c>
      <c r="B25" s="24">
        <v>-3.5463064336064803E-2</v>
      </c>
      <c r="C25" s="24">
        <v>-3.6711999732416803E-2</v>
      </c>
      <c r="D25" s="24">
        <v>-1.16651216168539</v>
      </c>
      <c r="E25" s="25">
        <v>-6.5848506504105999E-17</v>
      </c>
      <c r="F25" s="24">
        <v>-0.84220579740009605</v>
      </c>
      <c r="G25" s="24">
        <v>-0.140792261476888</v>
      </c>
      <c r="H25" s="24">
        <v>1.0213421502097599E-4</v>
      </c>
      <c r="I25" s="25">
        <v>-9.4353566051414406E-15</v>
      </c>
      <c r="J25" s="25">
        <v>1.19577144221475E-14</v>
      </c>
      <c r="K25" s="25">
        <v>4.3876414489909999E-13</v>
      </c>
      <c r="L25" s="24">
        <v>5.7263372467874302E-2</v>
      </c>
      <c r="M25" s="24">
        <v>0</v>
      </c>
      <c r="N25" s="24">
        <v>0</v>
      </c>
      <c r="O25" s="25">
        <v>1.8809253293025901E-14</v>
      </c>
      <c r="P25" s="24">
        <v>0</v>
      </c>
      <c r="Q25" s="24">
        <v>1.4218435001092701E-3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5">
        <v>-3.2659546231645198E-13</v>
      </c>
      <c r="Z25" s="25">
        <v>4.3277052908236399E-14</v>
      </c>
      <c r="AA25" s="25">
        <v>8.4985014171309004E-15</v>
      </c>
      <c r="AB25" s="25">
        <v>2.6108886805663899E-15</v>
      </c>
      <c r="AC25" s="25">
        <v>4.9302994281166204E-15</v>
      </c>
      <c r="AD25" s="25">
        <v>-4.5780671044751001E-14</v>
      </c>
      <c r="AE25" s="24">
        <v>0.47731490055895498</v>
      </c>
      <c r="AF25" s="24">
        <v>-1.6855830338887301</v>
      </c>
      <c r="AQ25" s="1">
        <f t="shared" si="0"/>
        <v>41274</v>
      </c>
      <c r="AR25" s="14">
        <f t="shared" si="1"/>
        <v>-3.5463064336064803E-2</v>
      </c>
      <c r="AS25" s="14">
        <f t="shared" si="2"/>
        <v>-1.2032241614178067</v>
      </c>
      <c r="AT25" s="14">
        <f t="shared" si="3"/>
        <v>-0.84220579740009616</v>
      </c>
      <c r="AU25" s="14">
        <f t="shared" si="4"/>
        <v>1.523977715130246E-3</v>
      </c>
      <c r="AV25" s="14">
        <f t="shared" si="5"/>
        <v>5.7263372467874302E-2</v>
      </c>
      <c r="AW25" s="14">
        <f t="shared" si="6"/>
        <v>-0.140792261476888</v>
      </c>
      <c r="AX25" s="14">
        <f t="shared" si="7"/>
        <v>-9.4353566051414406E-15</v>
      </c>
      <c r="AY25" s="14">
        <f t="shared" si="8"/>
        <v>1.19577144221475E-14</v>
      </c>
      <c r="AZ25" s="14">
        <f t="shared" si="9"/>
        <v>1.1654654797071795</v>
      </c>
      <c r="BA25" s="14">
        <f t="shared" si="10"/>
        <v>-0.99743245474066899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</row>
    <row r="26" spans="1:92">
      <c r="A26" s="26">
        <v>41364</v>
      </c>
      <c r="B26" s="24">
        <v>-4.3179447939857903E-2</v>
      </c>
      <c r="C26" s="24">
        <v>-3.9275940501858099E-2</v>
      </c>
      <c r="D26" s="24">
        <v>-1.08577932707062</v>
      </c>
      <c r="E26" s="25">
        <v>-6.86816473882439E-17</v>
      </c>
      <c r="F26" s="24">
        <v>-0.67543174840159204</v>
      </c>
      <c r="G26" s="24">
        <v>-0.15567158227104899</v>
      </c>
      <c r="H26" s="25">
        <v>8.5168981999263801E-5</v>
      </c>
      <c r="I26" s="25">
        <v>-9.1949270299321905E-15</v>
      </c>
      <c r="J26" s="25">
        <v>8.7204381063479397E-15</v>
      </c>
      <c r="K26" s="25">
        <v>4.48065576712983E-13</v>
      </c>
      <c r="L26" s="24">
        <v>5.2362529780695499E-2</v>
      </c>
      <c r="M26" s="24">
        <v>0</v>
      </c>
      <c r="N26" s="24">
        <v>0</v>
      </c>
      <c r="O26" s="25">
        <v>1.9061104651377201E-14</v>
      </c>
      <c r="P26" s="24">
        <v>0</v>
      </c>
      <c r="Q26" s="24">
        <v>1.3456005533988001E-3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5">
        <v>-3.4254352355972602E-13</v>
      </c>
      <c r="Z26" s="25">
        <v>4.3970419679916401E-14</v>
      </c>
      <c r="AA26" s="25">
        <v>7.9554945593478599E-15</v>
      </c>
      <c r="AB26" s="25">
        <v>2.17168020094468E-15</v>
      </c>
      <c r="AC26" s="25">
        <v>4.7449790031713796E-15</v>
      </c>
      <c r="AD26" s="25">
        <v>-4.72597519788914E-14</v>
      </c>
      <c r="AE26" s="24">
        <v>0.472209462009959</v>
      </c>
      <c r="AF26" s="24">
        <v>-1.47333528485877</v>
      </c>
      <c r="AQ26" s="1">
        <f t="shared" si="0"/>
        <v>41364</v>
      </c>
      <c r="AR26" s="14">
        <f t="shared" si="1"/>
        <v>-4.3179447939857903E-2</v>
      </c>
      <c r="AS26" s="14">
        <f t="shared" si="2"/>
        <v>-1.1250552675724781</v>
      </c>
      <c r="AT26" s="14">
        <f t="shared" si="3"/>
        <v>-0.67543174840159215</v>
      </c>
      <c r="AU26" s="14">
        <f t="shared" si="4"/>
        <v>1.4307695353980639E-3</v>
      </c>
      <c r="AV26" s="14">
        <f t="shared" si="5"/>
        <v>5.2362529780695499E-2</v>
      </c>
      <c r="AW26" s="14">
        <f t="shared" si="6"/>
        <v>-0.15567158227104899</v>
      </c>
      <c r="AX26" s="14">
        <f t="shared" si="7"/>
        <v>-9.1949270299321905E-15</v>
      </c>
      <c r="AY26" s="14">
        <f t="shared" si="8"/>
        <v>8.7204381063479397E-15</v>
      </c>
      <c r="AZ26" s="14">
        <f t="shared" si="9"/>
        <v>1.1603600411581749</v>
      </c>
      <c r="BA26" s="14">
        <f t="shared" si="10"/>
        <v>-0.78518470571070909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</row>
    <row r="27" spans="1:92">
      <c r="A27" s="26">
        <v>41455</v>
      </c>
      <c r="B27" s="24">
        <v>-5.2124484334602199E-2</v>
      </c>
      <c r="C27" s="24">
        <v>-4.4213391919805001E-2</v>
      </c>
      <c r="D27" s="24">
        <v>-1.3429072740141299</v>
      </c>
      <c r="E27" s="25">
        <v>-7.1340875966633194E-17</v>
      </c>
      <c r="F27" s="24">
        <v>-0.5093356133343</v>
      </c>
      <c r="G27" s="24">
        <v>-0.14580277574498601</v>
      </c>
      <c r="H27" s="24">
        <v>-5.3032994748824895E-4</v>
      </c>
      <c r="I27" s="25">
        <v>-8.9276601850798694E-15</v>
      </c>
      <c r="J27" s="25">
        <v>6.7203198894796203E-15</v>
      </c>
      <c r="K27" s="25">
        <v>4.6171351192939499E-13</v>
      </c>
      <c r="L27" s="24">
        <v>1.6399519611834999E-3</v>
      </c>
      <c r="M27" s="24">
        <v>0</v>
      </c>
      <c r="N27" s="24">
        <v>0</v>
      </c>
      <c r="O27" s="25">
        <v>1.9328667412247401E-14</v>
      </c>
      <c r="P27" s="24">
        <v>0</v>
      </c>
      <c r="Q27" s="24">
        <v>1.1458127510632801E-3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5">
        <v>-3.5578493326266002E-13</v>
      </c>
      <c r="Z27" s="25">
        <v>4.6250933687291202E-14</v>
      </c>
      <c r="AA27" s="25">
        <v>8.6183955837716392E-15</v>
      </c>
      <c r="AB27" s="25">
        <v>2.7309438565942799E-15</v>
      </c>
      <c r="AC27" s="25">
        <v>5.3321202840671999E-15</v>
      </c>
      <c r="AD27" s="25">
        <v>-4.8480285366944498E-14</v>
      </c>
      <c r="AE27" s="24">
        <v>0.46715627233315499</v>
      </c>
      <c r="AF27" s="24">
        <v>-1.6249718322497599</v>
      </c>
      <c r="AQ27" s="1">
        <f t="shared" si="0"/>
        <v>41455</v>
      </c>
      <c r="AR27" s="14">
        <f t="shared" si="1"/>
        <v>-5.2124484334602199E-2</v>
      </c>
      <c r="AS27" s="14">
        <f t="shared" si="2"/>
        <v>-1.387120665933935</v>
      </c>
      <c r="AT27" s="14">
        <f t="shared" si="3"/>
        <v>-0.50933561333430011</v>
      </c>
      <c r="AU27" s="14">
        <f t="shared" si="4"/>
        <v>6.1548280357503116E-4</v>
      </c>
      <c r="AV27" s="14">
        <f t="shared" si="5"/>
        <v>1.6399519611834999E-3</v>
      </c>
      <c r="AW27" s="14">
        <f t="shared" si="6"/>
        <v>-0.14580277574498601</v>
      </c>
      <c r="AX27" s="14">
        <f t="shared" si="7"/>
        <v>-8.9276601850798694E-15</v>
      </c>
      <c r="AY27" s="14">
        <f t="shared" si="8"/>
        <v>6.7203198894796203E-15</v>
      </c>
      <c r="AZ27" s="14">
        <f t="shared" si="9"/>
        <v>1.155306851481368</v>
      </c>
      <c r="BA27" s="14">
        <f t="shared" si="10"/>
        <v>-0.93682125310169884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</row>
    <row r="28" spans="1:92">
      <c r="A28" s="26">
        <v>41547</v>
      </c>
      <c r="B28" s="24">
        <v>-4.4496298140541402E-2</v>
      </c>
      <c r="C28" s="24">
        <v>-4.6346106539200203E-2</v>
      </c>
      <c r="D28" s="24">
        <v>-1.6814972005156501</v>
      </c>
      <c r="E28" s="25">
        <v>-7.23916255286042E-17</v>
      </c>
      <c r="F28" s="24">
        <v>0.137871084721951</v>
      </c>
      <c r="G28" s="24">
        <v>-0.12989223184861801</v>
      </c>
      <c r="H28" s="24">
        <v>2.13710729597343E-4</v>
      </c>
      <c r="I28" s="25">
        <v>-8.7969531228543801E-15</v>
      </c>
      <c r="J28" s="25">
        <v>6.00086710841822E-15</v>
      </c>
      <c r="K28" s="25">
        <v>4.7566063377487398E-13</v>
      </c>
      <c r="L28" s="24">
        <v>-1.5637055255191101E-3</v>
      </c>
      <c r="M28" s="24">
        <v>0</v>
      </c>
      <c r="N28" s="24">
        <v>0</v>
      </c>
      <c r="O28" s="25">
        <v>1.9598001050958001E-14</v>
      </c>
      <c r="P28" s="24">
        <v>0</v>
      </c>
      <c r="Q28" s="24">
        <v>1.66061626530757E-4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5">
        <v>-3.6953976172550401E-13</v>
      </c>
      <c r="Z28" s="25">
        <v>4.7962437362498999E-14</v>
      </c>
      <c r="AA28" s="25">
        <v>8.5564712872056004E-15</v>
      </c>
      <c r="AB28" s="25">
        <v>2.4364941812665599E-15</v>
      </c>
      <c r="AC28" s="25">
        <v>5.1958289609474898E-15</v>
      </c>
      <c r="AD28" s="25">
        <v>-5.0117875181798602E-14</v>
      </c>
      <c r="AE28" s="24">
        <v>0.46215479786191299</v>
      </c>
      <c r="AF28" s="24">
        <v>-1.3033898876293899</v>
      </c>
      <c r="AQ28" s="1">
        <f t="shared" si="0"/>
        <v>41547</v>
      </c>
      <c r="AR28" s="14">
        <f t="shared" si="1"/>
        <v>-4.4496298140541402E-2</v>
      </c>
      <c r="AS28" s="14">
        <f t="shared" si="2"/>
        <v>-1.7278433070548502</v>
      </c>
      <c r="AT28" s="14">
        <f t="shared" si="3"/>
        <v>0.13787108472195092</v>
      </c>
      <c r="AU28" s="14">
        <f t="shared" si="4"/>
        <v>3.797723561281E-4</v>
      </c>
      <c r="AV28" s="14">
        <f t="shared" si="5"/>
        <v>-1.5637055255191101E-3</v>
      </c>
      <c r="AW28" s="14">
        <f t="shared" si="6"/>
        <v>-0.12989223184861801</v>
      </c>
      <c r="AX28" s="14">
        <f t="shared" si="7"/>
        <v>-8.7969531228543801E-15</v>
      </c>
      <c r="AY28" s="14">
        <f t="shared" si="8"/>
        <v>6.00086710841822E-15</v>
      </c>
      <c r="AZ28" s="14">
        <f t="shared" si="9"/>
        <v>1.1503053770101239</v>
      </c>
      <c r="BA28" s="14">
        <f t="shared" si="10"/>
        <v>-0.61523930848132879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</row>
    <row r="29" spans="1:92">
      <c r="A29" s="26">
        <v>41639</v>
      </c>
      <c r="B29" s="24">
        <v>-5.35004087467848E-2</v>
      </c>
      <c r="C29" s="24">
        <v>-3.56436457724401E-2</v>
      </c>
      <c r="D29" s="24">
        <v>-1.7753638770412401</v>
      </c>
      <c r="E29" s="25">
        <v>-7.0492627388046298E-17</v>
      </c>
      <c r="F29" s="24">
        <v>0.17813495188029799</v>
      </c>
      <c r="G29" s="24">
        <v>-0.143749133256102</v>
      </c>
      <c r="H29" s="25">
        <v>-9.7381566597687305E-6</v>
      </c>
      <c r="I29" s="25">
        <v>-9.8054044548168308E-15</v>
      </c>
      <c r="J29" s="25">
        <v>7.1324913674300693E-15</v>
      </c>
      <c r="K29" s="25">
        <v>4.8749595201458604E-13</v>
      </c>
      <c r="L29" s="24">
        <v>-2.47646917624317E-2</v>
      </c>
      <c r="M29" s="24">
        <v>0</v>
      </c>
      <c r="N29" s="24">
        <v>0</v>
      </c>
      <c r="O29" s="25">
        <v>1.98232537993199E-14</v>
      </c>
      <c r="P29" s="24">
        <v>0</v>
      </c>
      <c r="Q29" s="24">
        <v>7.1989393744413804E-4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5">
        <v>-3.8375425167453798E-13</v>
      </c>
      <c r="Z29" s="25">
        <v>5.0257345615009199E-14</v>
      </c>
      <c r="AA29" s="25">
        <v>9.2815130917428508E-15</v>
      </c>
      <c r="AB29" s="25">
        <v>3.1029646977100399E-15</v>
      </c>
      <c r="AC29" s="25">
        <v>5.9164385039941304E-15</v>
      </c>
      <c r="AD29" s="25">
        <v>-5.1332690887007599E-14</v>
      </c>
      <c r="AE29" s="24">
        <v>0.45720451056065597</v>
      </c>
      <c r="AF29" s="24">
        <v>-1.3969721383571101</v>
      </c>
      <c r="AQ29" s="1">
        <f t="shared" si="0"/>
        <v>41639</v>
      </c>
      <c r="AR29" s="14">
        <f t="shared" si="1"/>
        <v>-5.35004087467848E-2</v>
      </c>
      <c r="AS29" s="14">
        <f t="shared" si="2"/>
        <v>-1.8110075228136802</v>
      </c>
      <c r="AT29" s="14">
        <f t="shared" si="3"/>
        <v>0.1781349518802979</v>
      </c>
      <c r="AU29" s="14">
        <f t="shared" si="4"/>
        <v>7.1015578078436931E-4</v>
      </c>
      <c r="AV29" s="14">
        <f t="shared" si="5"/>
        <v>-2.47646917624317E-2</v>
      </c>
      <c r="AW29" s="14">
        <f t="shared" si="6"/>
        <v>-0.143749133256102</v>
      </c>
      <c r="AX29" s="14">
        <f t="shared" si="7"/>
        <v>-9.8054044548168308E-15</v>
      </c>
      <c r="AY29" s="14">
        <f t="shared" si="8"/>
        <v>7.1324913674300693E-15</v>
      </c>
      <c r="AZ29" s="14">
        <f t="shared" si="9"/>
        <v>1.14535508970887</v>
      </c>
      <c r="BA29" s="14">
        <f t="shared" si="10"/>
        <v>-0.70882155920904921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</row>
    <row r="30" spans="1:92">
      <c r="A30" s="26">
        <v>41729</v>
      </c>
      <c r="B30" s="24">
        <v>-6.53475256794884E-2</v>
      </c>
      <c r="C30" s="24">
        <v>-2.8495235701873799E-2</v>
      </c>
      <c r="D30" s="24">
        <v>-1.66565348524172</v>
      </c>
      <c r="E30" s="25">
        <v>-7.3926946927381296E-17</v>
      </c>
      <c r="F30" s="24">
        <v>-9.4191876568922903E-2</v>
      </c>
      <c r="G30" s="24">
        <v>-0.16369589527928599</v>
      </c>
      <c r="H30" s="24">
        <v>-2.02696607583439E-4</v>
      </c>
      <c r="I30" s="25">
        <v>-9.6124759031315793E-15</v>
      </c>
      <c r="J30" s="25">
        <v>4.55844380764626E-15</v>
      </c>
      <c r="K30" s="25">
        <v>4.9473528074915201E-13</v>
      </c>
      <c r="L30" s="24">
        <v>-2.4178850716978301E-2</v>
      </c>
      <c r="M30" s="24">
        <v>0</v>
      </c>
      <c r="N30" s="24">
        <v>0</v>
      </c>
      <c r="O30" s="25">
        <v>2.0050859860505799E-14</v>
      </c>
      <c r="P30" s="24">
        <v>0</v>
      </c>
      <c r="Q30" s="24">
        <v>5.8627684122221195E-4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5">
        <v>-3.99425677538314E-13</v>
      </c>
      <c r="Z30" s="25">
        <v>5.2380239248692598E-14</v>
      </c>
      <c r="AA30" s="25">
        <v>9.7717246179233104E-15</v>
      </c>
      <c r="AB30" s="25">
        <v>3.6792233668198099E-15</v>
      </c>
      <c r="AC30" s="25">
        <v>6.5462723675786097E-15</v>
      </c>
      <c r="AD30" s="25">
        <v>-5.2245460444390397E-14</v>
      </c>
      <c r="AE30" s="24">
        <v>0.45230488795844798</v>
      </c>
      <c r="AF30" s="24">
        <v>-1.58887440099605</v>
      </c>
      <c r="AQ30" s="1">
        <f t="shared" si="0"/>
        <v>41729</v>
      </c>
      <c r="AR30" s="14">
        <f t="shared" si="1"/>
        <v>-6.53475256794884E-2</v>
      </c>
      <c r="AS30" s="14">
        <f t="shared" si="2"/>
        <v>-1.6941487209435937</v>
      </c>
      <c r="AT30" s="14">
        <f t="shared" si="3"/>
        <v>-9.4191876568922972E-2</v>
      </c>
      <c r="AU30" s="14">
        <f t="shared" si="4"/>
        <v>3.8358023363877294E-4</v>
      </c>
      <c r="AV30" s="14">
        <f t="shared" si="5"/>
        <v>-2.4178850716978301E-2</v>
      </c>
      <c r="AW30" s="14">
        <f t="shared" si="6"/>
        <v>-0.16369589527928599</v>
      </c>
      <c r="AX30" s="14">
        <f t="shared" si="7"/>
        <v>-9.6124759031315793E-15</v>
      </c>
      <c r="AY30" s="14">
        <f t="shared" si="8"/>
        <v>4.55844380764626E-15</v>
      </c>
      <c r="AZ30" s="14">
        <f t="shared" si="9"/>
        <v>1.1404554671066469</v>
      </c>
      <c r="BA30" s="14">
        <f t="shared" si="10"/>
        <v>-0.90072382184798894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</row>
    <row r="31" spans="1:92">
      <c r="A31" s="26">
        <v>41820</v>
      </c>
      <c r="B31" s="24">
        <v>-6.4280398765514501E-2</v>
      </c>
      <c r="C31" s="24">
        <v>-9.9921322055510492E-3</v>
      </c>
      <c r="D31" s="24">
        <v>-1.4898748875932999</v>
      </c>
      <c r="E31" s="25">
        <v>-7.1375199055295594E-17</v>
      </c>
      <c r="F31" s="24">
        <v>-0.37429049755733901</v>
      </c>
      <c r="G31" s="24">
        <v>-0.16518027188396001</v>
      </c>
      <c r="H31" s="25">
        <v>9.9062143244648695E-5</v>
      </c>
      <c r="I31" s="25">
        <v>-1.0751271631551299E-14</v>
      </c>
      <c r="J31" s="25">
        <v>5.65519645992399E-15</v>
      </c>
      <c r="K31" s="25">
        <v>5.0820394313275499E-13</v>
      </c>
      <c r="L31" s="24">
        <v>-3.1453343580228603E-2</v>
      </c>
      <c r="M31" s="24">
        <v>0</v>
      </c>
      <c r="N31" s="24">
        <v>0</v>
      </c>
      <c r="O31" s="25">
        <v>2.0265543484439999E-14</v>
      </c>
      <c r="P31" s="24">
        <v>0</v>
      </c>
      <c r="Q31" s="24">
        <v>1.92500949922256E-4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5">
        <v>-4.1316902613470998E-13</v>
      </c>
      <c r="Z31" s="25">
        <v>5.4730534560994901E-14</v>
      </c>
      <c r="AA31" s="25">
        <v>1.0028463130176299E-14</v>
      </c>
      <c r="AB31" s="25">
        <v>3.97312724594436E-15</v>
      </c>
      <c r="AC31" s="25">
        <v>6.9340492389290701E-15</v>
      </c>
      <c r="AD31" s="25">
        <v>-5.2999059894002199E-14</v>
      </c>
      <c r="AE31" s="24">
        <v>0.44745541308354297</v>
      </c>
      <c r="AF31" s="24">
        <v>-1.6873245554090399</v>
      </c>
      <c r="AQ31" s="1">
        <f t="shared" si="0"/>
        <v>41820</v>
      </c>
      <c r="AR31" s="14">
        <f t="shared" si="1"/>
        <v>-6.4280398765514501E-2</v>
      </c>
      <c r="AS31" s="14">
        <f t="shared" si="2"/>
        <v>-1.4998670197988508</v>
      </c>
      <c r="AT31" s="14">
        <f t="shared" si="3"/>
        <v>-0.37429049755733906</v>
      </c>
      <c r="AU31" s="14">
        <f t="shared" si="4"/>
        <v>2.9156309316690469E-4</v>
      </c>
      <c r="AV31" s="14">
        <f t="shared" si="5"/>
        <v>-3.1453343580228603E-2</v>
      </c>
      <c r="AW31" s="14">
        <f t="shared" si="6"/>
        <v>-0.16518027188396001</v>
      </c>
      <c r="AX31" s="14">
        <f t="shared" si="7"/>
        <v>-1.0751271631551299E-14</v>
      </c>
      <c r="AY31" s="14">
        <f t="shared" si="8"/>
        <v>5.65519645992399E-15</v>
      </c>
      <c r="AZ31" s="14">
        <f t="shared" si="9"/>
        <v>1.1356059922317523</v>
      </c>
      <c r="BA31" s="14">
        <f t="shared" si="10"/>
        <v>-0.99917397626097904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</row>
    <row r="32" spans="1:92">
      <c r="A32" s="26">
        <v>41912</v>
      </c>
      <c r="B32" s="24">
        <v>-6.4418551739887198E-2</v>
      </c>
      <c r="C32" s="24">
        <v>-1.15113983561625E-2</v>
      </c>
      <c r="D32" s="24">
        <v>-1.23614632889895</v>
      </c>
      <c r="E32" s="25">
        <v>-7.4987586071343099E-17</v>
      </c>
      <c r="F32" s="24">
        <v>-0.983884913997776</v>
      </c>
      <c r="G32" s="24">
        <v>-0.146583839375135</v>
      </c>
      <c r="H32" s="24">
        <v>1.49833654229251E-4</v>
      </c>
      <c r="I32" s="25">
        <v>-9.3411883896159306E-15</v>
      </c>
      <c r="J32" s="25">
        <v>4.3587220064916803E-15</v>
      </c>
      <c r="K32" s="25">
        <v>5.2163637779278996E-13</v>
      </c>
      <c r="L32" s="24">
        <v>-5.12342197469009E-2</v>
      </c>
      <c r="M32" s="24">
        <v>0</v>
      </c>
      <c r="N32" s="24">
        <v>0</v>
      </c>
      <c r="O32" s="25">
        <v>2.0523383372123E-14</v>
      </c>
      <c r="P32" s="24">
        <v>0</v>
      </c>
      <c r="Q32" s="24">
        <v>2.17002355621137E-4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5">
        <v>-4.2446735814820502E-13</v>
      </c>
      <c r="Z32" s="25">
        <v>5.5997505115636901E-14</v>
      </c>
      <c r="AA32" s="25">
        <v>1.04809953528675E-14</v>
      </c>
      <c r="AB32" s="25">
        <v>4.4812887376772497E-15</v>
      </c>
      <c r="AC32" s="25">
        <v>7.2845936590912003E-15</v>
      </c>
      <c r="AD32" s="25">
        <v>-5.3567100170371499E-14</v>
      </c>
      <c r="AE32" s="24">
        <v>0.44265557439891701</v>
      </c>
      <c r="AF32" s="24">
        <v>-2.0507568417058999</v>
      </c>
      <c r="AQ32" s="1">
        <f t="shared" si="0"/>
        <v>41912</v>
      </c>
      <c r="AR32" s="14">
        <f t="shared" si="1"/>
        <v>-6.4418551739887198E-2</v>
      </c>
      <c r="AS32" s="14">
        <f t="shared" si="2"/>
        <v>-1.2476577272551126</v>
      </c>
      <c r="AT32" s="14">
        <f t="shared" si="3"/>
        <v>-0.98388491399777611</v>
      </c>
      <c r="AU32" s="14">
        <f t="shared" si="4"/>
        <v>3.6683600985038802E-4</v>
      </c>
      <c r="AV32" s="14">
        <f t="shared" si="5"/>
        <v>-5.12342197469009E-2</v>
      </c>
      <c r="AW32" s="14">
        <f t="shared" si="6"/>
        <v>-0.146583839375135</v>
      </c>
      <c r="AX32" s="14">
        <f t="shared" si="7"/>
        <v>-9.3411883896159306E-15</v>
      </c>
      <c r="AY32" s="14">
        <f t="shared" si="8"/>
        <v>4.3587220064916803E-15</v>
      </c>
      <c r="AZ32" s="14">
        <f t="shared" si="9"/>
        <v>1.1308061535471268</v>
      </c>
      <c r="BA32" s="14">
        <f t="shared" si="10"/>
        <v>-1.362606262557839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</row>
    <row r="33" spans="1:92">
      <c r="A33" s="26">
        <v>42004</v>
      </c>
      <c r="B33" s="24">
        <v>-7.1661066032088799E-2</v>
      </c>
      <c r="C33" s="24">
        <v>5.1173920763627201E-3</v>
      </c>
      <c r="D33" s="24">
        <v>-0.95321318075148798</v>
      </c>
      <c r="E33" s="25">
        <v>-7.45560206779408E-17</v>
      </c>
      <c r="F33" s="24">
        <v>-1.4522712354502401</v>
      </c>
      <c r="G33" s="24">
        <v>-0.13247595946223301</v>
      </c>
      <c r="H33" s="25">
        <v>2.09695938711985E-5</v>
      </c>
      <c r="I33" s="25">
        <v>-1.03589067944494E-14</v>
      </c>
      <c r="J33" s="25">
        <v>5.1275641217636801E-15</v>
      </c>
      <c r="K33" s="25">
        <v>5.3052295197685103E-13</v>
      </c>
      <c r="L33" s="24">
        <v>-4.8262416005562997E-2</v>
      </c>
      <c r="M33" s="24">
        <v>0</v>
      </c>
      <c r="N33" s="24">
        <v>0</v>
      </c>
      <c r="O33" s="25">
        <v>2.0713277693431999E-14</v>
      </c>
      <c r="P33" s="24">
        <v>0</v>
      </c>
      <c r="Q33" s="24">
        <v>3.0063106440140499E-4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5">
        <v>-4.3394556715884898E-13</v>
      </c>
      <c r="Z33" s="25">
        <v>5.7102797053886494E-14</v>
      </c>
      <c r="AA33" s="25">
        <v>1.0710204966072E-14</v>
      </c>
      <c r="AB33" s="25">
        <v>4.8119640813274299E-15</v>
      </c>
      <c r="AC33" s="25">
        <v>7.3757827643152897E-15</v>
      </c>
      <c r="AD33" s="25">
        <v>-5.4148312110404298E-14</v>
      </c>
      <c r="AE33" s="24">
        <v>0.43790486573874798</v>
      </c>
      <c r="AF33" s="24">
        <v>-2.2145399992280801</v>
      </c>
      <c r="AQ33" s="1">
        <f t="shared" si="0"/>
        <v>42004</v>
      </c>
      <c r="AR33" s="14">
        <f t="shared" si="1"/>
        <v>-7.1661066032088799E-2</v>
      </c>
      <c r="AS33" s="14">
        <f t="shared" si="2"/>
        <v>-0.94809578867512523</v>
      </c>
      <c r="AT33" s="14">
        <f t="shared" si="3"/>
        <v>-1.4522712354502401</v>
      </c>
      <c r="AU33" s="14">
        <f t="shared" si="4"/>
        <v>3.2160065827260348E-4</v>
      </c>
      <c r="AV33" s="14">
        <f t="shared" si="5"/>
        <v>-4.8262416005562997E-2</v>
      </c>
      <c r="AW33" s="14">
        <f t="shared" si="6"/>
        <v>-0.13247595946223301</v>
      </c>
      <c r="AX33" s="14">
        <f t="shared" si="7"/>
        <v>-1.03589067944494E-14</v>
      </c>
      <c r="AY33" s="14">
        <f t="shared" si="8"/>
        <v>5.1275641217636801E-15</v>
      </c>
      <c r="AZ33" s="14">
        <f t="shared" si="9"/>
        <v>1.1260554448869633</v>
      </c>
      <c r="BA33" s="14">
        <f t="shared" si="10"/>
        <v>-1.5263894200800192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</row>
    <row r="34" spans="1:92">
      <c r="A34" s="26">
        <v>42094</v>
      </c>
      <c r="B34" s="24">
        <v>-7.3843995223023706E-2</v>
      </c>
      <c r="C34" s="24">
        <v>1.5223856504895101E-2</v>
      </c>
      <c r="D34" s="24">
        <v>-0.71417558147052496</v>
      </c>
      <c r="E34" s="25">
        <v>-7.3857856952847996E-17</v>
      </c>
      <c r="F34" s="24">
        <v>-1.99433680272125</v>
      </c>
      <c r="G34" s="24">
        <v>-0.134755973806616</v>
      </c>
      <c r="H34" s="24">
        <v>-1.6260914498288399E-4</v>
      </c>
      <c r="I34" s="25">
        <v>-1.0142171808415399E-14</v>
      </c>
      <c r="J34" s="25">
        <v>5.1801465050117101E-15</v>
      </c>
      <c r="K34" s="25">
        <v>5.3514609747801504E-13</v>
      </c>
      <c r="L34" s="24">
        <v>-5.1226422044831903E-2</v>
      </c>
      <c r="M34" s="24">
        <v>0</v>
      </c>
      <c r="N34" s="24">
        <v>0</v>
      </c>
      <c r="O34" s="25">
        <v>2.09043859617494E-14</v>
      </c>
      <c r="P34" s="24">
        <v>0</v>
      </c>
      <c r="Q34" s="25">
        <v>-5.24954271442441E-5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5">
        <v>-4.4228838559660602E-13</v>
      </c>
      <c r="Z34" s="25">
        <v>5.8199368994646601E-14</v>
      </c>
      <c r="AA34" s="25">
        <v>1.08163252864408E-14</v>
      </c>
      <c r="AB34" s="25">
        <v>5.0652321639247203E-15</v>
      </c>
      <c r="AC34" s="25">
        <v>7.4847006813763597E-15</v>
      </c>
      <c r="AD34" s="25">
        <v>-5.4696828379020301E-14</v>
      </c>
      <c r="AE34" s="24">
        <v>0.43320278624584102</v>
      </c>
      <c r="AF34" s="24">
        <v>-2.5201272370874901</v>
      </c>
      <c r="AQ34" s="1">
        <f t="shared" ref="AQ34:AQ65" si="11">+A34</f>
        <v>42094</v>
      </c>
      <c r="AR34" s="14">
        <f t="shared" ref="AR34:AR65" si="12">+B34</f>
        <v>-7.3843995223023706E-2</v>
      </c>
      <c r="AS34" s="14">
        <f t="shared" ref="AS34:AS65" si="13">+C34+D34</f>
        <v>-0.69895172496562985</v>
      </c>
      <c r="AT34" s="14">
        <f t="shared" ref="AT34:AT65" si="14">+E34+F34</f>
        <v>-1.99433680272125</v>
      </c>
      <c r="AU34" s="14">
        <f t="shared" ref="AU34:AU65" si="15">+H34+Q34</f>
        <v>-2.151045721271281E-4</v>
      </c>
      <c r="AV34" s="14">
        <f t="shared" ref="AV34:AV65" si="16">+L34</f>
        <v>-5.1226422044831903E-2</v>
      </c>
      <c r="AW34" s="14">
        <f t="shared" ref="AW34:AW65" si="17">+G34</f>
        <v>-0.134755973806616</v>
      </c>
      <c r="AX34" s="14">
        <f t="shared" ref="AX34:AX65" si="18">+I34</f>
        <v>-1.0142171808415399E-14</v>
      </c>
      <c r="AY34" s="14">
        <f t="shared" ref="AY34:AY65" si="19">+J34</f>
        <v>5.1801465050117101E-15</v>
      </c>
      <c r="AZ34" s="14">
        <f t="shared" ref="AZ34:AZ65" si="20">AF34-SUM(AR34:AY34)+0.688150579148061</f>
        <v>1.1213533653940542</v>
      </c>
      <c r="BA34" s="14">
        <f t="shared" ref="BA34:BA65" si="21">+SUM(AR34:AZ34)</f>
        <v>-1.8319766579394292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</row>
    <row r="35" spans="1:92">
      <c r="A35" s="26">
        <v>42185</v>
      </c>
      <c r="B35" s="24">
        <v>-6.4997610937049297E-2</v>
      </c>
      <c r="C35" s="24">
        <v>1.04641381354079E-2</v>
      </c>
      <c r="D35" s="24">
        <v>-0.89991681979045801</v>
      </c>
      <c r="E35" s="25">
        <v>-7.7819268961182104E-17</v>
      </c>
      <c r="F35" s="24">
        <v>-1.7873684060616799</v>
      </c>
      <c r="G35" s="24">
        <v>-0.101406253304917</v>
      </c>
      <c r="H35" s="25">
        <v>-3.9880179223933001E-5</v>
      </c>
      <c r="I35" s="25">
        <v>-1.00647170716913E-14</v>
      </c>
      <c r="J35" s="25">
        <v>7.0034706617602201E-15</v>
      </c>
      <c r="K35" s="25">
        <v>5.4479292614918199E-13</v>
      </c>
      <c r="L35" s="24">
        <v>-0.17321979330262799</v>
      </c>
      <c r="M35" s="24">
        <v>0</v>
      </c>
      <c r="N35" s="24">
        <v>0</v>
      </c>
      <c r="O35" s="25">
        <v>2.11141812901026E-14</v>
      </c>
      <c r="P35" s="24">
        <v>0</v>
      </c>
      <c r="Q35" s="24">
        <v>-6.8598432102837895E-4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5">
        <v>-4.4768191958479898E-13</v>
      </c>
      <c r="Z35" s="25">
        <v>5.8802366901849506E-14</v>
      </c>
      <c r="AA35" s="25">
        <v>1.06531591611167E-14</v>
      </c>
      <c r="AB35" s="25">
        <v>4.9613627862300196E-15</v>
      </c>
      <c r="AC35" s="25">
        <v>7.2791471011643308E-15</v>
      </c>
      <c r="AD35" s="25">
        <v>-5.5535749671896699E-14</v>
      </c>
      <c r="AE35" s="24">
        <v>0.42854884030997997</v>
      </c>
      <c r="AF35" s="24">
        <v>-2.5886217694514402</v>
      </c>
      <c r="AQ35" s="1">
        <f t="shared" si="11"/>
        <v>42185</v>
      </c>
      <c r="AR35" s="14">
        <f t="shared" si="12"/>
        <v>-6.4997610937049297E-2</v>
      </c>
      <c r="AS35" s="14">
        <f t="shared" si="13"/>
        <v>-0.88945268165505009</v>
      </c>
      <c r="AT35" s="14">
        <f t="shared" si="14"/>
        <v>-1.7873684060616799</v>
      </c>
      <c r="AU35" s="14">
        <f t="shared" si="15"/>
        <v>-7.2586450025231191E-4</v>
      </c>
      <c r="AV35" s="14">
        <f t="shared" si="16"/>
        <v>-0.17321979330262799</v>
      </c>
      <c r="AW35" s="14">
        <f t="shared" si="17"/>
        <v>-0.101406253304917</v>
      </c>
      <c r="AX35" s="14">
        <f t="shared" si="18"/>
        <v>-1.00647170716913E-14</v>
      </c>
      <c r="AY35" s="14">
        <f t="shared" si="19"/>
        <v>7.0034706617602201E-15</v>
      </c>
      <c r="AZ35" s="14">
        <f t="shared" si="20"/>
        <v>1.1166994194582003</v>
      </c>
      <c r="BA35" s="14">
        <f t="shared" si="21"/>
        <v>-1.9004711903033793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</row>
    <row r="36" spans="1:92">
      <c r="A36" s="26">
        <v>42277</v>
      </c>
      <c r="B36" s="24">
        <v>-8.1892643993877204E-2</v>
      </c>
      <c r="C36" s="24">
        <v>6.8527201103078502E-3</v>
      </c>
      <c r="D36" s="24">
        <v>-1.0218430170392101</v>
      </c>
      <c r="E36" s="25">
        <v>-6.9433737530439203E-17</v>
      </c>
      <c r="F36" s="24">
        <v>-1.7328177425945701</v>
      </c>
      <c r="G36" s="24">
        <v>-0.123039044547779</v>
      </c>
      <c r="H36" s="24">
        <v>-1.2198032984087301E-4</v>
      </c>
      <c r="I36" s="25">
        <v>-8.60997089296316E-15</v>
      </c>
      <c r="J36" s="25">
        <v>8.9792108338518501E-15</v>
      </c>
      <c r="K36" s="25">
        <v>5.4765223289162603E-13</v>
      </c>
      <c r="L36" s="24">
        <v>1.0436957804224E-2</v>
      </c>
      <c r="M36" s="24">
        <v>0</v>
      </c>
      <c r="N36" s="24">
        <v>0</v>
      </c>
      <c r="O36" s="25">
        <v>2.13643290685309E-14</v>
      </c>
      <c r="P36" s="24">
        <v>0</v>
      </c>
      <c r="Q36" s="24">
        <v>-7.6188449823157904E-4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5">
        <v>-4.5156720830862698E-13</v>
      </c>
      <c r="Z36" s="25">
        <v>6.0101342987227E-14</v>
      </c>
      <c r="AA36" s="25">
        <v>1.15445595836798E-14</v>
      </c>
      <c r="AB36" s="25">
        <v>5.8746043898786302E-15</v>
      </c>
      <c r="AC36" s="25">
        <v>8.0134423948081E-15</v>
      </c>
      <c r="AD36" s="25">
        <v>-5.5823840008325397E-14</v>
      </c>
      <c r="AE36" s="24">
        <v>0.42394253750719102</v>
      </c>
      <c r="AF36" s="24">
        <v>-2.5192440975816299</v>
      </c>
      <c r="AQ36" s="1">
        <f t="shared" si="11"/>
        <v>42277</v>
      </c>
      <c r="AR36" s="14">
        <f t="shared" si="12"/>
        <v>-8.1892643993877204E-2</v>
      </c>
      <c r="AS36" s="14">
        <f t="shared" si="13"/>
        <v>-1.0149902969289022</v>
      </c>
      <c r="AT36" s="14">
        <f t="shared" si="14"/>
        <v>-1.7328177425945701</v>
      </c>
      <c r="AU36" s="14">
        <f t="shared" si="15"/>
        <v>-8.8386482807245202E-4</v>
      </c>
      <c r="AV36" s="14">
        <f t="shared" si="16"/>
        <v>1.0436957804224E-2</v>
      </c>
      <c r="AW36" s="14">
        <f t="shared" si="17"/>
        <v>-0.123039044547779</v>
      </c>
      <c r="AX36" s="14">
        <f t="shared" si="18"/>
        <v>-8.60997089296316E-15</v>
      </c>
      <c r="AY36" s="14">
        <f t="shared" si="19"/>
        <v>8.9792108338518501E-15</v>
      </c>
      <c r="AZ36" s="14">
        <f t="shared" si="20"/>
        <v>1.1120931166554073</v>
      </c>
      <c r="BA36" s="14">
        <f t="shared" si="21"/>
        <v>-1.831093518433569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</row>
    <row r="37" spans="1:92">
      <c r="A37" s="26">
        <v>42369</v>
      </c>
      <c r="B37" s="24">
        <v>-8.0221469575652904E-2</v>
      </c>
      <c r="C37" s="24">
        <v>1.8657123211463099E-3</v>
      </c>
      <c r="D37" s="24">
        <v>-0.97073956756777102</v>
      </c>
      <c r="E37" s="25">
        <v>-7.3459121356057406E-17</v>
      </c>
      <c r="F37" s="24">
        <v>-2.1610308650115302</v>
      </c>
      <c r="G37" s="24">
        <v>-8.73243768947157E-2</v>
      </c>
      <c r="H37" s="25">
        <v>-4.4923767412572999E-5</v>
      </c>
      <c r="I37" s="25">
        <v>-8.2652490455041596E-15</v>
      </c>
      <c r="J37" s="25">
        <v>6.3597536281554998E-15</v>
      </c>
      <c r="K37" s="25">
        <v>5.51028142800208E-13</v>
      </c>
      <c r="L37" s="24">
        <v>-0.114383442426124</v>
      </c>
      <c r="M37" s="24">
        <v>0</v>
      </c>
      <c r="N37" s="24">
        <v>0</v>
      </c>
      <c r="O37" s="25">
        <v>2.15582797386653E-14</v>
      </c>
      <c r="P37" s="24">
        <v>0</v>
      </c>
      <c r="Q37" s="24">
        <v>-1.09648763866293E-3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5">
        <v>-4.5274994553579599E-13</v>
      </c>
      <c r="Z37" s="25">
        <v>6.0784987936673003E-14</v>
      </c>
      <c r="AA37" s="25">
        <v>1.18710274562981E-14</v>
      </c>
      <c r="AB37" s="25">
        <v>6.1489659975561004E-15</v>
      </c>
      <c r="AC37" s="25">
        <v>8.1527484150870793E-15</v>
      </c>
      <c r="AD37" s="25">
        <v>-5.6076840234997101E-14</v>
      </c>
      <c r="AE37" s="24">
        <v>0.41938339253991203</v>
      </c>
      <c r="AF37" s="24">
        <v>-2.9935920280206498</v>
      </c>
      <c r="AQ37" s="1">
        <f t="shared" si="11"/>
        <v>42369</v>
      </c>
      <c r="AR37" s="14">
        <f t="shared" si="12"/>
        <v>-8.0221469575652904E-2</v>
      </c>
      <c r="AS37" s="14">
        <f t="shared" si="13"/>
        <v>-0.96887385524662473</v>
      </c>
      <c r="AT37" s="14">
        <f t="shared" si="14"/>
        <v>-2.1610308650115302</v>
      </c>
      <c r="AU37" s="14">
        <f t="shared" si="15"/>
        <v>-1.141411406075503E-3</v>
      </c>
      <c r="AV37" s="14">
        <f t="shared" si="16"/>
        <v>-0.114383442426124</v>
      </c>
      <c r="AW37" s="14">
        <f t="shared" si="17"/>
        <v>-8.73243768947157E-2</v>
      </c>
      <c r="AX37" s="14">
        <f t="shared" si="18"/>
        <v>-8.2652490455041596E-15</v>
      </c>
      <c r="AY37" s="14">
        <f t="shared" si="19"/>
        <v>6.3597536281554998E-15</v>
      </c>
      <c r="AZ37" s="14">
        <f t="shared" si="20"/>
        <v>1.1075339716881363</v>
      </c>
      <c r="BA37" s="14">
        <f t="shared" si="21"/>
        <v>-2.3054414488725889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</row>
    <row r="38" spans="1:92">
      <c r="A38" s="26">
        <v>42460</v>
      </c>
      <c r="B38" s="24">
        <v>-0.101637314646729</v>
      </c>
      <c r="C38" s="24">
        <v>1.23667090376888E-2</v>
      </c>
      <c r="D38" s="24">
        <v>-0.75819751144971004</v>
      </c>
      <c r="E38" s="25">
        <v>-6.9346157409901604E-17</v>
      </c>
      <c r="F38" s="24">
        <v>-2.74949720141097</v>
      </c>
      <c r="G38" s="24">
        <v>-8.5692958708905698E-2</v>
      </c>
      <c r="H38" s="24">
        <v>-1.69149096911955E-4</v>
      </c>
      <c r="I38" s="25">
        <v>-9.1811279902987895E-15</v>
      </c>
      <c r="J38" s="25">
        <v>8.0529934334669097E-15</v>
      </c>
      <c r="K38" s="25">
        <v>5.5100610036413997E-13</v>
      </c>
      <c r="L38" s="24">
        <v>-5.3264158280995497E-2</v>
      </c>
      <c r="M38" s="24">
        <v>0</v>
      </c>
      <c r="N38" s="24">
        <v>0</v>
      </c>
      <c r="O38" s="25">
        <v>2.1711103028375399E-14</v>
      </c>
      <c r="P38" s="24">
        <v>0</v>
      </c>
      <c r="Q38" s="24">
        <v>-1.0753373421575E-3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5">
        <v>-4.5042229927803498E-13</v>
      </c>
      <c r="Z38" s="25">
        <v>6.1569274970950501E-14</v>
      </c>
      <c r="AA38" s="25">
        <v>1.2845632861360399E-14</v>
      </c>
      <c r="AB38" s="25">
        <v>6.9563963326257297E-15</v>
      </c>
      <c r="AC38" s="25">
        <v>8.5707746458863201E-15</v>
      </c>
      <c r="AD38" s="25">
        <v>-5.6031661300977597E-14</v>
      </c>
      <c r="AE38" s="24">
        <v>0.41487092517802399</v>
      </c>
      <c r="AF38" s="24">
        <v>-3.3222959967204999</v>
      </c>
      <c r="AQ38" s="1">
        <f t="shared" si="11"/>
        <v>42460</v>
      </c>
      <c r="AR38" s="14">
        <f t="shared" si="12"/>
        <v>-0.101637314646729</v>
      </c>
      <c r="AS38" s="14">
        <f t="shared" si="13"/>
        <v>-0.74583080241202127</v>
      </c>
      <c r="AT38" s="14">
        <f t="shared" si="14"/>
        <v>-2.74949720141097</v>
      </c>
      <c r="AU38" s="14">
        <f t="shared" si="15"/>
        <v>-1.244486439069455E-3</v>
      </c>
      <c r="AV38" s="14">
        <f t="shared" si="16"/>
        <v>-5.3264158280995497E-2</v>
      </c>
      <c r="AW38" s="14">
        <f t="shared" si="17"/>
        <v>-8.5692958708905698E-2</v>
      </c>
      <c r="AX38" s="14">
        <f t="shared" si="18"/>
        <v>-9.1811279902987895E-15</v>
      </c>
      <c r="AY38" s="14">
        <f t="shared" si="19"/>
        <v>8.0529934334669097E-15</v>
      </c>
      <c r="AZ38" s="14">
        <f t="shared" si="20"/>
        <v>1.1030215043262532</v>
      </c>
      <c r="BA38" s="14">
        <f t="shared" si="21"/>
        <v>-2.634145417572439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</row>
    <row r="39" spans="1:92">
      <c r="A39" s="26">
        <v>42551</v>
      </c>
      <c r="B39" s="24">
        <v>-9.9128153218900505E-2</v>
      </c>
      <c r="C39" s="24">
        <v>1.8021163036332201E-2</v>
      </c>
      <c r="D39" s="24">
        <v>-0.49412897532106098</v>
      </c>
      <c r="E39" s="25">
        <v>-6.6360043819001404E-17</v>
      </c>
      <c r="F39" s="24">
        <v>-3.0127716927754502</v>
      </c>
      <c r="G39" s="24">
        <v>-0.109399658712695</v>
      </c>
      <c r="H39" s="24">
        <v>2.8004860368077098E-4</v>
      </c>
      <c r="I39" s="25">
        <v>-9.0795247202652399E-15</v>
      </c>
      <c r="J39" s="25">
        <v>9.7373119980967998E-15</v>
      </c>
      <c r="K39" s="25">
        <v>5.4915408070790596E-13</v>
      </c>
      <c r="L39" s="24">
        <v>-7.3807619039384098E-2</v>
      </c>
      <c r="M39" s="24">
        <v>0</v>
      </c>
      <c r="N39" s="24">
        <v>0</v>
      </c>
      <c r="O39" s="25">
        <v>2.1889107336038601E-14</v>
      </c>
      <c r="P39" s="24">
        <v>0</v>
      </c>
      <c r="Q39" s="24">
        <v>-1.3077753452249599E-3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5">
        <v>-4.4680938974919001E-13</v>
      </c>
      <c r="Z39" s="25">
        <v>6.1147600876053802E-14</v>
      </c>
      <c r="AA39" s="25">
        <v>1.30991964320744E-14</v>
      </c>
      <c r="AB39" s="25">
        <v>7.4411622869693195E-15</v>
      </c>
      <c r="AC39" s="25">
        <v>8.9097549539031607E-15</v>
      </c>
      <c r="AD39" s="25">
        <v>-5.5782057755196101E-14</v>
      </c>
      <c r="AE39" s="24">
        <v>0.41040466020077698</v>
      </c>
      <c r="AF39" s="24">
        <v>-3.3618380025717598</v>
      </c>
      <c r="AQ39" s="1">
        <f t="shared" si="11"/>
        <v>42551</v>
      </c>
      <c r="AR39" s="14">
        <f t="shared" si="12"/>
        <v>-9.9128153218900505E-2</v>
      </c>
      <c r="AS39" s="14">
        <f t="shared" si="13"/>
        <v>-0.47610781228472876</v>
      </c>
      <c r="AT39" s="14">
        <f t="shared" si="14"/>
        <v>-3.0127716927754502</v>
      </c>
      <c r="AU39" s="14">
        <f t="shared" si="15"/>
        <v>-1.027726741544189E-3</v>
      </c>
      <c r="AV39" s="14">
        <f t="shared" si="16"/>
        <v>-7.3807619039384098E-2</v>
      </c>
      <c r="AW39" s="14">
        <f t="shared" si="17"/>
        <v>-0.109399658712695</v>
      </c>
      <c r="AX39" s="14">
        <f t="shared" si="18"/>
        <v>-9.0795247202652399E-15</v>
      </c>
      <c r="AY39" s="14">
        <f t="shared" si="19"/>
        <v>9.7373119980967998E-15</v>
      </c>
      <c r="AZ39" s="14">
        <f t="shared" si="20"/>
        <v>1.098555239349003</v>
      </c>
      <c r="BA39" s="14">
        <f t="shared" si="21"/>
        <v>-2.6736874234236989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</row>
    <row r="40" spans="1:92">
      <c r="A40" s="26">
        <v>42643</v>
      </c>
      <c r="B40" s="24">
        <v>-9.90570674062487E-2</v>
      </c>
      <c r="C40" s="24">
        <v>2.3717958008681199E-2</v>
      </c>
      <c r="D40" s="24">
        <v>-0.29410733887100399</v>
      </c>
      <c r="E40" s="25">
        <v>-6.6238289372845995E-17</v>
      </c>
      <c r="F40" s="24">
        <v>-3.29227189356132</v>
      </c>
      <c r="G40" s="24">
        <v>-0.120970304899066</v>
      </c>
      <c r="H40" s="25">
        <v>-8.2765064622376905E-5</v>
      </c>
      <c r="I40" s="25">
        <v>-8.9472668495870697E-15</v>
      </c>
      <c r="J40" s="25">
        <v>9.1306562248779702E-15</v>
      </c>
      <c r="K40" s="25">
        <v>5.4428200636339597E-13</v>
      </c>
      <c r="L40" s="24">
        <v>-9.1791437849766996E-2</v>
      </c>
      <c r="M40" s="24">
        <v>0</v>
      </c>
      <c r="N40" s="24">
        <v>0</v>
      </c>
      <c r="O40" s="25">
        <v>2.2044208113334501E-14</v>
      </c>
      <c r="P40" s="24">
        <v>0</v>
      </c>
      <c r="Q40" s="24">
        <v>-7.5822089442102996E-4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5">
        <v>-4.41921074496032E-13</v>
      </c>
      <c r="Z40" s="25">
        <v>6.0945927592912201E-14</v>
      </c>
      <c r="AA40" s="25">
        <v>1.33171356750597E-14</v>
      </c>
      <c r="AB40" s="25">
        <v>7.7100371585796803E-15</v>
      </c>
      <c r="AC40" s="25">
        <v>9.1334904206404596E-15</v>
      </c>
      <c r="AD40" s="25">
        <v>-5.5425711741900002E-14</v>
      </c>
      <c r="AE40" s="24">
        <v>0.40598412733953898</v>
      </c>
      <c r="AF40" s="24">
        <v>-3.4693369431980599</v>
      </c>
      <c r="AQ40" s="1">
        <f t="shared" si="11"/>
        <v>42643</v>
      </c>
      <c r="AR40" s="14">
        <f t="shared" si="12"/>
        <v>-9.90570674062487E-2</v>
      </c>
      <c r="AS40" s="14">
        <f t="shared" si="13"/>
        <v>-0.27038938086232278</v>
      </c>
      <c r="AT40" s="14">
        <f t="shared" si="14"/>
        <v>-3.29227189356132</v>
      </c>
      <c r="AU40" s="14">
        <f t="shared" si="15"/>
        <v>-8.409859590434069E-4</v>
      </c>
      <c r="AV40" s="14">
        <f t="shared" si="16"/>
        <v>-9.1791437849766996E-2</v>
      </c>
      <c r="AW40" s="14">
        <f t="shared" si="17"/>
        <v>-0.120970304899066</v>
      </c>
      <c r="AX40" s="14">
        <f t="shared" si="18"/>
        <v>-8.9472668495870697E-15</v>
      </c>
      <c r="AY40" s="14">
        <f t="shared" si="19"/>
        <v>9.1306562248779702E-15</v>
      </c>
      <c r="AZ40" s="14">
        <f t="shared" si="20"/>
        <v>1.0941347064877682</v>
      </c>
      <c r="BA40" s="14">
        <f t="shared" si="21"/>
        <v>-2.781186364049999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</row>
    <row r="41" spans="1:92">
      <c r="A41" s="26">
        <v>42735</v>
      </c>
      <c r="B41" s="24">
        <v>-8.4522600890544294E-2</v>
      </c>
      <c r="C41" s="24">
        <v>2.1570097399815101E-2</v>
      </c>
      <c r="D41" s="24">
        <v>-0.36147240024555399</v>
      </c>
      <c r="E41" s="25">
        <v>-6.54249655611852E-17</v>
      </c>
      <c r="F41" s="24">
        <v>-2.9145282938342199</v>
      </c>
      <c r="G41" s="24">
        <v>-0.116253826646639</v>
      </c>
      <c r="H41" s="24">
        <v>1.6655718016675899E-4</v>
      </c>
      <c r="I41" s="25">
        <v>-8.9927250155463799E-15</v>
      </c>
      <c r="J41" s="25">
        <v>9.8038499443101097E-15</v>
      </c>
      <c r="K41" s="25">
        <v>5.4234882832720995E-13</v>
      </c>
      <c r="L41" s="24">
        <v>-9.7691094466999001E-2</v>
      </c>
      <c r="M41" s="24">
        <v>0</v>
      </c>
      <c r="N41" s="24">
        <v>0</v>
      </c>
      <c r="O41" s="25">
        <v>2.2201505503877601E-14</v>
      </c>
      <c r="P41" s="24">
        <v>0</v>
      </c>
      <c r="Q41" s="24">
        <v>-1.0518115872822701E-3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5">
        <v>-4.3523200601752802E-13</v>
      </c>
      <c r="Z41" s="25">
        <v>6.0235231165009403E-14</v>
      </c>
      <c r="AA41" s="25">
        <v>1.31887923279311E-14</v>
      </c>
      <c r="AB41" s="25">
        <v>7.5175015643499393E-15</v>
      </c>
      <c r="AC41" s="25">
        <v>8.8756528554503197E-15</v>
      </c>
      <c r="AD41" s="25">
        <v>-5.5422407700652203E-14</v>
      </c>
      <c r="AE41" s="24">
        <v>0.40160886122139999</v>
      </c>
      <c r="AF41" s="24">
        <v>-3.15217451186968</v>
      </c>
      <c r="AQ41" s="1">
        <f t="shared" si="11"/>
        <v>42735</v>
      </c>
      <c r="AR41" s="14">
        <f t="shared" si="12"/>
        <v>-8.4522600890544294E-2</v>
      </c>
      <c r="AS41" s="14">
        <f t="shared" si="13"/>
        <v>-0.33990230284573891</v>
      </c>
      <c r="AT41" s="14">
        <f t="shared" si="14"/>
        <v>-2.9145282938342199</v>
      </c>
      <c r="AU41" s="14">
        <f t="shared" si="15"/>
        <v>-8.8525440711551104E-4</v>
      </c>
      <c r="AV41" s="14">
        <f t="shared" si="16"/>
        <v>-9.7691094466999001E-2</v>
      </c>
      <c r="AW41" s="14">
        <f t="shared" si="17"/>
        <v>-0.116253826646639</v>
      </c>
      <c r="AX41" s="14">
        <f t="shared" si="18"/>
        <v>-8.9927250155463799E-15</v>
      </c>
      <c r="AY41" s="14">
        <f t="shared" si="19"/>
        <v>9.8038499443101097E-15</v>
      </c>
      <c r="AZ41" s="14">
        <f t="shared" si="20"/>
        <v>1.0897594403696367</v>
      </c>
      <c r="BA41" s="14">
        <f t="shared" si="21"/>
        <v>-2.4640239327216191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</row>
    <row r="42" spans="1:92">
      <c r="A42" s="26">
        <v>42825</v>
      </c>
      <c r="B42" s="24">
        <v>-9.1188422393902402E-2</v>
      </c>
      <c r="C42" s="24">
        <v>2.0081717754291899E-2</v>
      </c>
      <c r="D42" s="24">
        <v>-0.45610109606008298</v>
      </c>
      <c r="E42" s="25">
        <v>-5.7793116434192E-17</v>
      </c>
      <c r="F42" s="24">
        <v>-2.6613162143547102</v>
      </c>
      <c r="G42" s="24">
        <v>-0.13090638779534799</v>
      </c>
      <c r="H42" s="25">
        <v>-1.53181220819516E-7</v>
      </c>
      <c r="I42" s="25">
        <v>-8.9170632887385404E-15</v>
      </c>
      <c r="J42" s="25">
        <v>1.19965134709345E-14</v>
      </c>
      <c r="K42" s="25">
        <v>5.3672165201291797E-13</v>
      </c>
      <c r="L42" s="24">
        <v>-5.7741171676072497E-2</v>
      </c>
      <c r="M42" s="24">
        <v>0</v>
      </c>
      <c r="N42" s="24">
        <v>0</v>
      </c>
      <c r="O42" s="25">
        <v>2.23487855089314E-14</v>
      </c>
      <c r="P42" s="24">
        <v>0</v>
      </c>
      <c r="Q42" s="24">
        <v>-9.7176452494730098E-4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5">
        <v>-4.2729698851995998E-13</v>
      </c>
      <c r="Z42" s="25">
        <v>5.9612344767413196E-14</v>
      </c>
      <c r="AA42" s="25">
        <v>1.32703968553799E-14</v>
      </c>
      <c r="AB42" s="25">
        <v>7.5120897701528594E-15</v>
      </c>
      <c r="AC42" s="25">
        <v>8.8281909658141599E-15</v>
      </c>
      <c r="AD42" s="25">
        <v>-5.5598965513379697E-14</v>
      </c>
      <c r="AE42" s="24">
        <v>0.397278401313584</v>
      </c>
      <c r="AF42" s="24">
        <v>-2.9808650909182299</v>
      </c>
      <c r="AQ42" s="1">
        <f t="shared" si="11"/>
        <v>42825</v>
      </c>
      <c r="AR42" s="14">
        <f t="shared" si="12"/>
        <v>-9.1188422393902402E-2</v>
      </c>
      <c r="AS42" s="14">
        <f t="shared" si="13"/>
        <v>-0.43601937830579107</v>
      </c>
      <c r="AT42" s="14">
        <f t="shared" si="14"/>
        <v>-2.6613162143547102</v>
      </c>
      <c r="AU42" s="14">
        <f t="shared" si="15"/>
        <v>-9.7191770616812049E-4</v>
      </c>
      <c r="AV42" s="14">
        <f t="shared" si="16"/>
        <v>-5.7741171676072497E-2</v>
      </c>
      <c r="AW42" s="14">
        <f t="shared" si="17"/>
        <v>-0.13090638779534799</v>
      </c>
      <c r="AX42" s="14">
        <f t="shared" si="18"/>
        <v>-8.9170632887385404E-15</v>
      </c>
      <c r="AY42" s="14">
        <f t="shared" si="19"/>
        <v>1.19965134709345E-14</v>
      </c>
      <c r="AZ42" s="14">
        <f t="shared" si="20"/>
        <v>1.08542898046182</v>
      </c>
      <c r="BA42" s="14">
        <f t="shared" si="21"/>
        <v>-2.2927145117701691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</row>
    <row r="43" spans="1:92">
      <c r="A43" s="26">
        <v>42916</v>
      </c>
      <c r="B43" s="24">
        <v>-8.9242862957473301E-2</v>
      </c>
      <c r="C43" s="24">
        <v>1.9043607235199701E-2</v>
      </c>
      <c r="D43" s="24">
        <v>-0.49028081214492297</v>
      </c>
      <c r="E43" s="25">
        <v>-6.0789284729152796E-17</v>
      </c>
      <c r="F43" s="24">
        <v>-2.6733711463005498</v>
      </c>
      <c r="G43" s="24">
        <v>-0.106329004941679</v>
      </c>
      <c r="H43" s="24">
        <v>-1.11289938242748E-4</v>
      </c>
      <c r="I43" s="25">
        <v>-8.6926515151857597E-15</v>
      </c>
      <c r="J43" s="25">
        <v>1.40361869819862E-14</v>
      </c>
      <c r="K43" s="25">
        <v>5.29527159235567E-13</v>
      </c>
      <c r="L43" s="24">
        <v>-0.203176365597178</v>
      </c>
      <c r="M43" s="24">
        <v>0</v>
      </c>
      <c r="N43" s="24">
        <v>0</v>
      </c>
      <c r="O43" s="25">
        <v>2.24680301188143E-14</v>
      </c>
      <c r="P43" s="24">
        <v>0</v>
      </c>
      <c r="Q43" s="24">
        <v>-1.4147547745146001E-3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5">
        <v>-4.1850927776137999E-13</v>
      </c>
      <c r="Z43" s="25">
        <v>5.8362160107198705E-14</v>
      </c>
      <c r="AA43" s="25">
        <v>1.2926856248333801E-14</v>
      </c>
      <c r="AB43" s="25">
        <v>7.0663768589704703E-15</v>
      </c>
      <c r="AC43" s="25">
        <v>8.4532900391909195E-15</v>
      </c>
      <c r="AD43" s="25">
        <v>-5.6204003596172903E-14</v>
      </c>
      <c r="AE43" s="24">
        <v>0.39299229186866502</v>
      </c>
      <c r="AF43" s="24">
        <v>-3.1518903375505101</v>
      </c>
      <c r="AQ43" s="1">
        <f t="shared" si="11"/>
        <v>42916</v>
      </c>
      <c r="AR43" s="14">
        <f t="shared" si="12"/>
        <v>-8.9242862957473301E-2</v>
      </c>
      <c r="AS43" s="14">
        <f t="shared" si="13"/>
        <v>-0.47123720490972326</v>
      </c>
      <c r="AT43" s="14">
        <f t="shared" si="14"/>
        <v>-2.6733711463005498</v>
      </c>
      <c r="AU43" s="14">
        <f t="shared" si="15"/>
        <v>-1.526044712757348E-3</v>
      </c>
      <c r="AV43" s="14">
        <f t="shared" si="16"/>
        <v>-0.203176365597178</v>
      </c>
      <c r="AW43" s="14">
        <f t="shared" si="17"/>
        <v>-0.106329004941679</v>
      </c>
      <c r="AX43" s="14">
        <f t="shared" si="18"/>
        <v>-8.6926515151857597E-15</v>
      </c>
      <c r="AY43" s="14">
        <f t="shared" si="19"/>
        <v>1.40361869819862E-14</v>
      </c>
      <c r="AZ43" s="14">
        <f t="shared" si="20"/>
        <v>1.081142871016906</v>
      </c>
      <c r="BA43" s="14">
        <f t="shared" si="21"/>
        <v>-2.4637397584024492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</row>
    <row r="44" spans="1:92">
      <c r="A44" s="26">
        <v>43008</v>
      </c>
      <c r="B44" s="24">
        <v>-9.9186281901432694E-2</v>
      </c>
      <c r="C44" s="24">
        <v>2.56115757918783E-2</v>
      </c>
      <c r="D44" s="24">
        <v>-0.49866092674025903</v>
      </c>
      <c r="E44" s="25">
        <v>-5.2959283233950801E-17</v>
      </c>
      <c r="F44" s="24">
        <v>-2.5580660225710501</v>
      </c>
      <c r="G44" s="24">
        <v>-0.15386640951400099</v>
      </c>
      <c r="H44" s="24">
        <v>-1.5032010246398899E-4</v>
      </c>
      <c r="I44" s="25">
        <v>-8.6762388349583704E-15</v>
      </c>
      <c r="J44" s="25">
        <v>1.3707049684391201E-14</v>
      </c>
      <c r="K44" s="25">
        <v>5.2107702657534603E-13</v>
      </c>
      <c r="L44" s="24">
        <v>-2.5035626465012801E-2</v>
      </c>
      <c r="M44" s="24">
        <v>0</v>
      </c>
      <c r="N44" s="24">
        <v>0</v>
      </c>
      <c r="O44" s="25">
        <v>2.2609330301995599E-14</v>
      </c>
      <c r="P44" s="24">
        <v>0</v>
      </c>
      <c r="Q44" s="24">
        <v>-1.6576682392706701E-3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5">
        <v>-4.0769658536359601E-13</v>
      </c>
      <c r="Z44" s="25">
        <v>5.8069901665489898E-14</v>
      </c>
      <c r="AA44" s="25">
        <v>1.3820293868870401E-14</v>
      </c>
      <c r="AB44" s="25">
        <v>7.7668078671345401E-15</v>
      </c>
      <c r="AC44" s="25">
        <v>9.0649284521256005E-15</v>
      </c>
      <c r="AD44" s="25">
        <v>-5.6370398203527901E-14</v>
      </c>
      <c r="AE44" s="24">
        <v>0.38875008187056798</v>
      </c>
      <c r="AF44" s="24">
        <v>-2.9222615978708602</v>
      </c>
      <c r="AQ44" s="1">
        <f t="shared" si="11"/>
        <v>43008</v>
      </c>
      <c r="AR44" s="14">
        <f t="shared" si="12"/>
        <v>-9.9186281901432694E-2</v>
      </c>
      <c r="AS44" s="14">
        <f t="shared" si="13"/>
        <v>-0.47304935094838074</v>
      </c>
      <c r="AT44" s="14">
        <f t="shared" si="14"/>
        <v>-2.5580660225710501</v>
      </c>
      <c r="AU44" s="14">
        <f t="shared" si="15"/>
        <v>-1.807988341734659E-3</v>
      </c>
      <c r="AV44" s="14">
        <f t="shared" si="16"/>
        <v>-2.5035626465012801E-2</v>
      </c>
      <c r="AW44" s="14">
        <f t="shared" si="17"/>
        <v>-0.15386640951400099</v>
      </c>
      <c r="AX44" s="14">
        <f t="shared" si="18"/>
        <v>-8.6762388349583704E-15</v>
      </c>
      <c r="AY44" s="14">
        <f t="shared" si="19"/>
        <v>1.3707049684391201E-14</v>
      </c>
      <c r="AZ44" s="14">
        <f t="shared" si="20"/>
        <v>1.0769006610188079</v>
      </c>
      <c r="BA44" s="14">
        <f t="shared" si="21"/>
        <v>-2.2341110187227993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</row>
    <row r="45" spans="1:92">
      <c r="A45" s="26">
        <v>43100</v>
      </c>
      <c r="B45" s="24">
        <v>-0.10350197364644501</v>
      </c>
      <c r="C45" s="24">
        <v>2.08436363868558E-2</v>
      </c>
      <c r="D45" s="24">
        <v>-0.47092671206212899</v>
      </c>
      <c r="E45" s="25">
        <v>-5.3489265634218799E-17</v>
      </c>
      <c r="F45" s="24">
        <v>-2.6214757831378801</v>
      </c>
      <c r="G45" s="24">
        <v>-0.13706947284243701</v>
      </c>
      <c r="H45" s="24">
        <v>-4.2143799850507201E-4</v>
      </c>
      <c r="I45" s="25">
        <v>-7.2793062588116302E-15</v>
      </c>
      <c r="J45" s="25">
        <v>1.2164334673141501E-14</v>
      </c>
      <c r="K45" s="25">
        <v>5.1359905703611402E-13</v>
      </c>
      <c r="L45" s="24">
        <v>-9.5394619052116797E-2</v>
      </c>
      <c r="M45" s="24">
        <v>0</v>
      </c>
      <c r="N45" s="24">
        <v>0</v>
      </c>
      <c r="O45" s="25">
        <v>2.2755676915884801E-14</v>
      </c>
      <c r="P45" s="24">
        <v>0</v>
      </c>
      <c r="Q45" s="24">
        <v>-2.1555374795306499E-3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5">
        <v>-3.9614674838839799E-13</v>
      </c>
      <c r="Z45" s="25">
        <v>5.7253698677611498E-14</v>
      </c>
      <c r="AA45" s="25">
        <v>1.4094859715218E-14</v>
      </c>
      <c r="AB45" s="25">
        <v>7.9602113545997404E-15</v>
      </c>
      <c r="AC45" s="25">
        <v>9.2551918864634696E-15</v>
      </c>
      <c r="AD45" s="25">
        <v>-5.6555720226715899E-14</v>
      </c>
      <c r="AE45" s="24">
        <v>0.38455132498134498</v>
      </c>
      <c r="AF45" s="24">
        <v>-3.0255505748506599</v>
      </c>
      <c r="AQ45" s="1">
        <f t="shared" si="11"/>
        <v>43100</v>
      </c>
      <c r="AR45" s="14">
        <f t="shared" si="12"/>
        <v>-0.10350197364644501</v>
      </c>
      <c r="AS45" s="14">
        <f t="shared" si="13"/>
        <v>-0.45008307567527317</v>
      </c>
      <c r="AT45" s="14">
        <f t="shared" si="14"/>
        <v>-2.6214757831378801</v>
      </c>
      <c r="AU45" s="14">
        <f t="shared" si="15"/>
        <v>-2.5769754780357217E-3</v>
      </c>
      <c r="AV45" s="14">
        <f t="shared" si="16"/>
        <v>-9.5394619052116797E-2</v>
      </c>
      <c r="AW45" s="14">
        <f t="shared" si="17"/>
        <v>-0.13706947284243701</v>
      </c>
      <c r="AX45" s="14">
        <f t="shared" si="18"/>
        <v>-7.2793062588116302E-15</v>
      </c>
      <c r="AY45" s="14">
        <f t="shared" si="19"/>
        <v>1.2164334673141501E-14</v>
      </c>
      <c r="AZ45" s="14">
        <f t="shared" si="20"/>
        <v>1.072701904129584</v>
      </c>
      <c r="BA45" s="14">
        <f t="shared" si="21"/>
        <v>-2.337399995702599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</row>
    <row r="46" spans="1:92">
      <c r="A46" s="26">
        <v>43190</v>
      </c>
      <c r="B46" s="24">
        <v>-9.1338710921724298E-2</v>
      </c>
      <c r="C46" s="24">
        <v>2.5396656575164302E-2</v>
      </c>
      <c r="D46" s="24">
        <v>-0.51344544778738299</v>
      </c>
      <c r="E46" s="25">
        <v>-4.6344572119915902E-17</v>
      </c>
      <c r="F46" s="24">
        <v>-2.5047145450709101</v>
      </c>
      <c r="G46" s="24">
        <v>-0.12748943858658199</v>
      </c>
      <c r="H46" s="25">
        <v>2.5056406485747201E-5</v>
      </c>
      <c r="I46" s="25">
        <v>-6.9449819960545602E-15</v>
      </c>
      <c r="J46" s="25">
        <v>1.6543376382033601E-14</v>
      </c>
      <c r="K46" s="25">
        <v>5.0558279582771498E-13</v>
      </c>
      <c r="L46" s="24">
        <v>-9.3875707563891297E-2</v>
      </c>
      <c r="M46" s="24">
        <v>0</v>
      </c>
      <c r="N46" s="24">
        <v>0</v>
      </c>
      <c r="O46" s="25">
        <v>2.2858501893017002E-14</v>
      </c>
      <c r="P46" s="24">
        <v>0</v>
      </c>
      <c r="Q46" s="24">
        <v>-2.6790685221238001E-3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5">
        <v>-3.8381454518964702E-13</v>
      </c>
      <c r="Z46" s="25">
        <v>5.6246433057065098E-14</v>
      </c>
      <c r="AA46" s="25">
        <v>1.4345651768082799E-14</v>
      </c>
      <c r="AB46" s="25">
        <v>8.1176623148198903E-15</v>
      </c>
      <c r="AC46" s="25">
        <v>9.2731079406308001E-15</v>
      </c>
      <c r="AD46" s="25">
        <v>-5.7149101324374498E-14</v>
      </c>
      <c r="AE46" s="24">
        <v>0.38039557948870401</v>
      </c>
      <c r="AF46" s="24">
        <v>-2.9277256259820699</v>
      </c>
      <c r="AQ46" s="1">
        <f t="shared" si="11"/>
        <v>43190</v>
      </c>
      <c r="AR46" s="14">
        <f t="shared" si="12"/>
        <v>-9.1338710921724298E-2</v>
      </c>
      <c r="AS46" s="14">
        <f t="shared" si="13"/>
        <v>-0.48804879121221867</v>
      </c>
      <c r="AT46" s="14">
        <f t="shared" si="14"/>
        <v>-2.5047145450709101</v>
      </c>
      <c r="AU46" s="14">
        <f t="shared" si="15"/>
        <v>-2.6540121156380528E-3</v>
      </c>
      <c r="AV46" s="14">
        <f t="shared" si="16"/>
        <v>-9.3875707563891297E-2</v>
      </c>
      <c r="AW46" s="14">
        <f t="shared" si="17"/>
        <v>-0.12748943858658199</v>
      </c>
      <c r="AX46" s="14">
        <f t="shared" si="18"/>
        <v>-6.9449819960545602E-15</v>
      </c>
      <c r="AY46" s="14">
        <f t="shared" si="19"/>
        <v>1.6543376382033601E-14</v>
      </c>
      <c r="AZ46" s="14">
        <f t="shared" si="20"/>
        <v>1.0685461586369458</v>
      </c>
      <c r="BA46" s="14">
        <f t="shared" si="21"/>
        <v>-2.239575046834009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</row>
    <row r="47" spans="1:92">
      <c r="A47" s="26">
        <v>43281</v>
      </c>
      <c r="B47" s="24">
        <v>-0.102517576764731</v>
      </c>
      <c r="C47" s="24">
        <v>2.3467613035620598E-2</v>
      </c>
      <c r="D47" s="24">
        <v>-0.5194010799273</v>
      </c>
      <c r="E47" s="25">
        <v>-4.4244547354255501E-17</v>
      </c>
      <c r="F47" s="24">
        <v>-2.5251203258056498</v>
      </c>
      <c r="G47" s="24">
        <v>-0.106793956879666</v>
      </c>
      <c r="H47" s="24">
        <v>-2.9680518898871501E-4</v>
      </c>
      <c r="I47" s="25">
        <v>-6.7574437751148098E-15</v>
      </c>
      <c r="J47" s="25">
        <v>1.4323084648275601E-14</v>
      </c>
      <c r="K47" s="25">
        <v>4.9677629562349301E-13</v>
      </c>
      <c r="L47" s="24">
        <v>-0.111939314219069</v>
      </c>
      <c r="M47" s="24">
        <v>0</v>
      </c>
      <c r="N47" s="24">
        <v>0</v>
      </c>
      <c r="O47" s="25">
        <v>2.2960659829437501E-14</v>
      </c>
      <c r="P47" s="24">
        <v>0</v>
      </c>
      <c r="Q47" s="24">
        <v>-2.1539653582111299E-3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5">
        <v>-3.7011220205541299E-13</v>
      </c>
      <c r="Z47" s="25">
        <v>5.5155676796490797E-14</v>
      </c>
      <c r="AA47" s="25">
        <v>1.46741839104877E-14</v>
      </c>
      <c r="AB47" s="25">
        <v>8.4883078257022405E-15</v>
      </c>
      <c r="AC47" s="25">
        <v>9.7594542558143006E-15</v>
      </c>
      <c r="AD47" s="25">
        <v>-5.7599738504778006E-14</v>
      </c>
      <c r="AE47" s="24">
        <v>0.376282408254275</v>
      </c>
      <c r="AF47" s="24">
        <v>-2.96847300285352</v>
      </c>
      <c r="AQ47" s="1">
        <f t="shared" si="11"/>
        <v>43281</v>
      </c>
      <c r="AR47" s="14">
        <f t="shared" si="12"/>
        <v>-0.102517576764731</v>
      </c>
      <c r="AS47" s="14">
        <f t="shared" si="13"/>
        <v>-0.49593346689167939</v>
      </c>
      <c r="AT47" s="14">
        <f t="shared" si="14"/>
        <v>-2.5251203258056498</v>
      </c>
      <c r="AU47" s="14">
        <f t="shared" si="15"/>
        <v>-2.450770547199845E-3</v>
      </c>
      <c r="AV47" s="14">
        <f t="shared" si="16"/>
        <v>-0.111939314219069</v>
      </c>
      <c r="AW47" s="14">
        <f t="shared" si="17"/>
        <v>-0.106793956879666</v>
      </c>
      <c r="AX47" s="14">
        <f t="shared" si="18"/>
        <v>-6.7574437751148098E-15</v>
      </c>
      <c r="AY47" s="14">
        <f t="shared" si="19"/>
        <v>1.4323084648275601E-14</v>
      </c>
      <c r="AZ47" s="14">
        <f t="shared" si="20"/>
        <v>1.0644329874025282</v>
      </c>
      <c r="BA47" s="14">
        <f t="shared" si="21"/>
        <v>-2.2803224237054591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</row>
    <row r="48" spans="1:92">
      <c r="A48" s="26">
        <v>43373</v>
      </c>
      <c r="B48" s="24">
        <v>-0.10601796502991</v>
      </c>
      <c r="C48" s="24">
        <v>2.5231629759886898E-2</v>
      </c>
      <c r="D48" s="24">
        <v>-0.46409841061188301</v>
      </c>
      <c r="E48" s="25">
        <v>-4.1151438447024898E-17</v>
      </c>
      <c r="F48" s="24">
        <v>-2.6339015941674901</v>
      </c>
      <c r="G48" s="24">
        <v>-0.102346894818431</v>
      </c>
      <c r="H48" s="24">
        <v>1.4714772163544E-4</v>
      </c>
      <c r="I48" s="25">
        <v>-6.5242459988272598E-15</v>
      </c>
      <c r="J48" s="25">
        <v>1.26146252882798E-14</v>
      </c>
      <c r="K48" s="25">
        <v>4.8414056403211895E-13</v>
      </c>
      <c r="L48" s="24">
        <v>-9.22988272065631E-2</v>
      </c>
      <c r="M48" s="24">
        <v>0</v>
      </c>
      <c r="N48" s="24">
        <v>0</v>
      </c>
      <c r="O48" s="25">
        <v>2.3040355245869401E-14</v>
      </c>
      <c r="P48" s="24">
        <v>0</v>
      </c>
      <c r="Q48" s="24">
        <v>-2.1738878512873399E-3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5">
        <v>-3.5607984395253399E-13</v>
      </c>
      <c r="Z48" s="25">
        <v>5.3753724310174198E-14</v>
      </c>
      <c r="AA48" s="25">
        <v>1.4975704592558801E-14</v>
      </c>
      <c r="AB48" s="25">
        <v>8.88762993367656E-15</v>
      </c>
      <c r="AC48" s="25">
        <v>1.0191842728273201E-14</v>
      </c>
      <c r="AD48" s="25">
        <v>-5.8030678012795902E-14</v>
      </c>
      <c r="AE48" s="24">
        <v>0.37221137866259701</v>
      </c>
      <c r="AF48" s="24">
        <v>-3.0032474235412501</v>
      </c>
      <c r="AQ48" s="1">
        <f t="shared" si="11"/>
        <v>43373</v>
      </c>
      <c r="AR48" s="14">
        <f t="shared" si="12"/>
        <v>-0.10601796502991</v>
      </c>
      <c r="AS48" s="14">
        <f t="shared" si="13"/>
        <v>-0.4388667808519961</v>
      </c>
      <c r="AT48" s="14">
        <f t="shared" si="14"/>
        <v>-2.6339015941674901</v>
      </c>
      <c r="AU48" s="14">
        <f t="shared" si="15"/>
        <v>-2.0267401296518999E-3</v>
      </c>
      <c r="AV48" s="14">
        <f t="shared" si="16"/>
        <v>-9.22988272065631E-2</v>
      </c>
      <c r="AW48" s="14">
        <f t="shared" si="17"/>
        <v>-0.102346894818431</v>
      </c>
      <c r="AX48" s="14">
        <f t="shared" si="18"/>
        <v>-6.5242459988272598E-15</v>
      </c>
      <c r="AY48" s="14">
        <f t="shared" si="19"/>
        <v>1.26146252882798E-14</v>
      </c>
      <c r="AZ48" s="14">
        <f t="shared" si="20"/>
        <v>1.0603619578108479</v>
      </c>
      <c r="BA48" s="14">
        <f t="shared" si="21"/>
        <v>-2.3150968443931892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</row>
    <row r="49" spans="1:92">
      <c r="A49" s="26">
        <v>43465</v>
      </c>
      <c r="B49" s="24">
        <v>-0.103610915477049</v>
      </c>
      <c r="C49" s="24">
        <v>2.5666845631780399E-2</v>
      </c>
      <c r="D49" s="24">
        <v>-0.47701857503925299</v>
      </c>
      <c r="E49" s="25">
        <v>-4.0432614951466401E-17</v>
      </c>
      <c r="F49" s="24">
        <v>-2.6346796808342399</v>
      </c>
      <c r="G49" s="24">
        <v>-6.59740676670032E-2</v>
      </c>
      <c r="H49" s="24">
        <v>-1.64548988947342E-4</v>
      </c>
      <c r="I49" s="25">
        <v>-6.2123864637814203E-15</v>
      </c>
      <c r="J49" s="25">
        <v>1.52116538384597E-14</v>
      </c>
      <c r="K49" s="25">
        <v>4.7341064600012298E-13</v>
      </c>
      <c r="L49" s="24">
        <v>-0.15071240715843601</v>
      </c>
      <c r="M49" s="24">
        <v>0</v>
      </c>
      <c r="N49" s="24">
        <v>0</v>
      </c>
      <c r="O49" s="25">
        <v>2.3110795458269401E-14</v>
      </c>
      <c r="P49" s="24">
        <v>0</v>
      </c>
      <c r="Q49" s="24">
        <v>-1.5027154393454499E-3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5">
        <v>-3.4104624873058099E-13</v>
      </c>
      <c r="Z49" s="25">
        <v>5.2222947590973598E-14</v>
      </c>
      <c r="AA49" s="25">
        <v>1.48124842123754E-14</v>
      </c>
      <c r="AB49" s="25">
        <v>8.8026165529976194E-15</v>
      </c>
      <c r="AC49" s="25">
        <v>1.02055434010534E-14</v>
      </c>
      <c r="AD49" s="25">
        <v>-5.8785956746768099E-14</v>
      </c>
      <c r="AE49" s="24">
        <v>0.36818206257082098</v>
      </c>
      <c r="AF49" s="24">
        <v>-3.0398140024014699</v>
      </c>
      <c r="AQ49" s="1">
        <f t="shared" si="11"/>
        <v>43465</v>
      </c>
      <c r="AR49" s="14">
        <f t="shared" si="12"/>
        <v>-0.103610915477049</v>
      </c>
      <c r="AS49" s="14">
        <f t="shared" si="13"/>
        <v>-0.45135172940747259</v>
      </c>
      <c r="AT49" s="14">
        <f t="shared" si="14"/>
        <v>-2.6346796808342399</v>
      </c>
      <c r="AU49" s="14">
        <f t="shared" si="15"/>
        <v>-1.667264428292792E-3</v>
      </c>
      <c r="AV49" s="14">
        <f t="shared" si="16"/>
        <v>-0.15071240715843601</v>
      </c>
      <c r="AW49" s="14">
        <f t="shared" si="17"/>
        <v>-6.59740676670032E-2</v>
      </c>
      <c r="AX49" s="14">
        <f t="shared" si="18"/>
        <v>-6.2123864637814203E-15</v>
      </c>
      <c r="AY49" s="14">
        <f t="shared" si="19"/>
        <v>1.52116538384597E-14</v>
      </c>
      <c r="AZ49" s="14">
        <f t="shared" si="20"/>
        <v>1.0563326417190755</v>
      </c>
      <c r="BA49" s="14">
        <f t="shared" si="21"/>
        <v>-2.351663423253409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</row>
    <row r="50" spans="1:92">
      <c r="A50" s="26">
        <v>43555</v>
      </c>
      <c r="B50" s="24">
        <v>-0.12511582760326301</v>
      </c>
      <c r="C50" s="24">
        <v>4.0120491602799499E-2</v>
      </c>
      <c r="D50" s="24">
        <v>-0.44593174915383699</v>
      </c>
      <c r="E50" s="25">
        <v>-3.07444161243692E-17</v>
      </c>
      <c r="F50" s="24">
        <v>-2.6717953317866301</v>
      </c>
      <c r="G50" s="24">
        <v>-9.0371185816880598E-2</v>
      </c>
      <c r="H50" s="24">
        <v>1.28601762753207E-4</v>
      </c>
      <c r="I50" s="25">
        <v>-7.28279333956814E-15</v>
      </c>
      <c r="J50" s="25">
        <v>1.5645147779247699E-14</v>
      </c>
      <c r="K50" s="25">
        <v>4.5928376609085505E-13</v>
      </c>
      <c r="L50" s="24">
        <v>-4.8605742506333302E-2</v>
      </c>
      <c r="M50" s="24">
        <v>0</v>
      </c>
      <c r="N50" s="24">
        <v>0</v>
      </c>
      <c r="O50" s="25">
        <v>2.3148931747763099E-14</v>
      </c>
      <c r="P50" s="24">
        <v>0</v>
      </c>
      <c r="Q50" s="24">
        <v>-1.2654398755207099E-3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5">
        <v>-3.2547309259434502E-13</v>
      </c>
      <c r="Z50" s="25">
        <v>5.0923672174454602E-14</v>
      </c>
      <c r="AA50" s="25">
        <v>1.5146552078621099E-14</v>
      </c>
      <c r="AB50" s="25">
        <v>9.2188706928664497E-15</v>
      </c>
      <c r="AC50" s="25">
        <v>1.08258773036745E-14</v>
      </c>
      <c r="AD50" s="25">
        <v>-5.9079951589824005E-14</v>
      </c>
      <c r="AE50" s="24">
        <v>0.36419403625911001</v>
      </c>
      <c r="AF50" s="24">
        <v>-2.9786421471176099</v>
      </c>
      <c r="AQ50" s="1">
        <f t="shared" si="11"/>
        <v>43555</v>
      </c>
      <c r="AR50" s="14">
        <f t="shared" si="12"/>
        <v>-0.12511582760326301</v>
      </c>
      <c r="AS50" s="14">
        <f t="shared" si="13"/>
        <v>-0.40581125755103747</v>
      </c>
      <c r="AT50" s="14">
        <f t="shared" si="14"/>
        <v>-2.6717953317866301</v>
      </c>
      <c r="AU50" s="14">
        <f t="shared" si="15"/>
        <v>-1.1368381127675028E-3</v>
      </c>
      <c r="AV50" s="14">
        <f t="shared" si="16"/>
        <v>-4.8605742506333302E-2</v>
      </c>
      <c r="AW50" s="14">
        <f t="shared" si="17"/>
        <v>-9.0371185816880598E-2</v>
      </c>
      <c r="AX50" s="14">
        <f t="shared" si="18"/>
        <v>-7.28279333956814E-15</v>
      </c>
      <c r="AY50" s="14">
        <f t="shared" si="19"/>
        <v>1.5645147779247699E-14</v>
      </c>
      <c r="AZ50" s="14">
        <f t="shared" si="20"/>
        <v>1.0523446154073541</v>
      </c>
      <c r="BA50" s="14">
        <f t="shared" si="21"/>
        <v>-2.290491567969549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</row>
    <row r="51" spans="1:92">
      <c r="A51" s="26">
        <v>43646</v>
      </c>
      <c r="B51" s="24">
        <v>-0.101467569534573</v>
      </c>
      <c r="C51" s="24">
        <v>4.59214855682663E-2</v>
      </c>
      <c r="D51" s="24">
        <v>-0.26637144926607498</v>
      </c>
      <c r="E51" s="25">
        <v>-3.5583523922294202E-17</v>
      </c>
      <c r="F51" s="24">
        <v>-3.0943486096866302</v>
      </c>
      <c r="G51" s="24">
        <v>-7.6443215572909895E-2</v>
      </c>
      <c r="H51" s="24">
        <v>-2.5616977415034002E-4</v>
      </c>
      <c r="I51" s="25">
        <v>-7.1768324179347005E-15</v>
      </c>
      <c r="J51" s="25">
        <v>1.3490665510415E-14</v>
      </c>
      <c r="K51" s="25">
        <v>4.4793522670815798E-13</v>
      </c>
      <c r="L51" s="24">
        <v>-0.19823109101589501</v>
      </c>
      <c r="M51" s="24">
        <v>0</v>
      </c>
      <c r="N51" s="24">
        <v>0</v>
      </c>
      <c r="O51" s="25">
        <v>2.31692270332507E-14</v>
      </c>
      <c r="P51" s="24">
        <v>0</v>
      </c>
      <c r="Q51" s="24">
        <v>-8.3878945251652105E-4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5">
        <v>-3.0860037168452498E-13</v>
      </c>
      <c r="Z51" s="25">
        <v>4.9680940459732198E-14</v>
      </c>
      <c r="AA51" s="25">
        <v>1.5391215251292699E-14</v>
      </c>
      <c r="AB51" s="25">
        <v>9.4687637054267806E-15</v>
      </c>
      <c r="AC51" s="25">
        <v>1.11069580160194E-14</v>
      </c>
      <c r="AD51" s="25">
        <v>-5.9148423917998097E-14</v>
      </c>
      <c r="AE51" s="24">
        <v>0.360246880381698</v>
      </c>
      <c r="AF51" s="24">
        <v>-3.3317885283525799</v>
      </c>
      <c r="AQ51" s="1">
        <f t="shared" si="11"/>
        <v>43646</v>
      </c>
      <c r="AR51" s="14">
        <f t="shared" si="12"/>
        <v>-0.101467569534573</v>
      </c>
      <c r="AS51" s="14">
        <f t="shared" si="13"/>
        <v>-0.22044996369780867</v>
      </c>
      <c r="AT51" s="14">
        <f t="shared" si="14"/>
        <v>-3.0943486096866302</v>
      </c>
      <c r="AU51" s="14">
        <f t="shared" si="15"/>
        <v>-1.094959226666861E-3</v>
      </c>
      <c r="AV51" s="14">
        <f t="shared" si="16"/>
        <v>-0.19823109101589501</v>
      </c>
      <c r="AW51" s="14">
        <f t="shared" si="17"/>
        <v>-7.6443215572909895E-2</v>
      </c>
      <c r="AX51" s="14">
        <f t="shared" si="18"/>
        <v>-7.1768324179347005E-15</v>
      </c>
      <c r="AY51" s="14">
        <f t="shared" si="19"/>
        <v>1.3490665510415E-14</v>
      </c>
      <c r="AZ51" s="14">
        <f t="shared" si="20"/>
        <v>1.0483974595299586</v>
      </c>
      <c r="BA51" s="14">
        <f t="shared" si="21"/>
        <v>-2.643637949204519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</row>
    <row r="52" spans="1:92">
      <c r="A52" s="26">
        <v>43738</v>
      </c>
      <c r="B52" s="24">
        <v>-0.113255906703962</v>
      </c>
      <c r="C52" s="24">
        <v>6.8010025432039004E-2</v>
      </c>
      <c r="D52" s="24">
        <v>-8.6192700737491898E-2</v>
      </c>
      <c r="E52" s="25">
        <v>-1.8900354850998101E-17</v>
      </c>
      <c r="F52" s="24">
        <v>-3.7260053669297801</v>
      </c>
      <c r="G52" s="24">
        <v>-0.13634240094979699</v>
      </c>
      <c r="H52" s="25">
        <v>-4.3993394102582502E-6</v>
      </c>
      <c r="I52" s="25">
        <v>-8.2607560494670397E-15</v>
      </c>
      <c r="J52" s="25">
        <v>1.47760821592544E-14</v>
      </c>
      <c r="K52" s="25">
        <v>4.3321930580615999E-13</v>
      </c>
      <c r="L52" s="24">
        <v>-8.5950949170762493E-3</v>
      </c>
      <c r="M52" s="24">
        <v>0</v>
      </c>
      <c r="N52" s="24">
        <v>0</v>
      </c>
      <c r="O52" s="25">
        <v>2.31656817593468E-14</v>
      </c>
      <c r="P52" s="24">
        <v>0</v>
      </c>
      <c r="Q52" s="24">
        <v>-9.1669892935340204E-4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5">
        <v>-2.8873775678761E-13</v>
      </c>
      <c r="Z52" s="25">
        <v>4.9941726236072802E-14</v>
      </c>
      <c r="AA52" s="25">
        <v>1.70729905509345E-14</v>
      </c>
      <c r="AB52" s="25">
        <v>1.08922882128147E-14</v>
      </c>
      <c r="AC52" s="25">
        <v>1.2288125148725301E-14</v>
      </c>
      <c r="AD52" s="25">
        <v>-5.8192856023625001E-14</v>
      </c>
      <c r="AE52" s="24">
        <v>0.35634017991864703</v>
      </c>
      <c r="AF52" s="24">
        <v>-3.64696236315597</v>
      </c>
      <c r="AQ52" s="1">
        <f t="shared" si="11"/>
        <v>43738</v>
      </c>
      <c r="AR52" s="14">
        <f t="shared" si="12"/>
        <v>-0.113255906703962</v>
      </c>
      <c r="AS52" s="14">
        <f t="shared" si="13"/>
        <v>-1.8182675305452894E-2</v>
      </c>
      <c r="AT52" s="14">
        <f t="shared" si="14"/>
        <v>-3.7260053669297801</v>
      </c>
      <c r="AU52" s="14">
        <f t="shared" si="15"/>
        <v>-9.2109826876366028E-4</v>
      </c>
      <c r="AV52" s="14">
        <f t="shared" si="16"/>
        <v>-8.5950949170762493E-3</v>
      </c>
      <c r="AW52" s="14">
        <f t="shared" si="17"/>
        <v>-0.13634240094979699</v>
      </c>
      <c r="AX52" s="14">
        <f t="shared" si="18"/>
        <v>-8.2607560494670397E-15</v>
      </c>
      <c r="AY52" s="14">
        <f t="shared" si="19"/>
        <v>1.47760821592544E-14</v>
      </c>
      <c r="AZ52" s="14">
        <f t="shared" si="20"/>
        <v>1.0444907590669157</v>
      </c>
      <c r="BA52" s="14">
        <f t="shared" si="21"/>
        <v>-2.9588117840079091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</row>
    <row r="53" spans="1:92">
      <c r="A53" s="26">
        <v>43830</v>
      </c>
      <c r="B53" s="24">
        <v>-0.10161781814965599</v>
      </c>
      <c r="C53" s="24">
        <v>6.2431972670099999E-2</v>
      </c>
      <c r="D53" s="24">
        <v>-2.4306025753353701E-2</v>
      </c>
      <c r="E53" s="25">
        <v>-1.32366496240511E-17</v>
      </c>
      <c r="F53" s="24">
        <v>-3.6679264533826101</v>
      </c>
      <c r="G53" s="24">
        <v>-7.8752794271483004E-2</v>
      </c>
      <c r="H53" s="25">
        <v>3.4136251875333598E-5</v>
      </c>
      <c r="I53" s="25">
        <v>-8.1497513036891294E-15</v>
      </c>
      <c r="J53" s="25">
        <v>1.6538309328937901E-14</v>
      </c>
      <c r="K53" s="25">
        <v>4.1447773944487598E-13</v>
      </c>
      <c r="L53" s="24">
        <v>-0.25734834233822401</v>
      </c>
      <c r="M53" s="24">
        <v>0</v>
      </c>
      <c r="N53" s="24">
        <v>0</v>
      </c>
      <c r="O53" s="25">
        <v>2.3152853140711501E-14</v>
      </c>
      <c r="P53" s="24">
        <v>0</v>
      </c>
      <c r="Q53" s="24">
        <v>-9.2815970982108799E-4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5">
        <v>-2.7104853697947101E-13</v>
      </c>
      <c r="Z53" s="25">
        <v>4.60300457621502E-14</v>
      </c>
      <c r="AA53" s="25">
        <v>1.5681119681528001E-14</v>
      </c>
      <c r="AB53" s="25">
        <v>9.7458882870016294E-15</v>
      </c>
      <c r="AC53" s="25">
        <v>1.11607627573452E-14</v>
      </c>
      <c r="AD53" s="25">
        <v>-5.8341267760210196E-14</v>
      </c>
      <c r="AE53" s="24">
        <v>0.35247352412822502</v>
      </c>
      <c r="AF53" s="24">
        <v>-3.7159399605547501</v>
      </c>
      <c r="AQ53" s="1">
        <f t="shared" si="11"/>
        <v>43830</v>
      </c>
      <c r="AR53" s="14">
        <f t="shared" si="12"/>
        <v>-0.10161781814965599</v>
      </c>
      <c r="AS53" s="14">
        <f t="shared" si="13"/>
        <v>3.8125946916746298E-2</v>
      </c>
      <c r="AT53" s="14">
        <f t="shared" si="14"/>
        <v>-3.6679264533826101</v>
      </c>
      <c r="AU53" s="14">
        <f t="shared" si="15"/>
        <v>-8.9402345794575443E-4</v>
      </c>
      <c r="AV53" s="14">
        <f t="shared" si="16"/>
        <v>-0.25734834233822401</v>
      </c>
      <c r="AW53" s="14">
        <f t="shared" si="17"/>
        <v>-7.8752794271483004E-2</v>
      </c>
      <c r="AX53" s="14">
        <f t="shared" si="18"/>
        <v>-8.1497513036891294E-15</v>
      </c>
      <c r="AY53" s="14">
        <f t="shared" si="19"/>
        <v>1.6538309328937901E-14</v>
      </c>
      <c r="AZ53" s="14">
        <f t="shared" si="20"/>
        <v>1.0406241032764743</v>
      </c>
      <c r="BA53" s="14">
        <f t="shared" si="21"/>
        <v>-3.0277893814066892</v>
      </c>
    </row>
    <row r="54" spans="1:92">
      <c r="A54" s="26">
        <v>43921</v>
      </c>
      <c r="B54" s="24">
        <v>-9.1775767332946095E-2</v>
      </c>
      <c r="C54" s="24">
        <v>4.8854537848910702E-2</v>
      </c>
      <c r="D54" s="24">
        <v>-1.7879891936173401E-2</v>
      </c>
      <c r="E54" s="25">
        <v>-7.0062273406035206E-18</v>
      </c>
      <c r="F54" s="24">
        <v>-3.9295022295637501</v>
      </c>
      <c r="G54" s="24">
        <v>-6.6559038572775703E-2</v>
      </c>
      <c r="H54" s="25">
        <v>3.8204141223184801E-5</v>
      </c>
      <c r="I54" s="25">
        <v>-7.9331207484935696E-15</v>
      </c>
      <c r="J54" s="25">
        <v>1.3438436634888601E-14</v>
      </c>
      <c r="K54" s="25">
        <v>3.8666955941532198E-13</v>
      </c>
      <c r="L54" s="24">
        <v>-0.24607803268512299</v>
      </c>
      <c r="M54" s="24">
        <v>0</v>
      </c>
      <c r="N54" s="24">
        <v>0</v>
      </c>
      <c r="O54" s="25">
        <v>2.31536297731627E-14</v>
      </c>
      <c r="P54" s="24">
        <v>0</v>
      </c>
      <c r="Q54" s="24">
        <v>-6.1687185625473103E-4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5">
        <v>-2.5179273563623798E-13</v>
      </c>
      <c r="Z54" s="25">
        <v>4.3072565822075602E-14</v>
      </c>
      <c r="AA54" s="25">
        <v>1.5497322874982099E-14</v>
      </c>
      <c r="AB54" s="25">
        <v>9.7015448364914293E-15</v>
      </c>
      <c r="AC54" s="25">
        <v>1.09325454382275E-14</v>
      </c>
      <c r="AD54" s="25">
        <v>-5.8604617685171002E-14</v>
      </c>
      <c r="AE54" s="24">
        <v>0.348646506499941</v>
      </c>
      <c r="AF54" s="24">
        <v>-3.95487258345677</v>
      </c>
      <c r="AQ54" s="1">
        <f t="shared" si="11"/>
        <v>43921</v>
      </c>
      <c r="AR54" s="14">
        <f t="shared" si="12"/>
        <v>-9.1775767332946095E-2</v>
      </c>
      <c r="AS54" s="14">
        <f t="shared" si="13"/>
        <v>3.0974645912737301E-2</v>
      </c>
      <c r="AT54" s="14">
        <f t="shared" si="14"/>
        <v>-3.9295022295637501</v>
      </c>
      <c r="AU54" s="14">
        <f t="shared" si="15"/>
        <v>-5.7866771503154628E-4</v>
      </c>
      <c r="AV54" s="14">
        <f t="shared" si="16"/>
        <v>-0.24607803268512299</v>
      </c>
      <c r="AW54" s="14">
        <f t="shared" si="17"/>
        <v>-6.6559038572775703E-2</v>
      </c>
      <c r="AX54" s="14">
        <f t="shared" si="18"/>
        <v>-7.9331207484935696E-15</v>
      </c>
      <c r="AY54" s="14">
        <f t="shared" si="19"/>
        <v>1.3438436634888601E-14</v>
      </c>
      <c r="AZ54" s="14">
        <f t="shared" si="20"/>
        <v>1.0367970856481752</v>
      </c>
      <c r="BA54" s="14">
        <f t="shared" si="21"/>
        <v>-3.2667220043087091</v>
      </c>
    </row>
    <row r="55" spans="1:92">
      <c r="A55" s="26">
        <v>44012</v>
      </c>
      <c r="B55" s="24">
        <v>-8.2278077927958201E-2</v>
      </c>
      <c r="C55" s="24">
        <v>3.9530723350474202E-2</v>
      </c>
      <c r="D55" s="24">
        <v>-2.2229978226325699E-2</v>
      </c>
      <c r="E55" s="25">
        <v>6.1192503082106897E-19</v>
      </c>
      <c r="F55" s="24">
        <v>-4.1692774875319696</v>
      </c>
      <c r="G55" s="24">
        <v>-2.73054598553206E-2</v>
      </c>
      <c r="H55" s="25">
        <v>3.7814134925343597E-5</v>
      </c>
      <c r="I55" s="25">
        <v>-7.6818698102218099E-15</v>
      </c>
      <c r="J55" s="25">
        <v>1.0100421982151399E-14</v>
      </c>
      <c r="K55" s="25">
        <v>3.5706321850635102E-13</v>
      </c>
      <c r="L55" s="24">
        <v>-0.24408274905970301</v>
      </c>
      <c r="M55" s="24">
        <v>0</v>
      </c>
      <c r="N55" s="24">
        <v>0</v>
      </c>
      <c r="O55" s="25">
        <v>2.3118218880020399E-14</v>
      </c>
      <c r="P55" s="24">
        <v>0</v>
      </c>
      <c r="Q55" s="24">
        <v>-3.5997122712076702E-4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5">
        <v>-2.3213679751423E-13</v>
      </c>
      <c r="Z55" s="25">
        <v>3.9854245975914897E-14</v>
      </c>
      <c r="AA55" s="25">
        <v>1.5273345341367501E-14</v>
      </c>
      <c r="AB55" s="25">
        <v>9.8176557107181697E-15</v>
      </c>
      <c r="AC55" s="25">
        <v>1.10076457232447E-14</v>
      </c>
      <c r="AD55" s="25">
        <v>-5.8685613025392601E-14</v>
      </c>
      <c r="AE55" s="24">
        <v>0.344858724708203</v>
      </c>
      <c r="AF55" s="24">
        <v>-4.1611064616346303</v>
      </c>
      <c r="AQ55" s="1">
        <f t="shared" si="11"/>
        <v>44012</v>
      </c>
      <c r="AR55" s="14">
        <f t="shared" si="12"/>
        <v>-8.2278077927958201E-2</v>
      </c>
      <c r="AS55" s="14">
        <f t="shared" si="13"/>
        <v>1.7300745124148503E-2</v>
      </c>
      <c r="AT55" s="14">
        <f t="shared" si="14"/>
        <v>-4.1692774875319696</v>
      </c>
      <c r="AU55" s="14">
        <f t="shared" si="15"/>
        <v>-3.2215709219542344E-4</v>
      </c>
      <c r="AV55" s="14">
        <f t="shared" si="16"/>
        <v>-0.24408274905970301</v>
      </c>
      <c r="AW55" s="14">
        <f t="shared" si="17"/>
        <v>-2.73054598553206E-2</v>
      </c>
      <c r="AX55" s="14">
        <f t="shared" si="18"/>
        <v>-7.6818698102218099E-15</v>
      </c>
      <c r="AY55" s="14">
        <f t="shared" si="19"/>
        <v>1.0100421982151399E-14</v>
      </c>
      <c r="AZ55" s="14">
        <f t="shared" si="20"/>
        <v>1.0330093038564274</v>
      </c>
      <c r="BA55" s="14">
        <f t="shared" si="21"/>
        <v>-3.4729558824865694</v>
      </c>
    </row>
    <row r="56" spans="1:92">
      <c r="A56" s="26">
        <v>44104</v>
      </c>
      <c r="B56" s="24">
        <v>-7.3310126104001005E-2</v>
      </c>
      <c r="C56" s="24">
        <v>3.7548437009008298E-2</v>
      </c>
      <c r="D56" s="24">
        <v>0.30805064017087103</v>
      </c>
      <c r="E56" s="25">
        <v>1.0473646124418201E-17</v>
      </c>
      <c r="F56" s="24">
        <v>-4.3120625799497896</v>
      </c>
      <c r="G56" s="24">
        <v>-5.7846977753393897E-2</v>
      </c>
      <c r="H56" s="25">
        <v>3.5744019307831499E-5</v>
      </c>
      <c r="I56" s="25">
        <v>-9.2246422096700096E-15</v>
      </c>
      <c r="J56" s="25">
        <v>3.1849732860602499E-15</v>
      </c>
      <c r="K56" s="25">
        <v>3.3648808798085999E-13</v>
      </c>
      <c r="L56" s="24">
        <v>-0.27734983037516803</v>
      </c>
      <c r="M56" s="24">
        <v>0</v>
      </c>
      <c r="N56" s="24">
        <v>0</v>
      </c>
      <c r="O56" s="25">
        <v>2.31200016991384E-14</v>
      </c>
      <c r="P56" s="24">
        <v>0</v>
      </c>
      <c r="Q56" s="24">
        <v>-2.4047005583059401E-4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5">
        <v>-2.1023318025513999E-13</v>
      </c>
      <c r="Z56" s="25">
        <v>3.7627086462977499E-14</v>
      </c>
      <c r="AA56" s="25">
        <v>1.53365413673304E-14</v>
      </c>
      <c r="AB56" s="25">
        <v>9.8963716264775996E-15</v>
      </c>
      <c r="AC56" s="25">
        <v>1.1026334167801899E-14</v>
      </c>
      <c r="AD56" s="25">
        <v>-5.8657897672352504E-14</v>
      </c>
      <c r="AE56" s="24">
        <v>0.34110978056658298</v>
      </c>
      <c r="AF56" s="24">
        <v>-4.0340653824722601</v>
      </c>
      <c r="AQ56" s="1">
        <f t="shared" si="11"/>
        <v>44104</v>
      </c>
      <c r="AR56" s="14">
        <f t="shared" si="12"/>
        <v>-7.3310126104001005E-2</v>
      </c>
      <c r="AS56" s="14">
        <f t="shared" si="13"/>
        <v>0.34559907717987931</v>
      </c>
      <c r="AT56" s="14">
        <f t="shared" si="14"/>
        <v>-4.3120625799497896</v>
      </c>
      <c r="AU56" s="14">
        <f t="shared" si="15"/>
        <v>-2.0472603652276251E-4</v>
      </c>
      <c r="AV56" s="14">
        <f t="shared" si="16"/>
        <v>-0.27734983037516803</v>
      </c>
      <c r="AW56" s="14">
        <f t="shared" si="17"/>
        <v>-5.7846977753393897E-2</v>
      </c>
      <c r="AX56" s="14">
        <f t="shared" si="18"/>
        <v>-9.2246422096700096E-15</v>
      </c>
      <c r="AY56" s="14">
        <f t="shared" si="19"/>
        <v>3.1849732860602499E-15</v>
      </c>
      <c r="AZ56" s="14">
        <f t="shared" si="20"/>
        <v>1.0292603597148022</v>
      </c>
      <c r="BA56" s="14">
        <f t="shared" si="21"/>
        <v>-3.3459148033241992</v>
      </c>
    </row>
    <row r="57" spans="1:92">
      <c r="A57" s="26">
        <v>44196</v>
      </c>
      <c r="B57" s="24">
        <v>-0.106695545373062</v>
      </c>
      <c r="C57" s="24">
        <v>1.34820091507097E-2</v>
      </c>
      <c r="D57" s="24">
        <v>0.39879085602624997</v>
      </c>
      <c r="E57" s="25">
        <v>-2.5501709361627301E-18</v>
      </c>
      <c r="F57" s="24">
        <v>-4.7003516133103496</v>
      </c>
      <c r="G57" s="24">
        <v>-7.7348611446933696E-2</v>
      </c>
      <c r="H57" s="24">
        <v>-1.2568335898936999E-4</v>
      </c>
      <c r="I57" s="25">
        <v>-8.0066373915255497E-15</v>
      </c>
      <c r="J57" s="25">
        <v>-1.1907383634152101E-14</v>
      </c>
      <c r="K57" s="25">
        <v>2.9901814018768102E-13</v>
      </c>
      <c r="L57" s="24">
        <v>-0.322053286976547</v>
      </c>
      <c r="M57" s="24">
        <v>0</v>
      </c>
      <c r="N57" s="24">
        <v>0</v>
      </c>
      <c r="O57" s="25">
        <v>2.30848488031368E-14</v>
      </c>
      <c r="P57" s="24">
        <v>0</v>
      </c>
      <c r="Q57" s="24">
        <v>-2.7484229947408498E-4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5">
        <v>-1.91291887344119E-13</v>
      </c>
      <c r="Z57" s="25">
        <v>3.3712923892214501E-14</v>
      </c>
      <c r="AA57" s="25">
        <v>1.4867459042413E-14</v>
      </c>
      <c r="AB57" s="25">
        <v>9.7397296649863498E-15</v>
      </c>
      <c r="AC57" s="25">
        <v>1.08600754700763E-14</v>
      </c>
      <c r="AD57" s="25">
        <v>-5.8662019581054794E-14</v>
      </c>
      <c r="AE57" s="24">
        <v>0.33739927998269098</v>
      </c>
      <c r="AF57" s="24">
        <v>-4.4571774376055897</v>
      </c>
      <c r="AQ57" s="1">
        <f t="shared" si="11"/>
        <v>44196</v>
      </c>
      <c r="AR57" s="14">
        <f t="shared" si="12"/>
        <v>-0.106695545373062</v>
      </c>
      <c r="AS57" s="14">
        <f t="shared" si="13"/>
        <v>0.41227286517695966</v>
      </c>
      <c r="AT57" s="14">
        <f t="shared" si="14"/>
        <v>-4.7003516133103496</v>
      </c>
      <c r="AU57" s="14">
        <f t="shared" si="15"/>
        <v>-4.0052565846345498E-4</v>
      </c>
      <c r="AV57" s="14">
        <f t="shared" si="16"/>
        <v>-0.322053286976547</v>
      </c>
      <c r="AW57" s="14">
        <f t="shared" si="17"/>
        <v>-7.7348611446933696E-2</v>
      </c>
      <c r="AX57" s="14">
        <f t="shared" si="18"/>
        <v>-8.0066373915255497E-15</v>
      </c>
      <c r="AY57" s="14">
        <f t="shared" si="19"/>
        <v>-1.1907383634152101E-14</v>
      </c>
      <c r="AZ57" s="14">
        <f t="shared" si="20"/>
        <v>1.0255498591308867</v>
      </c>
      <c r="BA57" s="14">
        <f t="shared" si="21"/>
        <v>-3.7690268584575288</v>
      </c>
    </row>
    <row r="58" spans="1:92">
      <c r="A58" s="26">
        <v>44286</v>
      </c>
      <c r="B58" s="24">
        <v>-0.13849514601420401</v>
      </c>
      <c r="C58" s="24">
        <v>1.9183215154542001E-2</v>
      </c>
      <c r="D58" s="24">
        <v>0.29197037052070901</v>
      </c>
      <c r="E58" s="25">
        <v>-6.7128179675883199E-18</v>
      </c>
      <c r="F58" s="24">
        <v>-4.41357424501388</v>
      </c>
      <c r="G58" s="24">
        <v>-0.115882499153404</v>
      </c>
      <c r="H58" s="25">
        <v>-6.1413633189728693E-5</v>
      </c>
      <c r="I58" s="25">
        <v>-7.9696548726269403E-15</v>
      </c>
      <c r="J58" s="25">
        <v>-1.1094893559492E-14</v>
      </c>
      <c r="K58" s="25">
        <v>2.73690386353319E-13</v>
      </c>
      <c r="L58" s="24">
        <v>-0.23200295043329799</v>
      </c>
      <c r="M58" s="24">
        <v>0</v>
      </c>
      <c r="N58" s="24">
        <v>0</v>
      </c>
      <c r="O58" s="25">
        <v>2.3020665220331801E-14</v>
      </c>
      <c r="P58" s="24">
        <v>0</v>
      </c>
      <c r="Q58" s="24">
        <v>-5.1972882296961803E-4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5">
        <v>-1.6852718343916399E-13</v>
      </c>
      <c r="Z58" s="25">
        <v>3.0923928778692301E-14</v>
      </c>
      <c r="AA58" s="25">
        <v>1.4677566339080298E-14</v>
      </c>
      <c r="AB58" s="25">
        <v>9.7348686442888196E-15</v>
      </c>
      <c r="AC58" s="25">
        <v>1.0835084560590799E-14</v>
      </c>
      <c r="AD58" s="25">
        <v>-5.8552226881551901E-14</v>
      </c>
      <c r="AE58" s="24">
        <v>0.33372683291362798</v>
      </c>
      <c r="AF58" s="24">
        <v>-4.2556555644819598</v>
      </c>
      <c r="AQ58" s="1">
        <f t="shared" si="11"/>
        <v>44286</v>
      </c>
      <c r="AR58" s="14">
        <f t="shared" si="12"/>
        <v>-0.13849514601420401</v>
      </c>
      <c r="AS58" s="14">
        <f t="shared" si="13"/>
        <v>0.31115358567525103</v>
      </c>
      <c r="AT58" s="14">
        <f t="shared" si="14"/>
        <v>-4.41357424501388</v>
      </c>
      <c r="AU58" s="14">
        <f t="shared" si="15"/>
        <v>-5.8114245615934672E-4</v>
      </c>
      <c r="AV58" s="14">
        <f t="shared" si="16"/>
        <v>-0.23200295043329799</v>
      </c>
      <c r="AW58" s="14">
        <f t="shared" si="17"/>
        <v>-0.115882499153404</v>
      </c>
      <c r="AX58" s="14">
        <f t="shared" si="18"/>
        <v>-7.9696548726269403E-15</v>
      </c>
      <c r="AY58" s="14">
        <f t="shared" si="19"/>
        <v>-1.1094893559492E-14</v>
      </c>
      <c r="AZ58" s="14">
        <f t="shared" si="20"/>
        <v>1.0218774120618135</v>
      </c>
      <c r="BA58" s="14">
        <f t="shared" si="21"/>
        <v>-3.5675049853338989</v>
      </c>
    </row>
    <row r="59" spans="1:92">
      <c r="A59" s="26">
        <v>44377</v>
      </c>
      <c r="B59" s="24">
        <v>-0.13328133948006299</v>
      </c>
      <c r="C59" s="24">
        <v>3.7297926063828202E-2</v>
      </c>
      <c r="D59" s="24">
        <v>0.15304933229291401</v>
      </c>
      <c r="E59" s="25">
        <v>-1.2664586661431701E-18</v>
      </c>
      <c r="F59" s="24">
        <v>-3.78131174448768</v>
      </c>
      <c r="G59" s="24">
        <v>-0.107490936131726</v>
      </c>
      <c r="H59" s="24">
        <v>1.60471987104949E-4</v>
      </c>
      <c r="I59" s="25">
        <v>-8.1954771465669903E-15</v>
      </c>
      <c r="J59" s="25">
        <v>2.63748860196998E-16</v>
      </c>
      <c r="K59" s="25">
        <v>2.7028415241846801E-13</v>
      </c>
      <c r="L59" s="24">
        <v>-0.230309044988354</v>
      </c>
      <c r="M59" s="24">
        <v>0</v>
      </c>
      <c r="N59" s="24">
        <v>0</v>
      </c>
      <c r="O59" s="25">
        <v>2.29932361614712E-14</v>
      </c>
      <c r="P59" s="24">
        <v>0</v>
      </c>
      <c r="Q59" s="24">
        <v>-6.7372592944320005E-4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5">
        <v>-1.40381390624303E-13</v>
      </c>
      <c r="Z59" s="25">
        <v>2.9998906406021003E-14</v>
      </c>
      <c r="AA59" s="25">
        <v>1.5487944828741001E-14</v>
      </c>
      <c r="AB59" s="25">
        <v>1.01752818222504E-14</v>
      </c>
      <c r="AC59" s="25">
        <v>1.0889092665589599E-14</v>
      </c>
      <c r="AD59" s="25">
        <v>-5.83408652366279E-14</v>
      </c>
      <c r="AE59" s="24">
        <v>0.33009205332202801</v>
      </c>
      <c r="AF59" s="24">
        <v>-3.7324670073512398</v>
      </c>
      <c r="AQ59" s="1">
        <f t="shared" si="11"/>
        <v>44377</v>
      </c>
      <c r="AR59" s="14">
        <f t="shared" si="12"/>
        <v>-0.13328133948006299</v>
      </c>
      <c r="AS59" s="14">
        <f t="shared" si="13"/>
        <v>0.19034725835674221</v>
      </c>
      <c r="AT59" s="14">
        <f t="shared" si="14"/>
        <v>-3.78131174448768</v>
      </c>
      <c r="AU59" s="14">
        <f t="shared" si="15"/>
        <v>-5.1325394233825102E-4</v>
      </c>
      <c r="AV59" s="14">
        <f t="shared" si="16"/>
        <v>-0.230309044988354</v>
      </c>
      <c r="AW59" s="14">
        <f t="shared" si="17"/>
        <v>-0.107490936131726</v>
      </c>
      <c r="AX59" s="14">
        <f t="shared" si="18"/>
        <v>-8.1954771465669903E-15</v>
      </c>
      <c r="AY59" s="14">
        <f t="shared" si="19"/>
        <v>2.63748860196998E-16</v>
      </c>
      <c r="AZ59" s="14">
        <f t="shared" si="20"/>
        <v>1.0182426324702476</v>
      </c>
      <c r="BA59" s="14">
        <f t="shared" si="21"/>
        <v>-3.0443164282031789</v>
      </c>
    </row>
    <row r="60" spans="1:92">
      <c r="A60" s="26">
        <v>44469</v>
      </c>
      <c r="B60" s="24">
        <v>-9.7226415359877597E-2</v>
      </c>
      <c r="C60" s="24">
        <v>5.6432082837294797E-2</v>
      </c>
      <c r="D60" s="24">
        <v>8.1846713383212505E-2</v>
      </c>
      <c r="E60" s="25">
        <v>1.07218891583309E-17</v>
      </c>
      <c r="F60" s="24">
        <v>-3.6186864579417302</v>
      </c>
      <c r="G60" s="24">
        <v>-0.11582293650464601</v>
      </c>
      <c r="H60" s="24">
        <v>-2.0968187830654601E-4</v>
      </c>
      <c r="I60" s="25">
        <v>-6.8436639521399301E-15</v>
      </c>
      <c r="J60" s="25">
        <v>9.3192514567784899E-15</v>
      </c>
      <c r="K60" s="25">
        <v>2.5819094005996099E-13</v>
      </c>
      <c r="L60" s="24">
        <v>-0.159991165370892</v>
      </c>
      <c r="M60" s="24">
        <v>0</v>
      </c>
      <c r="N60" s="24">
        <v>0</v>
      </c>
      <c r="O60" s="25">
        <v>2.29261913062577E-14</v>
      </c>
      <c r="P60" s="24">
        <v>0</v>
      </c>
      <c r="Q60" s="24">
        <v>-4.7857550464118698E-4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5">
        <v>-1.1331876125944201E-13</v>
      </c>
      <c r="Z60" s="25">
        <v>2.81968755054293E-14</v>
      </c>
      <c r="AA60" s="25">
        <v>1.60060476314087E-14</v>
      </c>
      <c r="AB60" s="25">
        <v>1.0667678184772E-14</v>
      </c>
      <c r="AC60" s="25">
        <v>1.10533468834971E-14</v>
      </c>
      <c r="AD60" s="25">
        <v>-5.7943137581358403E-14</v>
      </c>
      <c r="AE60" s="24">
        <v>0.32649455913265701</v>
      </c>
      <c r="AF60" s="24">
        <v>-3.5276418772067601</v>
      </c>
      <c r="AQ60" s="1">
        <f t="shared" si="11"/>
        <v>44469</v>
      </c>
      <c r="AR60" s="14">
        <f t="shared" si="12"/>
        <v>-9.7226415359877597E-2</v>
      </c>
      <c r="AS60" s="14">
        <f t="shared" si="13"/>
        <v>0.13827879622050732</v>
      </c>
      <c r="AT60" s="14">
        <f t="shared" si="14"/>
        <v>-3.6186864579417302</v>
      </c>
      <c r="AU60" s="14">
        <f t="shared" si="15"/>
        <v>-6.8825738294773305E-4</v>
      </c>
      <c r="AV60" s="14">
        <f t="shared" si="16"/>
        <v>-0.159991165370892</v>
      </c>
      <c r="AW60" s="14">
        <f t="shared" si="17"/>
        <v>-0.11582293650464601</v>
      </c>
      <c r="AX60" s="14">
        <f t="shared" si="18"/>
        <v>-6.8436639521399301E-15</v>
      </c>
      <c r="AY60" s="14">
        <f t="shared" si="19"/>
        <v>9.3192514567784899E-15</v>
      </c>
      <c r="AZ60" s="14">
        <f t="shared" si="20"/>
        <v>1.0146451382808839</v>
      </c>
      <c r="BA60" s="14">
        <f t="shared" si="21"/>
        <v>-2.8394912980586993</v>
      </c>
    </row>
    <row r="61" spans="1:92">
      <c r="A61" s="26">
        <v>44561</v>
      </c>
      <c r="B61" s="24">
        <v>-0.10021182634345099</v>
      </c>
      <c r="C61" s="24">
        <v>4.25606605730822E-2</v>
      </c>
      <c r="D61" s="24">
        <v>-0.17719266011647</v>
      </c>
      <c r="E61" s="25">
        <v>7.9494130012193895E-18</v>
      </c>
      <c r="F61" s="24">
        <v>-3.3816512479676701</v>
      </c>
      <c r="G61" s="24">
        <v>-8.9136171978471596E-2</v>
      </c>
      <c r="H61" s="24">
        <v>-1.6904082346371399E-4</v>
      </c>
      <c r="I61" s="25">
        <v>-5.0912937469458099E-15</v>
      </c>
      <c r="J61" s="25">
        <v>1.3618115257699599E-14</v>
      </c>
      <c r="K61" s="25">
        <v>2.3200681270107498E-13</v>
      </c>
      <c r="L61" s="24">
        <v>-0.23196321800056099</v>
      </c>
      <c r="M61" s="24">
        <v>0</v>
      </c>
      <c r="N61" s="24">
        <v>0</v>
      </c>
      <c r="O61" s="25">
        <v>2.2879836582718999E-14</v>
      </c>
      <c r="P61" s="24">
        <v>0</v>
      </c>
      <c r="Q61" s="24">
        <v>-1.26571513313704E-3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5">
        <v>-8.9236647949260698E-14</v>
      </c>
      <c r="Z61" s="25">
        <v>2.4713090452885798E-14</v>
      </c>
      <c r="AA61" s="25">
        <v>1.5407289772244301E-14</v>
      </c>
      <c r="AB61" s="25">
        <v>1.0342733802510301E-14</v>
      </c>
      <c r="AC61" s="25">
        <v>1.01296318531702E-14</v>
      </c>
      <c r="AD61" s="25">
        <v>-5.8674659373405395E-14</v>
      </c>
      <c r="AE61" s="24">
        <v>0.32293397218956899</v>
      </c>
      <c r="AF61" s="24">
        <v>-3.6160952476003998</v>
      </c>
      <c r="AQ61" s="1">
        <f t="shared" si="11"/>
        <v>44561</v>
      </c>
      <c r="AR61" s="14">
        <f t="shared" si="12"/>
        <v>-0.10021182634345099</v>
      </c>
      <c r="AS61" s="14">
        <f t="shared" si="13"/>
        <v>-0.13463199954338781</v>
      </c>
      <c r="AT61" s="14">
        <f t="shared" si="14"/>
        <v>-3.3816512479676701</v>
      </c>
      <c r="AU61" s="14">
        <f t="shared" si="15"/>
        <v>-1.4347559566007539E-3</v>
      </c>
      <c r="AV61" s="14">
        <f t="shared" si="16"/>
        <v>-0.23196321800056099</v>
      </c>
      <c r="AW61" s="14">
        <f t="shared" si="17"/>
        <v>-8.9136171978471596E-2</v>
      </c>
      <c r="AX61" s="14">
        <f t="shared" si="18"/>
        <v>-5.0912937469458099E-15</v>
      </c>
      <c r="AY61" s="14">
        <f t="shared" si="19"/>
        <v>1.3618115257699599E-14</v>
      </c>
      <c r="AZ61" s="14">
        <f t="shared" si="20"/>
        <v>1.0110845513377944</v>
      </c>
      <c r="BA61" s="14">
        <f t="shared" si="21"/>
        <v>-2.9279446684523389</v>
      </c>
    </row>
    <row r="62" spans="1:92">
      <c r="A62" s="26">
        <v>44651</v>
      </c>
      <c r="B62" s="24">
        <v>-0.100500317914542</v>
      </c>
      <c r="C62" s="24">
        <v>3.6630422394844098E-2</v>
      </c>
      <c r="D62" s="24">
        <v>-0.66499738680988796</v>
      </c>
      <c r="E62" s="25">
        <v>1.23166783858291E-17</v>
      </c>
      <c r="F62" s="24">
        <v>-2.5698148100036802</v>
      </c>
      <c r="G62" s="24">
        <v>-7.8561158887044305E-2</v>
      </c>
      <c r="H62" s="25">
        <v>6.2362174638302297E-5</v>
      </c>
      <c r="I62" s="25">
        <v>-3.37769363849181E-15</v>
      </c>
      <c r="J62" s="25">
        <v>2.19585031080632E-14</v>
      </c>
      <c r="K62" s="25">
        <v>2.13358771700436E-13</v>
      </c>
      <c r="L62" s="24">
        <v>-0.161727397547311</v>
      </c>
      <c r="M62" s="24">
        <v>0</v>
      </c>
      <c r="N62" s="24">
        <v>0</v>
      </c>
      <c r="O62" s="25">
        <v>2.2834584968111201E-14</v>
      </c>
      <c r="P62" s="24">
        <v>0</v>
      </c>
      <c r="Q62" s="24">
        <v>-1.47010810792458E-3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5">
        <v>-6.2293688394931699E-14</v>
      </c>
      <c r="Z62" s="25">
        <v>2.1676147125694299E-14</v>
      </c>
      <c r="AA62" s="25">
        <v>1.4510591780650599E-14</v>
      </c>
      <c r="AB62" s="25">
        <v>9.9055772711854402E-15</v>
      </c>
      <c r="AC62" s="25">
        <v>9.9082914067678196E-15</v>
      </c>
      <c r="AD62" s="25">
        <v>-5.8572318605529299E-14</v>
      </c>
      <c r="AE62" s="24">
        <v>0.31940991821380998</v>
      </c>
      <c r="AF62" s="24">
        <v>-3.22096847648691</v>
      </c>
      <c r="AQ62" s="1">
        <f t="shared" si="11"/>
        <v>44651</v>
      </c>
      <c r="AR62" s="14">
        <f t="shared" si="12"/>
        <v>-0.100500317914542</v>
      </c>
      <c r="AS62" s="14">
        <f t="shared" si="13"/>
        <v>-0.6283669644150438</v>
      </c>
      <c r="AT62" s="14">
        <f t="shared" si="14"/>
        <v>-2.5698148100036802</v>
      </c>
      <c r="AU62" s="14">
        <f t="shared" si="15"/>
        <v>-1.4077459332862776E-3</v>
      </c>
      <c r="AV62" s="14">
        <f t="shared" si="16"/>
        <v>-0.161727397547311</v>
      </c>
      <c r="AW62" s="14">
        <f t="shared" si="17"/>
        <v>-7.8561158887044305E-2</v>
      </c>
      <c r="AX62" s="14">
        <f t="shared" si="18"/>
        <v>-3.37769363849181E-15</v>
      </c>
      <c r="AY62" s="14">
        <f t="shared" si="19"/>
        <v>2.19585031080632E-14</v>
      </c>
      <c r="AZ62" s="14">
        <f t="shared" si="20"/>
        <v>1.0075604973620402</v>
      </c>
      <c r="BA62" s="14">
        <f t="shared" si="21"/>
        <v>-2.5328178973388491</v>
      </c>
    </row>
    <row r="63" spans="1:92">
      <c r="A63" s="26">
        <v>44742</v>
      </c>
      <c r="B63" s="24">
        <v>-7.4799172562464905E-2</v>
      </c>
      <c r="C63" s="24">
        <v>4.2940779987122403E-2</v>
      </c>
      <c r="D63" s="24">
        <v>-1.29085909011179</v>
      </c>
      <c r="E63" s="25">
        <v>1.84526894945145E-17</v>
      </c>
      <c r="F63" s="24">
        <v>-1.20362574443698</v>
      </c>
      <c r="G63" s="24">
        <v>-3.11027367221333E-2</v>
      </c>
      <c r="H63" s="24">
        <v>-1.76334259586849E-4</v>
      </c>
      <c r="I63" s="25">
        <v>-1.69784436097903E-15</v>
      </c>
      <c r="J63" s="25">
        <v>2.99155824417581E-14</v>
      </c>
      <c r="K63" s="25">
        <v>1.9604904621915499E-13</v>
      </c>
      <c r="L63" s="24">
        <v>-0.177375062353193</v>
      </c>
      <c r="M63" s="24">
        <v>0</v>
      </c>
      <c r="N63" s="24">
        <v>0</v>
      </c>
      <c r="O63" s="25">
        <v>2.2792589871299499E-14</v>
      </c>
      <c r="P63" s="24">
        <v>0</v>
      </c>
      <c r="Q63" s="24">
        <v>-1.0692038569379799E-3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5">
        <v>-4.5593006619842098E-14</v>
      </c>
      <c r="Z63" s="25">
        <v>2.0340511167387201E-14</v>
      </c>
      <c r="AA63" s="25">
        <v>1.47416632834432E-14</v>
      </c>
      <c r="AB63" s="25">
        <v>1.0372110520141999E-14</v>
      </c>
      <c r="AC63" s="25">
        <v>1.0454927744549299E-14</v>
      </c>
      <c r="AD63" s="25">
        <v>-5.76289034079896E-14</v>
      </c>
      <c r="AE63" s="24">
        <v>0.31592202676165898</v>
      </c>
      <c r="AF63" s="24">
        <v>-2.4201445375541</v>
      </c>
      <c r="AQ63" s="1">
        <f t="shared" si="11"/>
        <v>44742</v>
      </c>
      <c r="AR63" s="14">
        <f t="shared" si="12"/>
        <v>-7.4799172562464905E-2</v>
      </c>
      <c r="AS63" s="14">
        <f t="shared" si="13"/>
        <v>-1.2479183101246676</v>
      </c>
      <c r="AT63" s="14">
        <f t="shared" si="14"/>
        <v>-1.20362574443698</v>
      </c>
      <c r="AU63" s="14">
        <f t="shared" si="15"/>
        <v>-1.2455381165248289E-3</v>
      </c>
      <c r="AV63" s="14">
        <f t="shared" si="16"/>
        <v>-0.177375062353193</v>
      </c>
      <c r="AW63" s="14">
        <f t="shared" si="17"/>
        <v>-3.11027367221333E-2</v>
      </c>
      <c r="AX63" s="14">
        <f t="shared" si="18"/>
        <v>-1.69784436097903E-15</v>
      </c>
      <c r="AY63" s="14">
        <f t="shared" si="19"/>
        <v>2.99155824417581E-14</v>
      </c>
      <c r="AZ63" s="14">
        <f t="shared" si="20"/>
        <v>1.0040726059098959</v>
      </c>
      <c r="BA63" s="14">
        <f t="shared" si="21"/>
        <v>-1.7319939584060391</v>
      </c>
    </row>
    <row r="64" spans="1:92">
      <c r="A64" s="26">
        <v>44834</v>
      </c>
      <c r="B64" s="24">
        <v>-4.7991826703014898E-2</v>
      </c>
      <c r="C64" s="24">
        <v>4.7551779900292801E-2</v>
      </c>
      <c r="D64" s="24">
        <v>-1.72985170512721</v>
      </c>
      <c r="E64" s="25">
        <v>2.11013689714587E-17</v>
      </c>
      <c r="F64" s="24">
        <v>-0.35059427893813699</v>
      </c>
      <c r="G64" s="24">
        <v>-1.7870818346665601E-3</v>
      </c>
      <c r="H64" s="24">
        <v>-5.9244800606199799E-4</v>
      </c>
      <c r="I64" s="25">
        <v>-1.99397401668986E-17</v>
      </c>
      <c r="J64" s="25">
        <v>3.0470354068118399E-14</v>
      </c>
      <c r="K64" s="25">
        <v>1.8467735845079401E-13</v>
      </c>
      <c r="L64" s="24">
        <v>-0.144257056396011</v>
      </c>
      <c r="M64" s="24">
        <v>0</v>
      </c>
      <c r="N64" s="24">
        <v>0</v>
      </c>
      <c r="O64" s="25">
        <v>2.27474720464879E-14</v>
      </c>
      <c r="P64" s="24">
        <v>0</v>
      </c>
      <c r="Q64" s="24">
        <v>-1.13167667770331E-3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5">
        <v>-3.1483242399241298E-14</v>
      </c>
      <c r="Z64" s="25">
        <v>1.95422753524082E-14</v>
      </c>
      <c r="AA64" s="25">
        <v>1.5237889455703701E-14</v>
      </c>
      <c r="AB64" s="25">
        <v>1.10484430584127E-14</v>
      </c>
      <c r="AC64" s="25">
        <v>1.11648270168039E-14</v>
      </c>
      <c r="AD64" s="25">
        <v>-5.6428663119006502E-14</v>
      </c>
      <c r="AE64" s="24">
        <v>0.31246993118338301</v>
      </c>
      <c r="AF64" s="24">
        <v>-1.9161843625989201</v>
      </c>
      <c r="AQ64" s="1">
        <f t="shared" si="11"/>
        <v>44834</v>
      </c>
      <c r="AR64" s="14">
        <f t="shared" si="12"/>
        <v>-4.7991826703014898E-2</v>
      </c>
      <c r="AS64" s="14">
        <f t="shared" si="13"/>
        <v>-1.6822999252269173</v>
      </c>
      <c r="AT64" s="14">
        <f t="shared" si="14"/>
        <v>-0.35059427893813699</v>
      </c>
      <c r="AU64" s="14">
        <f t="shared" si="15"/>
        <v>-1.7241246837653079E-3</v>
      </c>
      <c r="AV64" s="14">
        <f t="shared" si="16"/>
        <v>-0.144257056396011</v>
      </c>
      <c r="AW64" s="14">
        <f t="shared" si="17"/>
        <v>-1.7870818346665601E-3</v>
      </c>
      <c r="AX64" s="14">
        <f t="shared" si="18"/>
        <v>-1.99397401668986E-17</v>
      </c>
      <c r="AY64" s="14">
        <f t="shared" si="19"/>
        <v>3.0470354068118399E-14</v>
      </c>
      <c r="AZ64" s="14">
        <f t="shared" si="20"/>
        <v>1.0006205103316219</v>
      </c>
      <c r="BA64" s="14">
        <f t="shared" si="21"/>
        <v>-1.2280337834508592</v>
      </c>
    </row>
    <row r="65" spans="1:53">
      <c r="A65" s="26">
        <v>44926</v>
      </c>
      <c r="B65" s="24">
        <v>-5.9865761891586398E-2</v>
      </c>
      <c r="C65" s="24">
        <v>5.3458143374301097E-2</v>
      </c>
      <c r="D65" s="24">
        <v>-2.1426983647697502</v>
      </c>
      <c r="E65" s="25">
        <v>2.42272702451311E-17</v>
      </c>
      <c r="F65" s="24">
        <v>0.50118337400269997</v>
      </c>
      <c r="G65" s="24">
        <v>-7.7804620650608596E-3</v>
      </c>
      <c r="H65" s="24">
        <v>-4.9531559917861305E-4</v>
      </c>
      <c r="I65" s="25">
        <v>5.7185405543404002E-16</v>
      </c>
      <c r="J65" s="25">
        <v>3.1316829097336098E-14</v>
      </c>
      <c r="K65" s="25">
        <v>1.6258636211272999E-13</v>
      </c>
      <c r="L65" s="24">
        <v>-0.12620366152263601</v>
      </c>
      <c r="M65" s="24">
        <v>0</v>
      </c>
      <c r="N65" s="24">
        <v>0</v>
      </c>
      <c r="O65" s="25">
        <v>2.26488881412304E-14</v>
      </c>
      <c r="P65" s="24">
        <v>0</v>
      </c>
      <c r="Q65" s="24">
        <v>-1.64527817628393E-3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5">
        <v>-1.88052938749206E-14</v>
      </c>
      <c r="Z65" s="25">
        <v>1.8696100519236099E-14</v>
      </c>
      <c r="AA65" s="25">
        <v>1.5646578600424999E-14</v>
      </c>
      <c r="AB65" s="25">
        <v>1.1601681568485599E-14</v>
      </c>
      <c r="AC65" s="25">
        <v>1.17760670642373E-14</v>
      </c>
      <c r="AD65" s="25">
        <v>-5.5363496871848099E-14</v>
      </c>
      <c r="AE65" s="24">
        <v>0.30905326858251903</v>
      </c>
      <c r="AF65" s="24">
        <v>-1.47499405806478</v>
      </c>
      <c r="AQ65" s="1">
        <f t="shared" si="11"/>
        <v>44926</v>
      </c>
      <c r="AR65" s="14">
        <f t="shared" si="12"/>
        <v>-5.9865761891586398E-2</v>
      </c>
      <c r="AS65" s="14">
        <f t="shared" si="13"/>
        <v>-2.0892402213954493</v>
      </c>
      <c r="AT65" s="14">
        <f t="shared" si="14"/>
        <v>0.50118337400269997</v>
      </c>
      <c r="AU65" s="14">
        <f t="shared" si="15"/>
        <v>-2.1405937754625428E-3</v>
      </c>
      <c r="AV65" s="14">
        <f t="shared" si="16"/>
        <v>-0.12620366152263601</v>
      </c>
      <c r="AW65" s="14">
        <f t="shared" si="17"/>
        <v>-7.7804620650608596E-3</v>
      </c>
      <c r="AX65" s="14">
        <f t="shared" si="18"/>
        <v>5.7185405543404002E-16</v>
      </c>
      <c r="AY65" s="14">
        <f t="shared" si="19"/>
        <v>3.1316829097336098E-14</v>
      </c>
      <c r="AZ65" s="14">
        <f t="shared" si="20"/>
        <v>0.99720384773074422</v>
      </c>
      <c r="BA65" s="14">
        <f t="shared" si="21"/>
        <v>-0.78684347891671902</v>
      </c>
    </row>
    <row r="66" spans="1:53">
      <c r="A66" s="26">
        <v>45016</v>
      </c>
      <c r="B66" s="24">
        <v>-8.1543025495578403E-2</v>
      </c>
      <c r="C66" s="24">
        <v>6.8582766528638803E-2</v>
      </c>
      <c r="D66" s="24">
        <v>-2.2795473353069902</v>
      </c>
      <c r="E66" s="25">
        <v>2.95747088925413E-17</v>
      </c>
      <c r="F66" s="24">
        <v>0.92379220933648698</v>
      </c>
      <c r="G66" s="24">
        <v>-3.2219791289892899E-2</v>
      </c>
      <c r="H66" s="24">
        <v>-1.3648344705164E-4</v>
      </c>
      <c r="I66" s="25">
        <v>-1.9576197529301599E-16</v>
      </c>
      <c r="J66" s="25">
        <v>3.2941798872337902E-14</v>
      </c>
      <c r="K66" s="25">
        <v>1.4375914287053999E-13</v>
      </c>
      <c r="L66" s="24">
        <v>-0.12987434289029001</v>
      </c>
      <c r="M66" s="24">
        <v>0</v>
      </c>
      <c r="N66" s="24">
        <v>0</v>
      </c>
      <c r="O66" s="25">
        <v>2.2515671574859099E-14</v>
      </c>
      <c r="P66" s="24">
        <v>0</v>
      </c>
      <c r="Q66" s="24">
        <v>-1.4676901554981101E-3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5">
        <v>-5.0596075095734904E-15</v>
      </c>
      <c r="Z66" s="25">
        <v>1.7934334495351301E-14</v>
      </c>
      <c r="AA66" s="25">
        <v>1.6011149821566199E-14</v>
      </c>
      <c r="AB66" s="25">
        <v>1.2128636337121501E-14</v>
      </c>
      <c r="AC66" s="25">
        <v>1.23386229220384E-14</v>
      </c>
      <c r="AD66" s="25">
        <v>-5.4203579934005201E-14</v>
      </c>
      <c r="AE66" s="24">
        <v>0.30567167977565401</v>
      </c>
      <c r="AF66" s="24">
        <v>-1.2267420129443201</v>
      </c>
      <c r="AQ66" s="1">
        <f t="shared" ref="AQ66:AQ97" si="22">+A66</f>
        <v>45016</v>
      </c>
      <c r="AR66" s="14">
        <f t="shared" ref="AR66:AR97" si="23">+B66</f>
        <v>-8.1543025495578403E-2</v>
      </c>
      <c r="AS66" s="14">
        <f t="shared" ref="AS66:AS97" si="24">+C66+D66</f>
        <v>-2.2109645687783512</v>
      </c>
      <c r="AT66" s="14">
        <f t="shared" ref="AT66:AT97" si="25">+E66+F66</f>
        <v>0.92379220933648698</v>
      </c>
      <c r="AU66" s="14">
        <f t="shared" ref="AU66:AU97" si="26">+H66+Q66</f>
        <v>-1.6041736025497501E-3</v>
      </c>
      <c r="AV66" s="14">
        <f t="shared" ref="AV66:AV97" si="27">+L66</f>
        <v>-0.12987434289029001</v>
      </c>
      <c r="AW66" s="14">
        <f t="shared" ref="AW66:AW97" si="28">+G66</f>
        <v>-3.2219791289892899E-2</v>
      </c>
      <c r="AX66" s="14">
        <f t="shared" ref="AX66:AX97" si="29">+I66</f>
        <v>-1.9576197529301599E-16</v>
      </c>
      <c r="AY66" s="14">
        <f t="shared" ref="AY66:AY97" si="30">+J66</f>
        <v>3.2941798872337902E-14</v>
      </c>
      <c r="AZ66" s="14">
        <f t="shared" ref="AZ66:AZ97" si="31">AF66-SUM(AR66:AY66)+0.688150579148061</f>
        <v>0.99382225892388376</v>
      </c>
      <c r="BA66" s="14">
        <f t="shared" ref="BA66:BA97" si="32">+SUM(AR66:AZ66)</f>
        <v>-0.53859143379625907</v>
      </c>
    </row>
    <row r="67" spans="1:53">
      <c r="A67" s="26">
        <v>45107</v>
      </c>
      <c r="B67" s="24">
        <v>-7.3858732799340798E-2</v>
      </c>
      <c r="C67" s="24">
        <v>7.1151139664584806E-2</v>
      </c>
      <c r="D67" s="24">
        <v>-2.3618295537105398</v>
      </c>
      <c r="E67" s="25">
        <v>3.6511416660204698E-17</v>
      </c>
      <c r="F67" s="24">
        <v>1.3463217612274101</v>
      </c>
      <c r="G67" s="24">
        <v>-2.7301755500786E-2</v>
      </c>
      <c r="H67" s="24">
        <v>-2.34664037641279E-4</v>
      </c>
      <c r="I67" s="25">
        <v>3.3344047404963599E-17</v>
      </c>
      <c r="J67" s="25">
        <v>3.3537862416822201E-14</v>
      </c>
      <c r="K67" s="25">
        <v>1.2737161993961799E-13</v>
      </c>
      <c r="L67" s="24">
        <v>-0.107033038659626</v>
      </c>
      <c r="M67" s="24">
        <v>0</v>
      </c>
      <c r="N67" s="24">
        <v>0</v>
      </c>
      <c r="O67" s="25">
        <v>2.2453371805161299E-14</v>
      </c>
      <c r="P67" s="24">
        <v>0</v>
      </c>
      <c r="Q67" s="24">
        <v>-5.1166740394862904E-4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5">
        <v>9.8730942302312795E-15</v>
      </c>
      <c r="Z67" s="25">
        <v>1.7344838327107701E-14</v>
      </c>
      <c r="AA67" s="25">
        <v>1.6503808589537601E-14</v>
      </c>
      <c r="AB67" s="25">
        <v>1.27879361443776E-14</v>
      </c>
      <c r="AC67" s="25">
        <v>1.31821118204518E-14</v>
      </c>
      <c r="AD67" s="25">
        <v>-5.3007467833123898E-14</v>
      </c>
      <c r="AE67" s="24">
        <v>0.30232480925270899</v>
      </c>
      <c r="AF67" s="24">
        <v>-0.85097170196698602</v>
      </c>
      <c r="AQ67" s="1">
        <f t="shared" si="22"/>
        <v>45107</v>
      </c>
      <c r="AR67" s="14">
        <f t="shared" si="23"/>
        <v>-7.3858732799340798E-2</v>
      </c>
      <c r="AS67" s="14">
        <f t="shared" si="24"/>
        <v>-2.2906784140459551</v>
      </c>
      <c r="AT67" s="14">
        <f t="shared" si="25"/>
        <v>1.3463217612274101</v>
      </c>
      <c r="AU67" s="14">
        <f t="shared" si="26"/>
        <v>-7.4633144158990801E-4</v>
      </c>
      <c r="AV67" s="14">
        <f t="shared" si="27"/>
        <v>-0.107033038659626</v>
      </c>
      <c r="AW67" s="14">
        <f t="shared" si="28"/>
        <v>-2.7301755500786E-2</v>
      </c>
      <c r="AX67" s="14">
        <f t="shared" si="29"/>
        <v>3.3344047404963599E-17</v>
      </c>
      <c r="AY67" s="14">
        <f t="shared" si="30"/>
        <v>3.3537862416822201E-14</v>
      </c>
      <c r="AZ67" s="14">
        <f t="shared" si="31"/>
        <v>0.99047538840092908</v>
      </c>
      <c r="BA67" s="14">
        <f t="shared" si="32"/>
        <v>-0.16282112281892502</v>
      </c>
    </row>
    <row r="68" spans="1:53">
      <c r="A68" s="26">
        <v>45199</v>
      </c>
      <c r="B68" s="24">
        <v>-7.3734703672027196E-2</v>
      </c>
      <c r="C68" s="24">
        <v>6.7877587498526099E-2</v>
      </c>
      <c r="D68" s="24">
        <v>-2.36175094359041</v>
      </c>
      <c r="E68" s="25">
        <v>4.0374505570348899E-17</v>
      </c>
      <c r="F68" s="24">
        <v>1.7143628556991399</v>
      </c>
      <c r="G68" s="24">
        <v>-3.01878843181798E-2</v>
      </c>
      <c r="H68" s="24">
        <v>-1.19963806491693E-4</v>
      </c>
      <c r="I68" s="25">
        <v>1.03445141574407E-16</v>
      </c>
      <c r="J68" s="25">
        <v>2.7614031017268101E-14</v>
      </c>
      <c r="K68" s="25">
        <v>1.09693874261195E-13</v>
      </c>
      <c r="L68" s="24">
        <v>-0.100987568163448</v>
      </c>
      <c r="M68" s="24">
        <v>0</v>
      </c>
      <c r="N68" s="24">
        <v>0</v>
      </c>
      <c r="O68" s="25">
        <v>2.2381977355471799E-14</v>
      </c>
      <c r="P68" s="24">
        <v>0</v>
      </c>
      <c r="Q68" s="24">
        <v>2.84557368068764E-4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5">
        <v>2.3451090457697299E-14</v>
      </c>
      <c r="Z68" s="25">
        <v>1.6874817767363201E-14</v>
      </c>
      <c r="AA68" s="25">
        <v>1.7044886789964099E-14</v>
      </c>
      <c r="AB68" s="25">
        <v>1.36234541846578E-14</v>
      </c>
      <c r="AC68" s="25">
        <v>1.39208692682337E-14</v>
      </c>
      <c r="AD68" s="25">
        <v>-5.1923955750643998E-14</v>
      </c>
      <c r="AE68" s="24">
        <v>0.29901230513770399</v>
      </c>
      <c r="AF68" s="24">
        <v>-0.48524375784693002</v>
      </c>
      <c r="AQ68" s="1">
        <f t="shared" si="22"/>
        <v>45199</v>
      </c>
      <c r="AR68" s="14">
        <f t="shared" si="23"/>
        <v>-7.3734703672027196E-2</v>
      </c>
      <c r="AS68" s="14">
        <f t="shared" si="24"/>
        <v>-2.293873356091884</v>
      </c>
      <c r="AT68" s="14">
        <f t="shared" si="25"/>
        <v>1.7143628556991399</v>
      </c>
      <c r="AU68" s="14">
        <f t="shared" si="26"/>
        <v>1.6459356157707102E-4</v>
      </c>
      <c r="AV68" s="14">
        <f t="shared" si="27"/>
        <v>-0.100987568163448</v>
      </c>
      <c r="AW68" s="14">
        <f t="shared" si="28"/>
        <v>-3.01878843181798E-2</v>
      </c>
      <c r="AX68" s="14">
        <f t="shared" si="29"/>
        <v>1.03445141574407E-16</v>
      </c>
      <c r="AY68" s="14">
        <f t="shared" si="30"/>
        <v>2.7614031017268101E-14</v>
      </c>
      <c r="AZ68" s="14">
        <f t="shared" si="31"/>
        <v>0.98716288428592525</v>
      </c>
      <c r="BA68" s="14">
        <f t="shared" si="32"/>
        <v>0.20290682130113091</v>
      </c>
    </row>
    <row r="69" spans="1:53">
      <c r="A69" s="26">
        <v>45291</v>
      </c>
      <c r="B69" s="24">
        <v>-8.4819510447395094E-2</v>
      </c>
      <c r="C69" s="24">
        <v>6.0489422542021699E-2</v>
      </c>
      <c r="D69" s="24">
        <v>-2.3357624481590298</v>
      </c>
      <c r="E69" s="25">
        <v>3.7779293184238701E-17</v>
      </c>
      <c r="F69" s="24">
        <v>1.7911420070726101</v>
      </c>
      <c r="G69" s="24">
        <v>-2.54290106670974E-2</v>
      </c>
      <c r="H69" s="25">
        <v>8.3300554366663406E-5</v>
      </c>
      <c r="I69" s="25">
        <v>3.4583792567638698E-16</v>
      </c>
      <c r="J69" s="25">
        <v>2.23937025313668E-14</v>
      </c>
      <c r="K69" s="25">
        <v>8.9318699322753105E-14</v>
      </c>
      <c r="L69" s="24">
        <v>-0.119030897377367</v>
      </c>
      <c r="M69" s="24">
        <v>0</v>
      </c>
      <c r="N69" s="24">
        <v>0</v>
      </c>
      <c r="O69" s="25">
        <v>2.2295175984009699E-14</v>
      </c>
      <c r="P69" s="24">
        <v>0</v>
      </c>
      <c r="Q69" s="24">
        <v>1.1849146710409401E-3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5">
        <v>3.4731791682436198E-14</v>
      </c>
      <c r="Z69" s="25">
        <v>1.6298060964225599E-14</v>
      </c>
      <c r="AA69" s="25">
        <v>1.76355386337973E-14</v>
      </c>
      <c r="AB69" s="25">
        <v>1.4219452609559599E-14</v>
      </c>
      <c r="AC69" s="25">
        <v>1.4433770630091898E-14</v>
      </c>
      <c r="AD69" s="25">
        <v>-5.1109190920623102E-14</v>
      </c>
      <c r="AE69" s="24">
        <v>0.29573381915001001</v>
      </c>
      <c r="AF69" s="24">
        <v>-0.41640840266066098</v>
      </c>
      <c r="AQ69" s="1">
        <f t="shared" si="22"/>
        <v>45291</v>
      </c>
      <c r="AR69" s="14">
        <f t="shared" si="23"/>
        <v>-8.4819510447395094E-2</v>
      </c>
      <c r="AS69" s="14">
        <f t="shared" si="24"/>
        <v>-2.2752730256170079</v>
      </c>
      <c r="AT69" s="14">
        <f t="shared" si="25"/>
        <v>1.7911420070726101</v>
      </c>
      <c r="AU69" s="14">
        <f t="shared" si="26"/>
        <v>1.2682152254076034E-3</v>
      </c>
      <c r="AV69" s="14">
        <f t="shared" si="27"/>
        <v>-0.119030897377367</v>
      </c>
      <c r="AW69" s="14">
        <f t="shared" si="28"/>
        <v>-2.54290106670974E-2</v>
      </c>
      <c r="AX69" s="14">
        <f t="shared" si="29"/>
        <v>3.4583792567638698E-16</v>
      </c>
      <c r="AY69" s="14">
        <f t="shared" si="30"/>
        <v>2.23937025313668E-14</v>
      </c>
      <c r="AZ69" s="14">
        <f t="shared" si="31"/>
        <v>0.98388439829822683</v>
      </c>
      <c r="BA69" s="14">
        <f t="shared" si="32"/>
        <v>0.27174217648740007</v>
      </c>
    </row>
    <row r="70" spans="1:53">
      <c r="A70" s="26">
        <v>45382</v>
      </c>
      <c r="B70" s="24">
        <v>-8.3123002403381704E-2</v>
      </c>
      <c r="C70" s="24">
        <v>6.5383450960659104E-2</v>
      </c>
      <c r="D70" s="24">
        <v>-2.2463610564871099</v>
      </c>
      <c r="E70" s="25">
        <v>4.3006730331810001E-17</v>
      </c>
      <c r="F70" s="24">
        <v>1.7521884094734499</v>
      </c>
      <c r="G70" s="24">
        <v>-6.4094098414195499E-2</v>
      </c>
      <c r="H70" s="25">
        <v>3.0754506339221098E-5</v>
      </c>
      <c r="I70" s="25">
        <v>-7.9745490970525502E-16</v>
      </c>
      <c r="J70" s="25">
        <v>2.07332757097853E-14</v>
      </c>
      <c r="K70" s="25">
        <v>7.7378541627638396E-14</v>
      </c>
      <c r="L70" s="24">
        <v>-5.8108643846573098E-2</v>
      </c>
      <c r="M70" s="24">
        <v>0</v>
      </c>
      <c r="N70" s="24">
        <v>0</v>
      </c>
      <c r="O70" s="25">
        <v>2.2168896343297099E-14</v>
      </c>
      <c r="P70" s="24">
        <v>0</v>
      </c>
      <c r="Q70" s="24">
        <v>2.3395118760574899E-3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5">
        <v>4.9605994480273802E-14</v>
      </c>
      <c r="Z70" s="25">
        <v>1.6247032837982E-14</v>
      </c>
      <c r="AA70" s="25">
        <v>1.81269083805472E-14</v>
      </c>
      <c r="AB70" s="25">
        <v>1.4708475951149401E-14</v>
      </c>
      <c r="AC70" s="25">
        <v>1.48368162754095E-14</v>
      </c>
      <c r="AD70" s="25">
        <v>-5.0424993490117499E-14</v>
      </c>
      <c r="AE70" s="24">
        <v>0.29248900656606602</v>
      </c>
      <c r="AF70" s="24">
        <v>-0.33925566776851002</v>
      </c>
      <c r="AQ70" s="1">
        <f t="shared" si="22"/>
        <v>45382</v>
      </c>
      <c r="AR70" s="14">
        <f t="shared" si="23"/>
        <v>-8.3123002403381704E-2</v>
      </c>
      <c r="AS70" s="14">
        <f t="shared" si="24"/>
        <v>-2.1809776055264507</v>
      </c>
      <c r="AT70" s="14">
        <f t="shared" si="25"/>
        <v>1.7521884094734499</v>
      </c>
      <c r="AU70" s="14">
        <f t="shared" si="26"/>
        <v>2.3702663823967109E-3</v>
      </c>
      <c r="AV70" s="14">
        <f t="shared" si="27"/>
        <v>-5.8108643846573098E-2</v>
      </c>
      <c r="AW70" s="14">
        <f t="shared" si="28"/>
        <v>-6.4094098414195499E-2</v>
      </c>
      <c r="AX70" s="14">
        <f t="shared" si="29"/>
        <v>-7.9745490970525502E-16</v>
      </c>
      <c r="AY70" s="14">
        <f t="shared" si="30"/>
        <v>2.07332757097853E-14</v>
      </c>
      <c r="AZ70" s="14">
        <f t="shared" si="31"/>
        <v>0.98063958571428533</v>
      </c>
      <c r="BA70" s="14">
        <f t="shared" si="32"/>
        <v>0.34889491137955098</v>
      </c>
    </row>
    <row r="71" spans="1:53">
      <c r="A71" s="26">
        <v>45473</v>
      </c>
      <c r="B71" s="24">
        <v>-9.1037417787027203E-2</v>
      </c>
      <c r="C71" s="24">
        <v>5.2318780320544302E-2</v>
      </c>
      <c r="D71" s="24">
        <v>-2.3248042042448001</v>
      </c>
      <c r="E71" s="25">
        <v>4.3789778695124298E-17</v>
      </c>
      <c r="F71" s="24">
        <v>1.9270190663167299</v>
      </c>
      <c r="G71" s="24">
        <v>-6.93974235155492E-2</v>
      </c>
      <c r="H71" s="24">
        <v>1.3800708000878399E-4</v>
      </c>
      <c r="I71" s="25">
        <v>-7.2946001169772602E-16</v>
      </c>
      <c r="J71" s="25">
        <v>1.75515604619689E-14</v>
      </c>
      <c r="K71" s="25">
        <v>5.8095560540923896E-14</v>
      </c>
      <c r="L71" s="24">
        <v>-5.4229648645105301E-2</v>
      </c>
      <c r="M71" s="24">
        <v>0</v>
      </c>
      <c r="N71" s="24">
        <v>0</v>
      </c>
      <c r="O71" s="25">
        <v>2.2070347857656201E-14</v>
      </c>
      <c r="P71" s="24">
        <v>0</v>
      </c>
      <c r="Q71" s="24">
        <v>2.9979903710512699E-3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5">
        <v>6.2533037072776396E-14</v>
      </c>
      <c r="Z71" s="25">
        <v>1.56640320622243E-14</v>
      </c>
      <c r="AA71" s="25">
        <v>1.8356280350716001E-14</v>
      </c>
      <c r="AB71" s="25">
        <v>1.5002925563117E-14</v>
      </c>
      <c r="AC71" s="25">
        <v>1.5085163474224499E-14</v>
      </c>
      <c r="AD71" s="25">
        <v>-4.98923602583691E-14</v>
      </c>
      <c r="AE71" s="24">
        <v>0.28927752618156699</v>
      </c>
      <c r="AF71" s="24">
        <v>-0.26771732392240999</v>
      </c>
      <c r="AQ71" s="1">
        <f t="shared" si="22"/>
        <v>45473</v>
      </c>
      <c r="AR71" s="14">
        <f t="shared" si="23"/>
        <v>-9.1037417787027203E-2</v>
      </c>
      <c r="AS71" s="14">
        <f t="shared" si="24"/>
        <v>-2.2724854239242558</v>
      </c>
      <c r="AT71" s="14">
        <f t="shared" si="25"/>
        <v>1.9270190663167299</v>
      </c>
      <c r="AU71" s="14">
        <f t="shared" si="26"/>
        <v>3.1359974510600536E-3</v>
      </c>
      <c r="AV71" s="14">
        <f t="shared" si="27"/>
        <v>-5.4229648645105301E-2</v>
      </c>
      <c r="AW71" s="14">
        <f t="shared" si="28"/>
        <v>-6.93974235155492E-2</v>
      </c>
      <c r="AX71" s="14">
        <f t="shared" si="29"/>
        <v>-7.2946001169772602E-16</v>
      </c>
      <c r="AY71" s="14">
        <f t="shared" si="30"/>
        <v>1.75515604619689E-14</v>
      </c>
      <c r="AZ71" s="14">
        <f t="shared" si="31"/>
        <v>0.97742810532978175</v>
      </c>
      <c r="BA71" s="14">
        <f t="shared" si="32"/>
        <v>0.420433255225651</v>
      </c>
    </row>
    <row r="72" spans="1:53">
      <c r="A72" s="26">
        <v>45565</v>
      </c>
      <c r="B72" s="24">
        <v>-9.0079000520619096E-2</v>
      </c>
      <c r="C72" s="24">
        <v>4.4373661774999601E-2</v>
      </c>
      <c r="D72" s="24">
        <v>-2.3015561622023601</v>
      </c>
      <c r="E72" s="25">
        <v>4.4889605626771299E-17</v>
      </c>
      <c r="F72" s="24">
        <v>1.9077488756535601</v>
      </c>
      <c r="G72" s="24">
        <v>-7.2297802141043602E-2</v>
      </c>
      <c r="H72" s="24">
        <v>1.3156535875331199E-4</v>
      </c>
      <c r="I72" s="25">
        <v>-5.8195584062464595E-16</v>
      </c>
      <c r="J72" s="25">
        <v>1.68513919869842E-14</v>
      </c>
      <c r="K72" s="25">
        <v>4.6177771412381597E-14</v>
      </c>
      <c r="L72" s="24">
        <v>-4.4299410582452597E-2</v>
      </c>
      <c r="M72" s="24">
        <v>0</v>
      </c>
      <c r="N72" s="24">
        <v>0</v>
      </c>
      <c r="O72" s="25">
        <v>2.19602949558405E-14</v>
      </c>
      <c r="P72" s="24">
        <v>0</v>
      </c>
      <c r="Q72" s="24">
        <v>3.6197759980452098E-3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5">
        <v>7.2729262536494397E-14</v>
      </c>
      <c r="Z72" s="25">
        <v>1.4934113657204201E-14</v>
      </c>
      <c r="AA72" s="25">
        <v>1.84745560442983E-14</v>
      </c>
      <c r="AB72" s="25">
        <v>1.51968678051034E-14</v>
      </c>
      <c r="AC72" s="25">
        <v>1.5239780813716601E-14</v>
      </c>
      <c r="AD72" s="25">
        <v>-4.9465986707196901E-14</v>
      </c>
      <c r="AE72" s="24">
        <v>0.28609904027409999</v>
      </c>
      <c r="AF72" s="24">
        <v>-0.26625945638684101</v>
      </c>
      <c r="AQ72" s="1">
        <f t="shared" si="22"/>
        <v>45565</v>
      </c>
      <c r="AR72" s="14">
        <f t="shared" si="23"/>
        <v>-9.0079000520619096E-2</v>
      </c>
      <c r="AS72" s="14">
        <f t="shared" si="24"/>
        <v>-2.2571825004273607</v>
      </c>
      <c r="AT72" s="14">
        <f t="shared" si="25"/>
        <v>1.9077488756535601</v>
      </c>
      <c r="AU72" s="14">
        <f t="shared" si="26"/>
        <v>3.7513413567985218E-3</v>
      </c>
      <c r="AV72" s="14">
        <f t="shared" si="27"/>
        <v>-4.4299410582452597E-2</v>
      </c>
      <c r="AW72" s="14">
        <f t="shared" si="28"/>
        <v>-7.2297802141043602E-2</v>
      </c>
      <c r="AX72" s="14">
        <f t="shared" si="29"/>
        <v>-5.8195584062464595E-16</v>
      </c>
      <c r="AY72" s="14">
        <f t="shared" si="30"/>
        <v>1.68513919869842E-14</v>
      </c>
      <c r="AZ72" s="14">
        <f t="shared" si="31"/>
        <v>0.97424961942232091</v>
      </c>
      <c r="BA72" s="14">
        <f t="shared" si="32"/>
        <v>0.42189112276121998</v>
      </c>
    </row>
    <row r="73" spans="1:53">
      <c r="A73" s="26">
        <v>45657</v>
      </c>
      <c r="B73" s="24">
        <v>-8.9103282575452594E-2</v>
      </c>
      <c r="C73" s="24">
        <v>3.7635087195426797E-2</v>
      </c>
      <c r="D73" s="24">
        <v>-2.2785406005803401</v>
      </c>
      <c r="E73" s="25">
        <v>4.58985082005862E-17</v>
      </c>
      <c r="F73" s="24">
        <v>1.88867138689703</v>
      </c>
      <c r="G73" s="24">
        <v>-7.4729562646633704E-2</v>
      </c>
      <c r="H73" s="24">
        <v>1.24259170188895E-4</v>
      </c>
      <c r="I73" s="25">
        <v>-4.48970153154124E-16</v>
      </c>
      <c r="J73" s="25">
        <v>1.6179694086569399E-14</v>
      </c>
      <c r="K73" s="25">
        <v>3.4781261219098699E-14</v>
      </c>
      <c r="L73" s="24">
        <v>-3.55580142913383E-2</v>
      </c>
      <c r="M73" s="24">
        <v>0</v>
      </c>
      <c r="N73" s="24">
        <v>0</v>
      </c>
      <c r="O73" s="25">
        <v>2.18466038844829E-14</v>
      </c>
      <c r="P73" s="24">
        <v>0</v>
      </c>
      <c r="Q73" s="24">
        <v>4.01666954774602E-3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5">
        <v>8.2399013651926405E-14</v>
      </c>
      <c r="Z73" s="25">
        <v>1.4249168376538599E-14</v>
      </c>
      <c r="AA73" s="25">
        <v>1.8588807165673099E-14</v>
      </c>
      <c r="AB73" s="25">
        <v>1.5384965352798201E-14</v>
      </c>
      <c r="AC73" s="25">
        <v>1.5390919526068599E-14</v>
      </c>
      <c r="AD73" s="25">
        <v>-4.9035198310776201E-14</v>
      </c>
      <c r="AE73" s="24">
        <v>0.28295321456623901</v>
      </c>
      <c r="AF73" s="24">
        <v>-0.26453084271696198</v>
      </c>
      <c r="AQ73" s="1">
        <f t="shared" si="22"/>
        <v>45657</v>
      </c>
      <c r="AR73" s="14">
        <f t="shared" si="23"/>
        <v>-8.9103282575452594E-2</v>
      </c>
      <c r="AS73" s="14">
        <f t="shared" si="24"/>
        <v>-2.2409055133849134</v>
      </c>
      <c r="AT73" s="14">
        <f t="shared" si="25"/>
        <v>1.88867138689703</v>
      </c>
      <c r="AU73" s="14">
        <f t="shared" si="26"/>
        <v>4.140928717934915E-3</v>
      </c>
      <c r="AV73" s="14">
        <f t="shared" si="27"/>
        <v>-3.55580142913383E-2</v>
      </c>
      <c r="AW73" s="14">
        <f t="shared" si="28"/>
        <v>-7.4729562646633704E-2</v>
      </c>
      <c r="AX73" s="14">
        <f t="shared" si="29"/>
        <v>-4.48970153154124E-16</v>
      </c>
      <c r="AY73" s="14">
        <f t="shared" si="30"/>
        <v>1.6179694086569399E-14</v>
      </c>
      <c r="AZ73" s="14">
        <f t="shared" si="31"/>
        <v>0.97110379371445621</v>
      </c>
      <c r="BA73" s="14">
        <f t="shared" si="32"/>
        <v>0.42361973643109896</v>
      </c>
    </row>
    <row r="74" spans="1:53">
      <c r="A74" s="26">
        <v>45747</v>
      </c>
      <c r="B74" s="24">
        <v>-8.8115186555896993E-2</v>
      </c>
      <c r="C74" s="24">
        <v>3.1919831078835899E-2</v>
      </c>
      <c r="D74" s="24">
        <v>-2.2557551945745402</v>
      </c>
      <c r="E74" s="25">
        <v>4.6819188476938103E-17</v>
      </c>
      <c r="F74" s="24">
        <v>1.8697846730280601</v>
      </c>
      <c r="G74" s="24">
        <v>-7.6744021809887195E-2</v>
      </c>
      <c r="H74" s="24">
        <v>1.16336576136837E-4</v>
      </c>
      <c r="I74" s="25">
        <v>-3.2938024298965301E-16</v>
      </c>
      <c r="J74" s="25">
        <v>1.5536096968459799E-14</v>
      </c>
      <c r="K74" s="25">
        <v>2.3905506324456399E-14</v>
      </c>
      <c r="L74" s="24">
        <v>-2.7937991441941201E-2</v>
      </c>
      <c r="M74" s="24">
        <v>0</v>
      </c>
      <c r="N74" s="24">
        <v>0</v>
      </c>
      <c r="O74" s="25">
        <v>2.1729497916601999E-14</v>
      </c>
      <c r="P74" s="24">
        <v>0</v>
      </c>
      <c r="Q74" s="24">
        <v>4.2316048919865202E-3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5">
        <v>9.1553556388690804E-14</v>
      </c>
      <c r="Z74" s="25">
        <v>1.36060612625113E-14</v>
      </c>
      <c r="AA74" s="25">
        <v>1.86980391785617E-14</v>
      </c>
      <c r="AB74" s="25">
        <v>1.5566111784446799E-14</v>
      </c>
      <c r="AC74" s="25">
        <v>1.5537367298395201E-14</v>
      </c>
      <c r="AD74" s="25">
        <v>-4.86021484890284E-14</v>
      </c>
      <c r="AE74" s="24">
        <v>0.279839718189068</v>
      </c>
      <c r="AF74" s="24">
        <v>-0.26266023061801003</v>
      </c>
      <c r="AQ74" s="1">
        <f t="shared" si="22"/>
        <v>45747</v>
      </c>
      <c r="AR74" s="14">
        <f t="shared" si="23"/>
        <v>-8.8115186555896993E-2</v>
      </c>
      <c r="AS74" s="14">
        <f t="shared" si="24"/>
        <v>-2.2238353634957044</v>
      </c>
      <c r="AT74" s="14">
        <f t="shared" si="25"/>
        <v>1.8697846730280601</v>
      </c>
      <c r="AU74" s="14">
        <f t="shared" si="26"/>
        <v>4.3479414681233571E-3</v>
      </c>
      <c r="AV74" s="14">
        <f t="shared" si="27"/>
        <v>-2.7937991441941201E-2</v>
      </c>
      <c r="AW74" s="14">
        <f t="shared" si="28"/>
        <v>-7.6744021809887195E-2</v>
      </c>
      <c r="AX74" s="14">
        <f t="shared" si="29"/>
        <v>-3.2938024298965301E-16</v>
      </c>
      <c r="AY74" s="14">
        <f t="shared" si="30"/>
        <v>1.5536096968459799E-14</v>
      </c>
      <c r="AZ74" s="14">
        <f t="shared" si="31"/>
        <v>0.96799029733728226</v>
      </c>
      <c r="BA74" s="14">
        <f t="shared" si="32"/>
        <v>0.42549034853005097</v>
      </c>
    </row>
    <row r="75" spans="1:53">
      <c r="A75" s="26">
        <v>45838</v>
      </c>
      <c r="B75" s="24">
        <v>-8.7119155412751004E-2</v>
      </c>
      <c r="C75" s="24">
        <v>2.7072492507078098E-2</v>
      </c>
      <c r="D75" s="24">
        <v>-2.2331976426288001</v>
      </c>
      <c r="E75" s="25">
        <v>4.7654803434924498E-17</v>
      </c>
      <c r="F75" s="24">
        <v>1.85108682629779</v>
      </c>
      <c r="G75" s="24">
        <v>-7.8389997670388206E-2</v>
      </c>
      <c r="H75" s="24">
        <v>1.08017619576405E-4</v>
      </c>
      <c r="I75" s="25">
        <v>-2.22080128966096E-16</v>
      </c>
      <c r="J75" s="25">
        <v>1.4919959173815001E-14</v>
      </c>
      <c r="K75" s="25">
        <v>1.35452810968184E-14</v>
      </c>
      <c r="L75" s="24">
        <v>-2.13657040972683E-2</v>
      </c>
      <c r="M75" s="24">
        <v>0</v>
      </c>
      <c r="N75" s="24">
        <v>0</v>
      </c>
      <c r="O75" s="25">
        <v>2.1609184883781699E-14</v>
      </c>
      <c r="P75" s="24">
        <v>0</v>
      </c>
      <c r="Q75" s="24">
        <v>4.3004326805367796E-3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5">
        <v>1.00207270483265E-13</v>
      </c>
      <c r="Z75" s="25">
        <v>1.30016961393894E-14</v>
      </c>
      <c r="AA75" s="25">
        <v>1.8801426916456201E-14</v>
      </c>
      <c r="AB75" s="25">
        <v>1.5739406296071499E-14</v>
      </c>
      <c r="AC75" s="25">
        <v>1.56781100019967E-14</v>
      </c>
      <c r="AD75" s="25">
        <v>-4.8168671848324203E-14</v>
      </c>
      <c r="AE75" s="24">
        <v>0.27675822364615299</v>
      </c>
      <c r="AF75" s="24">
        <v>-0.26074650705791103</v>
      </c>
      <c r="AQ75" s="1">
        <f t="shared" si="22"/>
        <v>45838</v>
      </c>
      <c r="AR75" s="14">
        <f t="shared" si="23"/>
        <v>-8.7119155412751004E-2</v>
      </c>
      <c r="AS75" s="14">
        <f t="shared" si="24"/>
        <v>-2.2061251501217218</v>
      </c>
      <c r="AT75" s="14">
        <f t="shared" si="25"/>
        <v>1.85108682629779</v>
      </c>
      <c r="AU75" s="14">
        <f t="shared" si="26"/>
        <v>4.4084503001131847E-3</v>
      </c>
      <c r="AV75" s="14">
        <f t="shared" si="27"/>
        <v>-2.13657040972683E-2</v>
      </c>
      <c r="AW75" s="14">
        <f t="shared" si="28"/>
        <v>-7.8389997670388206E-2</v>
      </c>
      <c r="AX75" s="14">
        <f t="shared" si="29"/>
        <v>-2.22080128966096E-16</v>
      </c>
      <c r="AY75" s="14">
        <f t="shared" si="30"/>
        <v>1.4919959173815001E-14</v>
      </c>
      <c r="AZ75" s="14">
        <f t="shared" si="31"/>
        <v>0.96490880279436153</v>
      </c>
      <c r="BA75" s="14">
        <f t="shared" si="32"/>
        <v>0.42740407209014997</v>
      </c>
    </row>
    <row r="76" spans="1:53">
      <c r="A76" s="26">
        <v>45930</v>
      </c>
      <c r="B76" s="24">
        <v>-8.6119160428861197E-2</v>
      </c>
      <c r="C76" s="24">
        <v>2.29612697114727E-2</v>
      </c>
      <c r="D76" s="24">
        <v>-2.2108656662025101</v>
      </c>
      <c r="E76" s="25">
        <v>4.8408839824437002E-17</v>
      </c>
      <c r="F76" s="24">
        <v>1.83257595803481</v>
      </c>
      <c r="G76" s="24">
        <v>-7.9713476811056505E-2</v>
      </c>
      <c r="H76" s="25">
        <v>9.9493900736019996E-5</v>
      </c>
      <c r="I76" s="25">
        <v>-1.25994886604622E-16</v>
      </c>
      <c r="J76" s="25">
        <v>1.4330424470372199E-14</v>
      </c>
      <c r="K76" s="25">
        <v>3.6914261768970204E-15</v>
      </c>
      <c r="L76" s="24">
        <v>-1.57635063412313E-2</v>
      </c>
      <c r="M76" s="24">
        <v>0</v>
      </c>
      <c r="N76" s="24">
        <v>0</v>
      </c>
      <c r="O76" s="25">
        <v>2.1485858339180499E-14</v>
      </c>
      <c r="P76" s="24">
        <v>0</v>
      </c>
      <c r="Q76" s="24">
        <v>4.2532336105840698E-3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5">
        <v>1.0837698442272299E-13</v>
      </c>
      <c r="Z76" s="25">
        <v>1.24330556942542E-14</v>
      </c>
      <c r="AA76" s="25">
        <v>1.8898302391629599E-14</v>
      </c>
      <c r="AB76" s="25">
        <v>1.59041368918393E-14</v>
      </c>
      <c r="AC76" s="25">
        <v>1.5812317844701599E-14</v>
      </c>
      <c r="AD76" s="25">
        <v>-4.7736308021168302E-14</v>
      </c>
      <c r="AE76" s="24">
        <v>0.27370840677793001</v>
      </c>
      <c r="AF76" s="24">
        <v>-0.25886344774796899</v>
      </c>
      <c r="AQ76" s="1">
        <f t="shared" si="22"/>
        <v>45930</v>
      </c>
      <c r="AR76" s="14">
        <f t="shared" si="23"/>
        <v>-8.6119160428861197E-2</v>
      </c>
      <c r="AS76" s="14">
        <f t="shared" si="24"/>
        <v>-2.1879043964910374</v>
      </c>
      <c r="AT76" s="14">
        <f t="shared" si="25"/>
        <v>1.83257595803481</v>
      </c>
      <c r="AU76" s="14">
        <f t="shared" si="26"/>
        <v>4.3527275113200894E-3</v>
      </c>
      <c r="AV76" s="14">
        <f t="shared" si="27"/>
        <v>-1.57635063412313E-2</v>
      </c>
      <c r="AW76" s="14">
        <f t="shared" si="28"/>
        <v>-7.9713476811056505E-2</v>
      </c>
      <c r="AX76" s="14">
        <f t="shared" si="29"/>
        <v>-1.25994886604622E-16</v>
      </c>
      <c r="AY76" s="14">
        <f t="shared" si="30"/>
        <v>1.4330424470372199E-14</v>
      </c>
      <c r="AZ76" s="14">
        <f t="shared" si="31"/>
        <v>0.96185898592613428</v>
      </c>
      <c r="BA76" s="14">
        <f t="shared" si="32"/>
        <v>0.429287131400092</v>
      </c>
    </row>
    <row r="77" spans="1:53">
      <c r="A77" s="26">
        <v>46022</v>
      </c>
      <c r="B77" s="24">
        <v>-8.5118715328681094E-2</v>
      </c>
      <c r="C77" s="24">
        <v>1.94743763111268E-2</v>
      </c>
      <c r="D77" s="24">
        <v>-2.18875700954049</v>
      </c>
      <c r="E77" s="25">
        <v>4.9085032980157299E-17</v>
      </c>
      <c r="F77" s="24">
        <v>1.8142501984544701</v>
      </c>
      <c r="G77" s="24">
        <v>-8.0757380112133903E-2</v>
      </c>
      <c r="H77" s="25">
        <v>9.0929478586884203E-5</v>
      </c>
      <c r="I77" s="25">
        <v>-4.00917760318432E-17</v>
      </c>
      <c r="J77" s="25">
        <v>1.37664722453312E-14</v>
      </c>
      <c r="K77" s="25">
        <v>-5.6684436974402998E-15</v>
      </c>
      <c r="L77" s="24">
        <v>-1.10516129616223E-2</v>
      </c>
      <c r="M77" s="24">
        <v>0</v>
      </c>
      <c r="N77" s="24">
        <v>0</v>
      </c>
      <c r="O77" s="25">
        <v>2.1359698694102801E-14</v>
      </c>
      <c r="P77" s="24">
        <v>0</v>
      </c>
      <c r="Q77" s="24">
        <v>4.1153293041565004E-3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5">
        <v>1.1608138064156399E-13</v>
      </c>
      <c r="Z77" s="25">
        <v>1.18972331062109E-14</v>
      </c>
      <c r="AA77" s="25">
        <v>1.8988141796672001E-14</v>
      </c>
      <c r="AB77" s="25">
        <v>1.6059762997718199E-14</v>
      </c>
      <c r="AC77" s="25">
        <v>1.5939330477766899E-14</v>
      </c>
      <c r="AD77" s="25">
        <v>-4.7306326776085998E-14</v>
      </c>
      <c r="AE77" s="24">
        <v>0.27068994672651597</v>
      </c>
      <c r="AF77" s="24">
        <v>-0.25706393766791802</v>
      </c>
      <c r="AQ77" s="1">
        <f t="shared" si="22"/>
        <v>46022</v>
      </c>
      <c r="AR77" s="14">
        <f t="shared" si="23"/>
        <v>-8.5118715328681094E-2</v>
      </c>
      <c r="AS77" s="14">
        <f t="shared" si="24"/>
        <v>-2.1692826332293631</v>
      </c>
      <c r="AT77" s="14">
        <f t="shared" si="25"/>
        <v>1.8142501984544701</v>
      </c>
      <c r="AU77" s="14">
        <f t="shared" si="26"/>
        <v>4.2062587827433849E-3</v>
      </c>
      <c r="AV77" s="14">
        <f t="shared" si="27"/>
        <v>-1.10516129616223E-2</v>
      </c>
      <c r="AW77" s="14">
        <f t="shared" si="28"/>
        <v>-8.0757380112133903E-2</v>
      </c>
      <c r="AX77" s="14">
        <f t="shared" si="29"/>
        <v>-4.00917760318432E-17</v>
      </c>
      <c r="AY77" s="14">
        <f t="shared" si="30"/>
        <v>1.37664722453312E-14</v>
      </c>
      <c r="AZ77" s="14">
        <f t="shared" si="31"/>
        <v>0.95884052587471624</v>
      </c>
      <c r="BA77" s="14">
        <f t="shared" si="32"/>
        <v>0.43108664148014297</v>
      </c>
    </row>
    <row r="78" spans="1:53">
      <c r="A78" s="26">
        <v>46112</v>
      </c>
      <c r="B78" s="24">
        <v>-8.4120895265458406E-2</v>
      </c>
      <c r="C78" s="24">
        <v>1.6517001780519298E-2</v>
      </c>
      <c r="D78" s="24">
        <v>-2.1668694394450898</v>
      </c>
      <c r="E78" s="25">
        <v>4.9687289096878898E-17</v>
      </c>
      <c r="F78" s="24">
        <v>1.7961076964699301</v>
      </c>
      <c r="G78" s="24">
        <v>-8.1561414470690194E-2</v>
      </c>
      <c r="H78" s="25">
        <v>8.2462453288218102E-5</v>
      </c>
      <c r="I78" s="25">
        <v>3.6611406754080902E-17</v>
      </c>
      <c r="J78" s="25">
        <v>1.3226961693759099E-14</v>
      </c>
      <c r="K78" s="25">
        <v>-1.4549294734226699E-14</v>
      </c>
      <c r="L78" s="24">
        <v>-7.1496941162783496E-3</v>
      </c>
      <c r="M78" s="24">
        <v>0</v>
      </c>
      <c r="N78" s="24">
        <v>0</v>
      </c>
      <c r="O78" s="25">
        <v>2.1230874315686898E-14</v>
      </c>
      <c r="P78" s="24">
        <v>0</v>
      </c>
      <c r="Q78" s="24">
        <v>3.9080687617100403E-3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5">
        <v>1.2334046914516201E-13</v>
      </c>
      <c r="Z78" s="25">
        <v>1.13914562399387E-14</v>
      </c>
      <c r="AA78" s="25">
        <v>1.9070552117036801E-14</v>
      </c>
      <c r="AB78" s="25">
        <v>1.6205897960531801E-14</v>
      </c>
      <c r="AC78" s="25">
        <v>1.60586415669064E-14</v>
      </c>
      <c r="AD78" s="25">
        <v>-4.6879753631818602E-14</v>
      </c>
      <c r="AE78" s="24">
        <v>0.26770252590094101</v>
      </c>
      <c r="AF78" s="24">
        <v>-0.25538368793097799</v>
      </c>
      <c r="AQ78" s="1">
        <f t="shared" si="22"/>
        <v>46112</v>
      </c>
      <c r="AR78" s="14">
        <f t="shared" si="23"/>
        <v>-8.4120895265458406E-2</v>
      </c>
      <c r="AS78" s="14">
        <f t="shared" si="24"/>
        <v>-2.1503524376645706</v>
      </c>
      <c r="AT78" s="14">
        <f t="shared" si="25"/>
        <v>1.7961076964699301</v>
      </c>
      <c r="AU78" s="14">
        <f t="shared" si="26"/>
        <v>3.9905312149982582E-3</v>
      </c>
      <c r="AV78" s="14">
        <f t="shared" si="27"/>
        <v>-7.1496941162783496E-3</v>
      </c>
      <c r="AW78" s="14">
        <f t="shared" si="28"/>
        <v>-8.1561414470690194E-2</v>
      </c>
      <c r="AX78" s="14">
        <f t="shared" si="29"/>
        <v>3.6611406754080902E-17</v>
      </c>
      <c r="AY78" s="14">
        <f t="shared" si="30"/>
        <v>1.3226961693759099E-14</v>
      </c>
      <c r="AZ78" s="14">
        <f t="shared" si="31"/>
        <v>0.95585310504913878</v>
      </c>
      <c r="BA78" s="14">
        <f t="shared" si="32"/>
        <v>0.43276689121708301</v>
      </c>
    </row>
    <row r="79" spans="1:53">
      <c r="A79" s="26">
        <v>46203</v>
      </c>
      <c r="B79" s="24">
        <v>-8.3128359576962102E-2</v>
      </c>
      <c r="C79" s="24">
        <v>1.4008733499814701E-2</v>
      </c>
      <c r="D79" s="24">
        <v>-2.1452007450506501</v>
      </c>
      <c r="E79" s="25">
        <v>5.0219616581678103E-17</v>
      </c>
      <c r="F79" s="24">
        <v>1.77814661950523</v>
      </c>
      <c r="G79" s="24">
        <v>-8.2161998680106194E-2</v>
      </c>
      <c r="H79" s="25">
        <v>7.4206889677452193E-5</v>
      </c>
      <c r="I79" s="25">
        <v>1.05040365936898E-16</v>
      </c>
      <c r="J79" s="25">
        <v>1.27106701579021E-14</v>
      </c>
      <c r="K79" s="25">
        <v>-2.29680926964729E-14</v>
      </c>
      <c r="L79" s="24">
        <v>-3.9782160946001399E-3</v>
      </c>
      <c r="M79" s="24">
        <v>0</v>
      </c>
      <c r="N79" s="24">
        <v>0</v>
      </c>
      <c r="O79" s="25">
        <v>2.1099542576065099E-14</v>
      </c>
      <c r="P79" s="24">
        <v>0</v>
      </c>
      <c r="Q79" s="24">
        <v>3.64944807383474E-3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5">
        <v>1.3017512680947801E-13</v>
      </c>
      <c r="Z79" s="25">
        <v>1.09131053555434E-14</v>
      </c>
      <c r="AA79" s="25">
        <v>1.9145257694610301E-14</v>
      </c>
      <c r="AB79" s="25">
        <v>1.6342291801286901E-14</v>
      </c>
      <c r="AC79" s="25">
        <v>1.61698832408524E-14</v>
      </c>
      <c r="AD79" s="25">
        <v>-4.6457395362626301E-14</v>
      </c>
      <c r="AE79" s="24">
        <v>0.26474582994278001</v>
      </c>
      <c r="AF79" s="24">
        <v>-0.25384448149082101</v>
      </c>
      <c r="AQ79" s="1">
        <f t="shared" si="22"/>
        <v>46203</v>
      </c>
      <c r="AR79" s="14">
        <f t="shared" si="23"/>
        <v>-8.3128359576962102E-2</v>
      </c>
      <c r="AS79" s="14">
        <f t="shared" si="24"/>
        <v>-2.1311920115508354</v>
      </c>
      <c r="AT79" s="14">
        <f t="shared" si="25"/>
        <v>1.77814661950523</v>
      </c>
      <c r="AU79" s="14">
        <f t="shared" si="26"/>
        <v>3.7236549635121922E-3</v>
      </c>
      <c r="AV79" s="14">
        <f t="shared" si="27"/>
        <v>-3.9782160946001399E-3</v>
      </c>
      <c r="AW79" s="14">
        <f t="shared" si="28"/>
        <v>-8.2161998680106194E-2</v>
      </c>
      <c r="AX79" s="14">
        <f t="shared" si="29"/>
        <v>1.05040365936898E-16</v>
      </c>
      <c r="AY79" s="14">
        <f t="shared" si="30"/>
        <v>1.27106701579021E-14</v>
      </c>
      <c r="AZ79" s="14">
        <f t="shared" si="31"/>
        <v>0.95289640909098905</v>
      </c>
      <c r="BA79" s="14">
        <f t="shared" si="32"/>
        <v>0.43430609765724004</v>
      </c>
    </row>
    <row r="80" spans="1:53">
      <c r="A80" s="26">
        <v>46295</v>
      </c>
      <c r="B80" s="24">
        <v>-8.2143377328175296E-2</v>
      </c>
      <c r="C80" s="24">
        <v>1.1881370292051999E-2</v>
      </c>
      <c r="D80" s="24">
        <v>-2.12374873760014</v>
      </c>
      <c r="E80" s="25">
        <v>5.0686066283091603E-17</v>
      </c>
      <c r="F80" s="24">
        <v>1.7603651533101801</v>
      </c>
      <c r="G80" s="24">
        <v>-8.2592252440102404E-2</v>
      </c>
      <c r="H80" s="25">
        <v>6.6254895889044705E-5</v>
      </c>
      <c r="I80" s="25">
        <v>1.66060375898961E-16</v>
      </c>
      <c r="J80" s="25">
        <v>1.2216326013905901E-14</v>
      </c>
      <c r="K80" s="25">
        <v>-3.0943284390879001E-14</v>
      </c>
      <c r="L80" s="24">
        <v>-1.4595489590431799E-3</v>
      </c>
      <c r="M80" s="24">
        <v>0</v>
      </c>
      <c r="N80" s="24">
        <v>0</v>
      </c>
      <c r="O80" s="25">
        <v>2.0965850845813299E-14</v>
      </c>
      <c r="P80" s="24">
        <v>0</v>
      </c>
      <c r="Q80" s="24">
        <v>3.3546059495432202E-3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5">
        <v>1.36606698888681E-13</v>
      </c>
      <c r="Z80" s="25">
        <v>1.04597252190659E-14</v>
      </c>
      <c r="AA80" s="25">
        <v>1.9212087014018201E-14</v>
      </c>
      <c r="AB80" s="25">
        <v>1.6468814511327301E-14</v>
      </c>
      <c r="AC80" s="25">
        <v>1.6272810747967999E-14</v>
      </c>
      <c r="AD80" s="25">
        <v>-4.6039864911327602E-14</v>
      </c>
      <c r="AE80" s="24">
        <v>0.26181954769218702</v>
      </c>
      <c r="AF80" s="24">
        <v>-0.25245698418745899</v>
      </c>
      <c r="AQ80" s="1">
        <f t="shared" si="22"/>
        <v>46295</v>
      </c>
      <c r="AR80" s="14">
        <f t="shared" si="23"/>
        <v>-8.2143377328175296E-2</v>
      </c>
      <c r="AS80" s="14">
        <f t="shared" si="24"/>
        <v>-2.1118673673080881</v>
      </c>
      <c r="AT80" s="14">
        <f t="shared" si="25"/>
        <v>1.7603651533101801</v>
      </c>
      <c r="AU80" s="14">
        <f t="shared" si="26"/>
        <v>3.420860845432265E-3</v>
      </c>
      <c r="AV80" s="14">
        <f t="shared" si="27"/>
        <v>-1.4595489590431799E-3</v>
      </c>
      <c r="AW80" s="14">
        <f t="shared" si="28"/>
        <v>-8.2592252440102404E-2</v>
      </c>
      <c r="AX80" s="14">
        <f t="shared" si="29"/>
        <v>1.66060375898961E-16</v>
      </c>
      <c r="AY80" s="14">
        <f t="shared" si="30"/>
        <v>1.2216326013905901E-14</v>
      </c>
      <c r="AZ80" s="14">
        <f t="shared" si="31"/>
        <v>0.94997012684038629</v>
      </c>
      <c r="BA80" s="14">
        <f t="shared" si="32"/>
        <v>0.435693594960602</v>
      </c>
    </row>
    <row r="81" spans="1:53">
      <c r="A81" s="26">
        <v>46387</v>
      </c>
      <c r="B81" s="24">
        <v>-8.1167854779197496E-2</v>
      </c>
      <c r="C81" s="24">
        <v>1.00770679960986E-2</v>
      </c>
      <c r="D81" s="24">
        <v>-2.1025112502241501</v>
      </c>
      <c r="E81" s="25">
        <v>5.1090680155213698E-17</v>
      </c>
      <c r="F81" s="24">
        <v>1.7427615017770901</v>
      </c>
      <c r="G81" s="24">
        <v>-8.2882038291761398E-2</v>
      </c>
      <c r="H81" s="25">
        <v>5.8678750247246201E-5</v>
      </c>
      <c r="I81" s="25">
        <v>2.2047406622588999E-16</v>
      </c>
      <c r="J81" s="25">
        <v>1.17426365277507E-14</v>
      </c>
      <c r="K81" s="25">
        <v>-3.8494340260912699E-14</v>
      </c>
      <c r="L81" s="24">
        <v>4.81137913765828E-4</v>
      </c>
      <c r="M81" s="24">
        <v>0</v>
      </c>
      <c r="N81" s="24">
        <v>0</v>
      </c>
      <c r="O81" s="25">
        <v>2.08299374266552E-14</v>
      </c>
      <c r="P81" s="24">
        <v>0</v>
      </c>
      <c r="Q81" s="24">
        <v>3.0362263705299799E-3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5">
        <v>1.4265665875275501E-13</v>
      </c>
      <c r="Z81" s="25">
        <v>1.00290324283748E-14</v>
      </c>
      <c r="AA81" s="25">
        <v>1.9270959924184601E-14</v>
      </c>
      <c r="AB81" s="25">
        <v>1.6585440110903799E-14</v>
      </c>
      <c r="AC81" s="25">
        <v>1.6367287579946099E-14</v>
      </c>
      <c r="AD81" s="25">
        <v>-4.5627605337544802E-14</v>
      </c>
      <c r="AE81" s="24">
        <v>0.25892337115432901</v>
      </c>
      <c r="AF81" s="24">
        <v>-0.25122315933290201</v>
      </c>
      <c r="AQ81" s="1">
        <f t="shared" si="22"/>
        <v>46387</v>
      </c>
      <c r="AR81" s="14">
        <f t="shared" si="23"/>
        <v>-8.1167854779197496E-2</v>
      </c>
      <c r="AS81" s="14">
        <f t="shared" si="24"/>
        <v>-2.0924341822280517</v>
      </c>
      <c r="AT81" s="14">
        <f t="shared" si="25"/>
        <v>1.7427615017770901</v>
      </c>
      <c r="AU81" s="14">
        <f t="shared" si="26"/>
        <v>3.0949051207772261E-3</v>
      </c>
      <c r="AV81" s="14">
        <f t="shared" si="27"/>
        <v>4.81137913765828E-4</v>
      </c>
      <c r="AW81" s="14">
        <f t="shared" si="28"/>
        <v>-8.2882038291761398E-2</v>
      </c>
      <c r="AX81" s="14">
        <f t="shared" si="29"/>
        <v>2.2047406622588999E-16</v>
      </c>
      <c r="AY81" s="14">
        <f t="shared" si="30"/>
        <v>1.17426365277507E-14</v>
      </c>
      <c r="AZ81" s="14">
        <f t="shared" si="31"/>
        <v>0.94707395030252428</v>
      </c>
      <c r="BA81" s="14">
        <f t="shared" si="32"/>
        <v>0.43692741981515892</v>
      </c>
    </row>
    <row r="82" spans="1:53">
      <c r="A82" s="26">
        <v>46477</v>
      </c>
      <c r="B82" s="24">
        <v>-8.0203364029233601E-2</v>
      </c>
      <c r="C82" s="24">
        <v>8.5467666524900697E-3</v>
      </c>
      <c r="D82" s="24">
        <v>-2.0814861377219098</v>
      </c>
      <c r="E82" s="25">
        <v>5.1437447831469899E-17</v>
      </c>
      <c r="F82" s="24">
        <v>1.72533388675932</v>
      </c>
      <c r="G82" s="24">
        <v>-8.3058047121256001E-2</v>
      </c>
      <c r="H82" s="25">
        <v>5.1533011367751402E-5</v>
      </c>
      <c r="I82" s="25">
        <v>2.69020635448842E-16</v>
      </c>
      <c r="J82" s="25">
        <v>1.12883111143491E-14</v>
      </c>
      <c r="K82" s="25">
        <v>-4.5641355474394497E-14</v>
      </c>
      <c r="L82" s="24">
        <v>1.91517150648815E-3</v>
      </c>
      <c r="M82" s="24">
        <v>0</v>
      </c>
      <c r="N82" s="24">
        <v>0</v>
      </c>
      <c r="O82" s="25">
        <v>2.0691932420231399E-14</v>
      </c>
      <c r="P82" s="24">
        <v>0</v>
      </c>
      <c r="Q82" s="24">
        <v>2.7048713350357502E-3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5">
        <v>1.4834632154308799E-13</v>
      </c>
      <c r="Z82" s="25">
        <v>9.6189186989763898E-15</v>
      </c>
      <c r="AA82" s="25">
        <v>1.9321875456646899E-14</v>
      </c>
      <c r="AB82" s="25">
        <v>1.6692231630898998E-14</v>
      </c>
      <c r="AC82" s="25">
        <v>1.6453271260208401E-14</v>
      </c>
      <c r="AD82" s="25">
        <v>-4.52209125230782E-14</v>
      </c>
      <c r="AE82" s="24">
        <v>0.25605699546620703</v>
      </c>
      <c r="AF82" s="24">
        <v>-0.25013832414134601</v>
      </c>
      <c r="AQ82" s="1">
        <f t="shared" si="22"/>
        <v>46477</v>
      </c>
      <c r="AR82" s="14">
        <f t="shared" si="23"/>
        <v>-8.0203364029233601E-2</v>
      </c>
      <c r="AS82" s="14">
        <f t="shared" si="24"/>
        <v>-2.0729393710694199</v>
      </c>
      <c r="AT82" s="14">
        <f t="shared" si="25"/>
        <v>1.72533388675932</v>
      </c>
      <c r="AU82" s="14">
        <f t="shared" si="26"/>
        <v>2.7564043464035014E-3</v>
      </c>
      <c r="AV82" s="14">
        <f t="shared" si="27"/>
        <v>1.91517150648815E-3</v>
      </c>
      <c r="AW82" s="14">
        <f t="shared" si="28"/>
        <v>-8.3058047121256001E-2</v>
      </c>
      <c r="AX82" s="14">
        <f t="shared" si="29"/>
        <v>2.69020635448842E-16</v>
      </c>
      <c r="AY82" s="14">
        <f t="shared" si="30"/>
        <v>1.12883111143491E-14</v>
      </c>
      <c r="AZ82" s="14">
        <f t="shared" si="31"/>
        <v>0.94420757461440119</v>
      </c>
      <c r="BA82" s="14">
        <f t="shared" si="32"/>
        <v>0.43801225500671492</v>
      </c>
    </row>
    <row r="83" spans="1:53">
      <c r="A83" s="26">
        <v>46568</v>
      </c>
      <c r="B83" s="24">
        <v>-7.9251172192929806E-2</v>
      </c>
      <c r="C83" s="24">
        <v>7.2488565364844399E-3</v>
      </c>
      <c r="D83" s="24">
        <v>-2.0606712763446899</v>
      </c>
      <c r="E83" s="25">
        <v>5.1730270526939399E-17</v>
      </c>
      <c r="F83" s="24">
        <v>1.70808054789173</v>
      </c>
      <c r="G83" s="24">
        <v>-8.3143918732806299E-2</v>
      </c>
      <c r="H83" s="25">
        <v>4.4856569576706701E-5</v>
      </c>
      <c r="I83" s="25">
        <v>3.1237623824366701E-16</v>
      </c>
      <c r="J83" s="25">
        <v>1.08520804351759E-14</v>
      </c>
      <c r="K83" s="25">
        <v>-5.2404706278512897E-14</v>
      </c>
      <c r="L83" s="24">
        <v>2.9098416030936599E-3</v>
      </c>
      <c r="M83" s="24">
        <v>0</v>
      </c>
      <c r="N83" s="24">
        <v>0</v>
      </c>
      <c r="O83" s="25">
        <v>2.05519585313163E-14</v>
      </c>
      <c r="P83" s="24">
        <v>0</v>
      </c>
      <c r="Q83" s="24">
        <v>2.3692604816891302E-3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5">
        <v>1.5369660724614899E-13</v>
      </c>
      <c r="Z83" s="25">
        <v>9.2274507847399894E-15</v>
      </c>
      <c r="AA83" s="25">
        <v>1.9364900358518299E-14</v>
      </c>
      <c r="AB83" s="25">
        <v>1.6789327128612201E-14</v>
      </c>
      <c r="AC83" s="25">
        <v>1.6530799942148199E-14</v>
      </c>
      <c r="AD83" s="25">
        <v>-4.48199564363962E-14</v>
      </c>
      <c r="AE83" s="24">
        <v>0.25322011886385898</v>
      </c>
      <c r="AF83" s="24">
        <v>-0.249192885323855</v>
      </c>
      <c r="AQ83" s="1">
        <f t="shared" si="22"/>
        <v>46568</v>
      </c>
      <c r="AR83" s="14">
        <f t="shared" si="23"/>
        <v>-7.9251172192929806E-2</v>
      </c>
      <c r="AS83" s="14">
        <f t="shared" si="24"/>
        <v>-2.0534224198082054</v>
      </c>
      <c r="AT83" s="14">
        <f t="shared" si="25"/>
        <v>1.70808054789173</v>
      </c>
      <c r="AU83" s="14">
        <f t="shared" si="26"/>
        <v>2.414117051265837E-3</v>
      </c>
      <c r="AV83" s="14">
        <f t="shared" si="27"/>
        <v>2.9098416030936599E-3</v>
      </c>
      <c r="AW83" s="14">
        <f t="shared" si="28"/>
        <v>-8.3143918732806299E-2</v>
      </c>
      <c r="AX83" s="14">
        <f t="shared" si="29"/>
        <v>3.1237623824366701E-16</v>
      </c>
      <c r="AY83" s="14">
        <f t="shared" si="30"/>
        <v>1.08520804351759E-14</v>
      </c>
      <c r="AZ83" s="14">
        <f t="shared" si="31"/>
        <v>0.94137069801204687</v>
      </c>
      <c r="BA83" s="14">
        <f t="shared" si="32"/>
        <v>0.43895769382420602</v>
      </c>
    </row>
    <row r="84" spans="1:53">
      <c r="A84" s="26">
        <v>46660</v>
      </c>
      <c r="B84" s="24">
        <v>-7.8312270563232006E-2</v>
      </c>
      <c r="C84" s="24">
        <v>6.1480467670455199E-3</v>
      </c>
      <c r="D84" s="24">
        <v>-2.0400645635812502</v>
      </c>
      <c r="E84" s="25">
        <v>5.1972931655466801E-17</v>
      </c>
      <c r="F84" s="24">
        <v>1.69099974241282</v>
      </c>
      <c r="G84" s="24">
        <v>-8.3160389840604199E-2</v>
      </c>
      <c r="H84" s="25">
        <v>3.8674611518770398E-5</v>
      </c>
      <c r="I84" s="25">
        <v>3.5115531992508802E-16</v>
      </c>
      <c r="J84" s="25">
        <v>1.04327117626854E-14</v>
      </c>
      <c r="K84" s="25">
        <v>-5.8804757962475895E-14</v>
      </c>
      <c r="L84" s="24">
        <v>3.5280182417746298E-3</v>
      </c>
      <c r="M84" s="24">
        <v>0</v>
      </c>
      <c r="N84" s="24">
        <v>0</v>
      </c>
      <c r="O84" s="25">
        <v>2.0410131805188401E-14</v>
      </c>
      <c r="P84" s="24">
        <v>0</v>
      </c>
      <c r="Q84" s="24">
        <v>2.0365098335128201E-3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5">
        <v>1.5872784861793699E-13</v>
      </c>
      <c r="Z84" s="25">
        <v>8.8528676406858399E-15</v>
      </c>
      <c r="AA84" s="25">
        <v>1.9400158421017098E-14</v>
      </c>
      <c r="AB84" s="25">
        <v>1.68769268067316E-14</v>
      </c>
      <c r="AC84" s="25">
        <v>1.6599979917901599E-14</v>
      </c>
      <c r="AD84" s="25">
        <v>-4.4424800825577201E-14</v>
      </c>
      <c r="AE84" s="24">
        <v>0.250412442649945</v>
      </c>
      <c r="AF84" s="24">
        <v>-0.24837378946833</v>
      </c>
      <c r="AQ84" s="1">
        <f t="shared" si="22"/>
        <v>46660</v>
      </c>
      <c r="AR84" s="14">
        <f t="shared" si="23"/>
        <v>-7.8312270563232006E-2</v>
      </c>
      <c r="AS84" s="14">
        <f t="shared" si="24"/>
        <v>-2.0339165168142048</v>
      </c>
      <c r="AT84" s="14">
        <f t="shared" si="25"/>
        <v>1.69099974241282</v>
      </c>
      <c r="AU84" s="14">
        <f t="shared" si="26"/>
        <v>2.0751844450315905E-3</v>
      </c>
      <c r="AV84" s="14">
        <f t="shared" si="27"/>
        <v>3.5280182417746298E-3</v>
      </c>
      <c r="AW84" s="14">
        <f t="shared" si="28"/>
        <v>-8.3160389840604199E-2</v>
      </c>
      <c r="AX84" s="14">
        <f t="shared" si="29"/>
        <v>3.5115531992508802E-16</v>
      </c>
      <c r="AY84" s="14">
        <f t="shared" si="30"/>
        <v>1.04327117626854E-14</v>
      </c>
      <c r="AZ84" s="14">
        <f t="shared" si="31"/>
        <v>0.93856302179813522</v>
      </c>
      <c r="BA84" s="14">
        <f t="shared" si="32"/>
        <v>0.43977678967973099</v>
      </c>
    </row>
    <row r="85" spans="1:53">
      <c r="A85" s="26">
        <v>46752</v>
      </c>
      <c r="B85" s="24">
        <v>-7.7387403305191005E-2</v>
      </c>
      <c r="C85" s="24">
        <v>5.2144057286187201E-3</v>
      </c>
      <c r="D85" s="24">
        <v>-2.0196639179454401</v>
      </c>
      <c r="E85" s="25">
        <v>5.2169073534130197E-17</v>
      </c>
      <c r="F85" s="24">
        <v>1.67408974498869</v>
      </c>
      <c r="G85" s="24">
        <v>-8.3125462659047605E-2</v>
      </c>
      <c r="H85" s="25">
        <v>3.3000478710088899E-5</v>
      </c>
      <c r="I85" s="25">
        <v>3.8591269926993699E-16</v>
      </c>
      <c r="J85" s="25">
        <v>1.0029021026020401E-14</v>
      </c>
      <c r="K85" s="25">
        <v>-6.4861620490349602E-14</v>
      </c>
      <c r="L85" s="24">
        <v>3.8279013062233699E-3</v>
      </c>
      <c r="M85" s="24">
        <v>0</v>
      </c>
      <c r="N85" s="24">
        <v>0</v>
      </c>
      <c r="O85" s="25">
        <v>2.02665622999467E-14</v>
      </c>
      <c r="P85" s="24">
        <v>0</v>
      </c>
      <c r="Q85" s="24">
        <v>1.7123385624834701E-3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5">
        <v>1.63459639422129E-13</v>
      </c>
      <c r="Z85" s="25">
        <v>8.4935753696144792E-15</v>
      </c>
      <c r="AA85" s="25">
        <v>1.9427820653470602E-14</v>
      </c>
      <c r="AB85" s="25">
        <v>1.6955281269988E-14</v>
      </c>
      <c r="AC85" s="25">
        <v>1.6660974101015699E-14</v>
      </c>
      <c r="AD85" s="25">
        <v>-4.40354212651058E-14</v>
      </c>
      <c r="AE85" s="24">
        <v>0.24763367116170201</v>
      </c>
      <c r="AF85" s="24">
        <v>-0.24766572168310999</v>
      </c>
      <c r="AQ85" s="1">
        <f t="shared" si="22"/>
        <v>46752</v>
      </c>
      <c r="AR85" s="14">
        <f t="shared" si="23"/>
        <v>-7.7387403305191005E-2</v>
      </c>
      <c r="AS85" s="14">
        <f t="shared" si="24"/>
        <v>-2.0144495122168213</v>
      </c>
      <c r="AT85" s="14">
        <f t="shared" si="25"/>
        <v>1.67408974498869</v>
      </c>
      <c r="AU85" s="14">
        <f t="shared" si="26"/>
        <v>1.745339041193559E-3</v>
      </c>
      <c r="AV85" s="14">
        <f t="shared" si="27"/>
        <v>3.8279013062233699E-3</v>
      </c>
      <c r="AW85" s="14">
        <f t="shared" si="28"/>
        <v>-8.3125462659047605E-2</v>
      </c>
      <c r="AX85" s="14">
        <f t="shared" si="29"/>
        <v>3.8591269926993699E-16</v>
      </c>
      <c r="AY85" s="14">
        <f t="shared" si="30"/>
        <v>1.0029021026020401E-14</v>
      </c>
      <c r="AZ85" s="14">
        <f t="shared" si="31"/>
        <v>0.93578425030989354</v>
      </c>
      <c r="BA85" s="14">
        <f t="shared" si="32"/>
        <v>0.44048485746495103</v>
      </c>
    </row>
    <row r="86" spans="1:53">
      <c r="A86" s="26">
        <v>46843</v>
      </c>
      <c r="B86" s="24">
        <v>-7.6477095307622298E-2</v>
      </c>
      <c r="C86" s="24">
        <v>4.4225472142461796E-3</v>
      </c>
      <c r="D86" s="24">
        <v>-1.99946727876599</v>
      </c>
      <c r="E86" s="25">
        <v>5.23221795490593E-17</v>
      </c>
      <c r="F86" s="24">
        <v>1.6573488475388101</v>
      </c>
      <c r="G86" s="24">
        <v>-8.3054588070493499E-2</v>
      </c>
      <c r="H86" s="25">
        <v>2.7837407027555999E-5</v>
      </c>
      <c r="I86" s="25">
        <v>4.1714622593327498E-16</v>
      </c>
      <c r="J86" s="25">
        <v>9.6398819337711208E-15</v>
      </c>
      <c r="K86" s="25">
        <v>-7.0594947717941696E-14</v>
      </c>
      <c r="L86" s="24">
        <v>3.8628844183114402E-3</v>
      </c>
      <c r="M86" s="24">
        <v>0</v>
      </c>
      <c r="N86" s="24">
        <v>0</v>
      </c>
      <c r="O86" s="25">
        <v>2.0121354695453901E-14</v>
      </c>
      <c r="P86" s="24">
        <v>0</v>
      </c>
      <c r="Q86" s="24">
        <v>1.40125023586638E-3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5">
        <v>1.67910718552966E-13</v>
      </c>
      <c r="Z86" s="25">
        <v>8.1481404320962202E-15</v>
      </c>
      <c r="AA86" s="25">
        <v>1.94480963269901E-14</v>
      </c>
      <c r="AB86" s="25">
        <v>1.7024680925677201E-14</v>
      </c>
      <c r="AC86" s="25">
        <v>1.67139915154191E-14</v>
      </c>
      <c r="AD86" s="25">
        <v>-4.36517215280475E-14</v>
      </c>
      <c r="AE86" s="24">
        <v>0.24488351173926301</v>
      </c>
      <c r="AF86" s="24">
        <v>-0.247052083590445</v>
      </c>
      <c r="AQ86" s="1">
        <f t="shared" si="22"/>
        <v>46843</v>
      </c>
      <c r="AR86" s="14">
        <f t="shared" si="23"/>
        <v>-7.6477095307622298E-2</v>
      </c>
      <c r="AS86" s="14">
        <f t="shared" si="24"/>
        <v>-1.9950447315517437</v>
      </c>
      <c r="AT86" s="14">
        <f t="shared" si="25"/>
        <v>1.6573488475388101</v>
      </c>
      <c r="AU86" s="14">
        <f t="shared" si="26"/>
        <v>1.4290876428939359E-3</v>
      </c>
      <c r="AV86" s="14">
        <f t="shared" si="27"/>
        <v>3.8628844183114402E-3</v>
      </c>
      <c r="AW86" s="14">
        <f t="shared" si="28"/>
        <v>-8.3054588070493499E-2</v>
      </c>
      <c r="AX86" s="14">
        <f t="shared" si="29"/>
        <v>4.1714622593327498E-16</v>
      </c>
      <c r="AY86" s="14">
        <f t="shared" si="30"/>
        <v>9.6398819337711208E-15</v>
      </c>
      <c r="AZ86" s="14">
        <f t="shared" si="31"/>
        <v>0.93303409088744993</v>
      </c>
      <c r="BA86" s="14">
        <f t="shared" si="32"/>
        <v>0.44109849555761599</v>
      </c>
    </row>
    <row r="87" spans="1:53">
      <c r="A87" s="26">
        <v>46934</v>
      </c>
      <c r="B87" s="24">
        <v>-7.5581678894253601E-2</v>
      </c>
      <c r="C87" s="24">
        <v>3.7509401608106798E-3</v>
      </c>
      <c r="D87" s="24">
        <v>-1.9794726059783301</v>
      </c>
      <c r="E87" s="25">
        <v>5.2435561169958899E-17</v>
      </c>
      <c r="F87" s="24">
        <v>1.64077535906342</v>
      </c>
      <c r="G87" s="24">
        <v>-8.2960858112542502E-2</v>
      </c>
      <c r="H87" s="25">
        <v>2.3180138815671501E-5</v>
      </c>
      <c r="I87" s="25">
        <v>4.4529986197232205E-16</v>
      </c>
      <c r="J87" s="25">
        <v>9.2642325471761807E-15</v>
      </c>
      <c r="K87" s="25">
        <v>-7.6023776064733802E-14</v>
      </c>
      <c r="L87" s="24">
        <v>3.6815164401670201E-3</v>
      </c>
      <c r="M87" s="24">
        <v>0</v>
      </c>
      <c r="N87" s="24">
        <v>0</v>
      </c>
      <c r="O87" s="25">
        <v>1.9974608841287199E-14</v>
      </c>
      <c r="P87" s="24">
        <v>0</v>
      </c>
      <c r="Q87" s="24">
        <v>1.10669323469489E-3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5">
        <v>1.7209888578255601E-13</v>
      </c>
      <c r="Z87" s="25">
        <v>7.8152815406340193E-15</v>
      </c>
      <c r="AA87" s="25">
        <v>1.94612248909935E-14</v>
      </c>
      <c r="AB87" s="25">
        <v>1.7085446511474401E-14</v>
      </c>
      <c r="AC87" s="25">
        <v>1.6759277797756899E-14</v>
      </c>
      <c r="AD87" s="25">
        <v>-4.3273548292489202E-14</v>
      </c>
      <c r="AE87" s="24">
        <v>0.24216167469434599</v>
      </c>
      <c r="AF87" s="24">
        <v>-0.24651577925273799</v>
      </c>
      <c r="AQ87" s="1">
        <f t="shared" si="22"/>
        <v>46934</v>
      </c>
      <c r="AR87" s="14">
        <f t="shared" si="23"/>
        <v>-7.5581678894253601E-2</v>
      </c>
      <c r="AS87" s="14">
        <f t="shared" si="24"/>
        <v>-1.9757216658175194</v>
      </c>
      <c r="AT87" s="14">
        <f t="shared" si="25"/>
        <v>1.64077535906342</v>
      </c>
      <c r="AU87" s="14">
        <f t="shared" si="26"/>
        <v>1.1298733735105614E-3</v>
      </c>
      <c r="AV87" s="14">
        <f t="shared" si="27"/>
        <v>3.6815164401670201E-3</v>
      </c>
      <c r="AW87" s="14">
        <f t="shared" si="28"/>
        <v>-8.2960858112542502E-2</v>
      </c>
      <c r="AX87" s="14">
        <f t="shared" si="29"/>
        <v>4.4529986197232205E-16</v>
      </c>
      <c r="AY87" s="14">
        <f t="shared" si="30"/>
        <v>9.2642325471761807E-15</v>
      </c>
      <c r="AZ87" s="14">
        <f t="shared" si="31"/>
        <v>0.93031225384253102</v>
      </c>
      <c r="BA87" s="14">
        <f t="shared" si="32"/>
        <v>0.441634799895323</v>
      </c>
    </row>
    <row r="88" spans="1:53">
      <c r="A88" s="26">
        <v>47026</v>
      </c>
      <c r="B88" s="24">
        <v>-7.4701319163077207E-2</v>
      </c>
      <c r="C88" s="24">
        <v>3.1813232077345099E-3</v>
      </c>
      <c r="D88" s="24">
        <v>-1.9596778799185499</v>
      </c>
      <c r="E88" s="25">
        <v>5.2512349223262399E-17</v>
      </c>
      <c r="F88" s="24">
        <v>1.62436760547279</v>
      </c>
      <c r="G88" s="24">
        <v>-8.2855203246363002E-2</v>
      </c>
      <c r="H88" s="25">
        <v>1.9016402989982902E-5</v>
      </c>
      <c r="I88" s="25">
        <v>4.7076705827965203E-16</v>
      </c>
      <c r="J88" s="25">
        <v>8.9010796523331807E-15</v>
      </c>
      <c r="K88" s="25">
        <v>-8.1166398554501603E-14</v>
      </c>
      <c r="L88" s="24">
        <v>3.3275451119779802E-3</v>
      </c>
      <c r="M88" s="24">
        <v>0</v>
      </c>
      <c r="N88" s="24">
        <v>0</v>
      </c>
      <c r="O88" s="25">
        <v>1.98264202466154E-14</v>
      </c>
      <c r="P88" s="24">
        <v>0</v>
      </c>
      <c r="Q88" s="24">
        <v>8.3120375816835501E-4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5">
        <v>1.7604094508649099E-13</v>
      </c>
      <c r="Z88" s="25">
        <v>7.4938606039743496E-15</v>
      </c>
      <c r="AA88" s="25">
        <v>1.9467468748862899E-14</v>
      </c>
      <c r="AB88" s="25">
        <v>1.7137920716054801E-14</v>
      </c>
      <c r="AC88" s="25">
        <v>1.6797106699740899E-14</v>
      </c>
      <c r="AD88" s="25">
        <v>-4.29007042208511E-14</v>
      </c>
      <c r="AE88" s="24">
        <v>0.23946787327929001</v>
      </c>
      <c r="AF88" s="24">
        <v>-0.24603983509490501</v>
      </c>
      <c r="AQ88" s="1">
        <f t="shared" si="22"/>
        <v>47026</v>
      </c>
      <c r="AR88" s="14">
        <f t="shared" si="23"/>
        <v>-7.4701319163077207E-2</v>
      </c>
      <c r="AS88" s="14">
        <f t="shared" si="24"/>
        <v>-1.9564965567108155</v>
      </c>
      <c r="AT88" s="14">
        <f t="shared" si="25"/>
        <v>1.62436760547279</v>
      </c>
      <c r="AU88" s="14">
        <f t="shared" si="26"/>
        <v>8.5022016115833792E-4</v>
      </c>
      <c r="AV88" s="14">
        <f t="shared" si="27"/>
        <v>3.3275451119779802E-3</v>
      </c>
      <c r="AW88" s="14">
        <f t="shared" si="28"/>
        <v>-8.2855203246363002E-2</v>
      </c>
      <c r="AX88" s="14">
        <f t="shared" si="29"/>
        <v>4.7076705827965203E-16</v>
      </c>
      <c r="AY88" s="14">
        <f t="shared" si="30"/>
        <v>8.9010796523331807E-15</v>
      </c>
      <c r="AZ88" s="14">
        <f t="shared" si="31"/>
        <v>0.92761845242747598</v>
      </c>
      <c r="BA88" s="14">
        <f t="shared" si="32"/>
        <v>0.44211074405315598</v>
      </c>
    </row>
    <row r="89" spans="1:53">
      <c r="A89" s="26">
        <v>47118</v>
      </c>
      <c r="B89" s="24">
        <v>-7.3836037782280803E-2</v>
      </c>
      <c r="C89" s="24">
        <v>2.6982081606663701E-3</v>
      </c>
      <c r="D89" s="24">
        <v>-1.9400811011193699</v>
      </c>
      <c r="E89" s="25">
        <v>5.2555488863300501E-17</v>
      </c>
      <c r="F89" s="24">
        <v>1.60812392941807</v>
      </c>
      <c r="G89" s="24">
        <v>-8.2746590539893999E-2</v>
      </c>
      <c r="H89" s="25">
        <v>1.5328261507680802E-5</v>
      </c>
      <c r="I89" s="25">
        <v>4.9389431608874405E-16</v>
      </c>
      <c r="J89" s="25">
        <v>8.5495012536682793E-15</v>
      </c>
      <c r="K89" s="25">
        <v>-8.6040270248635497E-14</v>
      </c>
      <c r="L89" s="24">
        <v>2.84002861232888E-3</v>
      </c>
      <c r="M89" s="24">
        <v>0</v>
      </c>
      <c r="N89" s="24">
        <v>0</v>
      </c>
      <c r="O89" s="25">
        <v>1.9676880515317701E-14</v>
      </c>
      <c r="P89" s="24">
        <v>0</v>
      </c>
      <c r="Q89" s="24">
        <v>5.7653391513083803E-4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5">
        <v>1.7975267174875501E-13</v>
      </c>
      <c r="Z89" s="25">
        <v>7.1828730367523695E-15</v>
      </c>
      <c r="AA89" s="25">
        <v>1.9467106865734001E-14</v>
      </c>
      <c r="AB89" s="25">
        <v>1.7182460844305001E-14</v>
      </c>
      <c r="AC89" s="25">
        <v>1.6827772561073901E-14</v>
      </c>
      <c r="AD89" s="25">
        <v>-4.2532959473744302E-14</v>
      </c>
      <c r="AE89" s="24">
        <v>0.236801823656453</v>
      </c>
      <c r="AF89" s="24">
        <v>-0.24560787741725501</v>
      </c>
      <c r="AQ89" s="1">
        <f t="shared" si="22"/>
        <v>47118</v>
      </c>
      <c r="AR89" s="14">
        <f t="shared" si="23"/>
        <v>-7.3836037782280803E-2</v>
      </c>
      <c r="AS89" s="14">
        <f t="shared" si="24"/>
        <v>-1.9373828929587036</v>
      </c>
      <c r="AT89" s="14">
        <f t="shared" si="25"/>
        <v>1.60812392941807</v>
      </c>
      <c r="AU89" s="14">
        <f t="shared" si="26"/>
        <v>5.9186217663851888E-4</v>
      </c>
      <c r="AV89" s="14">
        <f t="shared" si="27"/>
        <v>2.84002861232888E-3</v>
      </c>
      <c r="AW89" s="14">
        <f t="shared" si="28"/>
        <v>-8.2746590539893999E-2</v>
      </c>
      <c r="AX89" s="14">
        <f t="shared" si="29"/>
        <v>4.9389431608874405E-16</v>
      </c>
      <c r="AY89" s="14">
        <f t="shared" si="30"/>
        <v>8.5495012536682793E-15</v>
      </c>
      <c r="AZ89" s="14">
        <f t="shared" si="31"/>
        <v>0.92495240280463764</v>
      </c>
      <c r="BA89" s="14">
        <f t="shared" si="32"/>
        <v>0.44254270173080595</v>
      </c>
    </row>
    <row r="90" spans="1:53">
      <c r="A90" s="26">
        <v>47208</v>
      </c>
      <c r="B90" s="24">
        <v>-7.2985735123641801E-2</v>
      </c>
      <c r="C90" s="24">
        <v>2.2884588590643198E-3</v>
      </c>
      <c r="D90" s="24">
        <v>-1.9206802901081801</v>
      </c>
      <c r="E90" s="25">
        <v>5.2567737715256799E-17</v>
      </c>
      <c r="F90" s="24">
        <v>1.59204269012389</v>
      </c>
      <c r="G90" s="24">
        <v>-8.2642219521905105E-2</v>
      </c>
      <c r="H90" s="25">
        <v>1.20933230183651E-5</v>
      </c>
      <c r="I90" s="25">
        <v>5.1498484121003202E-16</v>
      </c>
      <c r="J90" s="25">
        <v>8.2086474838789705E-15</v>
      </c>
      <c r="K90" s="25">
        <v>-9.0661941258843097E-14</v>
      </c>
      <c r="L90" s="24">
        <v>2.2535021037776901E-3</v>
      </c>
      <c r="M90" s="24">
        <v>0</v>
      </c>
      <c r="N90" s="24">
        <v>0</v>
      </c>
      <c r="O90" s="25">
        <v>1.9526077729931499E-14</v>
      </c>
      <c r="P90" s="24">
        <v>0</v>
      </c>
      <c r="Q90" s="24">
        <v>3.4376675782664298E-4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5">
        <v>1.83248799715928E-13</v>
      </c>
      <c r="Z90" s="25">
        <v>6.8814377030070097E-15</v>
      </c>
      <c r="AA90" s="25">
        <v>1.94604291712422E-14</v>
      </c>
      <c r="AB90" s="25">
        <v>1.7219432468793202E-14</v>
      </c>
      <c r="AC90" s="25">
        <v>1.6851583711138701E-14</v>
      </c>
      <c r="AD90" s="25">
        <v>-4.2170061737399198E-14</v>
      </c>
      <c r="AE90" s="24">
        <v>0.23416324486794601</v>
      </c>
      <c r="AF90" s="24">
        <v>-0.24520448871807299</v>
      </c>
      <c r="AQ90" s="1">
        <f t="shared" si="22"/>
        <v>47208</v>
      </c>
      <c r="AR90" s="14">
        <f t="shared" si="23"/>
        <v>-7.2985735123641801E-2</v>
      </c>
      <c r="AS90" s="14">
        <f t="shared" si="24"/>
        <v>-1.9183918312491157</v>
      </c>
      <c r="AT90" s="14">
        <f t="shared" si="25"/>
        <v>1.59204269012389</v>
      </c>
      <c r="AU90" s="14">
        <f t="shared" si="26"/>
        <v>3.5586008084500809E-4</v>
      </c>
      <c r="AV90" s="14">
        <f t="shared" si="27"/>
        <v>2.2535021037776901E-3</v>
      </c>
      <c r="AW90" s="14">
        <f t="shared" si="28"/>
        <v>-8.2642219521905105E-2</v>
      </c>
      <c r="AX90" s="14">
        <f t="shared" si="29"/>
        <v>5.1498484121003202E-16</v>
      </c>
      <c r="AY90" s="14">
        <f t="shared" si="30"/>
        <v>8.2086474838789705E-15</v>
      </c>
      <c r="AZ90" s="14">
        <f t="shared" si="31"/>
        <v>0.92231382401612927</v>
      </c>
      <c r="BA90" s="14">
        <f t="shared" si="32"/>
        <v>0.442946090429988</v>
      </c>
    </row>
    <row r="91" spans="1:53">
      <c r="A91" s="26">
        <v>47299</v>
      </c>
      <c r="B91" s="24">
        <v>-7.2150210660002101E-2</v>
      </c>
      <c r="C91" s="24">
        <v>1.9409339968555E-3</v>
      </c>
      <c r="D91" s="24">
        <v>-1.9014734872071</v>
      </c>
      <c r="E91" s="25">
        <v>5.2551666701350003E-17</v>
      </c>
      <c r="F91" s="24">
        <v>1.5761222632226499</v>
      </c>
      <c r="G91" s="24">
        <v>-8.2547713033513007E-2</v>
      </c>
      <c r="H91" s="25">
        <v>9.2858264957912297E-6</v>
      </c>
      <c r="I91" s="25">
        <v>5.3430221436022801E-16</v>
      </c>
      <c r="J91" s="25">
        <v>7.8777401984543596E-15</v>
      </c>
      <c r="K91" s="25">
        <v>-9.5047013727612998E-14</v>
      </c>
      <c r="L91" s="24">
        <v>1.5981875951086E-3</v>
      </c>
      <c r="M91" s="24">
        <v>0</v>
      </c>
      <c r="N91" s="24">
        <v>0</v>
      </c>
      <c r="O91" s="25">
        <v>1.9374096788185399E-14</v>
      </c>
      <c r="P91" s="24">
        <v>0</v>
      </c>
      <c r="Q91" s="24">
        <v>1.3341966121031501E-4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5">
        <v>1.86543025952614E-13</v>
      </c>
      <c r="Z91" s="25">
        <v>6.5887867195861298E-15</v>
      </c>
      <c r="AA91" s="25">
        <v>1.94477317125629E-14</v>
      </c>
      <c r="AB91" s="25">
        <v>1.7249204002105499E-14</v>
      </c>
      <c r="AC91" s="25">
        <v>1.68688567484948E-14</v>
      </c>
      <c r="AD91" s="25">
        <v>-4.1811744856151102E-14</v>
      </c>
      <c r="AE91" s="24">
        <v>0.23155185880571699</v>
      </c>
      <c r="AF91" s="24">
        <v>-0.24481546179244501</v>
      </c>
      <c r="AQ91" s="1">
        <f t="shared" si="22"/>
        <v>47299</v>
      </c>
      <c r="AR91" s="14">
        <f t="shared" si="23"/>
        <v>-7.2150210660002101E-2</v>
      </c>
      <c r="AS91" s="14">
        <f t="shared" si="24"/>
        <v>-1.8995325532102445</v>
      </c>
      <c r="AT91" s="14">
        <f t="shared" si="25"/>
        <v>1.5761222632226499</v>
      </c>
      <c r="AU91" s="14">
        <f t="shared" si="26"/>
        <v>1.4270548770610624E-4</v>
      </c>
      <c r="AV91" s="14">
        <f t="shared" si="27"/>
        <v>1.5981875951086E-3</v>
      </c>
      <c r="AW91" s="14">
        <f t="shared" si="28"/>
        <v>-8.2547713033513007E-2</v>
      </c>
      <c r="AX91" s="14">
        <f t="shared" si="29"/>
        <v>5.3430221436022801E-16</v>
      </c>
      <c r="AY91" s="14">
        <f t="shared" si="30"/>
        <v>7.8777401984543596E-15</v>
      </c>
      <c r="AZ91" s="14">
        <f t="shared" si="31"/>
        <v>0.9197024379539025</v>
      </c>
      <c r="BA91" s="14">
        <f t="shared" si="32"/>
        <v>0.44333511735561604</v>
      </c>
    </row>
    <row r="92" spans="1:53">
      <c r="A92" s="26">
        <v>47391</v>
      </c>
      <c r="B92" s="24">
        <v>-7.1329181592782107E-2</v>
      </c>
      <c r="C92" s="24">
        <v>1.6461841842723901E-3</v>
      </c>
      <c r="D92" s="24">
        <v>-1.88245875233503</v>
      </c>
      <c r="E92" s="25">
        <v>5.2509663101264698E-17</v>
      </c>
      <c r="F92" s="24">
        <v>1.56036104059043</v>
      </c>
      <c r="G92" s="24">
        <v>-8.2467300922286393E-2</v>
      </c>
      <c r="H92" s="25">
        <v>6.8775992486648199E-6</v>
      </c>
      <c r="I92" s="25">
        <v>5.5207401494965498E-16</v>
      </c>
      <c r="J92" s="25">
        <v>7.5560714961927493E-15</v>
      </c>
      <c r="K92" s="25">
        <v>-9.9210119394217206E-14</v>
      </c>
      <c r="L92" s="24">
        <v>9.0023669453196504E-4</v>
      </c>
      <c r="M92" s="24">
        <v>0</v>
      </c>
      <c r="N92" s="24">
        <v>0</v>
      </c>
      <c r="O92" s="25">
        <v>1.92210196959468E-14</v>
      </c>
      <c r="P92" s="24">
        <v>0</v>
      </c>
      <c r="Q92" s="25">
        <v>-5.4462860780372898E-5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5">
        <v>1.8964802883730601E-13</v>
      </c>
      <c r="Z92" s="25">
        <v>6.3042553070170003E-15</v>
      </c>
      <c r="AA92" s="25">
        <v>1.9429312507872901E-14</v>
      </c>
      <c r="AB92" s="25">
        <v>1.7272142120183099E-14</v>
      </c>
      <c r="AC92" s="25">
        <v>1.6879911640803499E-14</v>
      </c>
      <c r="AD92" s="25">
        <v>-4.1457736169786203E-14</v>
      </c>
      <c r="AE92" s="24">
        <v>0.22896739018196499</v>
      </c>
      <c r="AF92" s="24">
        <v>-0.24442796846030601</v>
      </c>
      <c r="AQ92" s="1">
        <f t="shared" si="22"/>
        <v>47391</v>
      </c>
      <c r="AR92" s="14">
        <f t="shared" si="23"/>
        <v>-7.1329181592782107E-2</v>
      </c>
      <c r="AS92" s="14">
        <f t="shared" si="24"/>
        <v>-1.8808125681507577</v>
      </c>
      <c r="AT92" s="14">
        <f t="shared" si="25"/>
        <v>1.56036104059043</v>
      </c>
      <c r="AU92" s="14">
        <f t="shared" si="26"/>
        <v>-4.758526153170808E-5</v>
      </c>
      <c r="AV92" s="14">
        <f t="shared" si="27"/>
        <v>9.0023669453196504E-4</v>
      </c>
      <c r="AW92" s="14">
        <f t="shared" si="28"/>
        <v>-8.2467300922286393E-2</v>
      </c>
      <c r="AX92" s="14">
        <f t="shared" si="29"/>
        <v>5.5207401494965498E-16</v>
      </c>
      <c r="AY92" s="14">
        <f t="shared" si="30"/>
        <v>7.5560714961927493E-15</v>
      </c>
      <c r="AZ92" s="14">
        <f t="shared" si="31"/>
        <v>0.91711796933014278</v>
      </c>
      <c r="BA92" s="14">
        <f t="shared" si="32"/>
        <v>0.44372261068775498</v>
      </c>
    </row>
    <row r="93" spans="1:53">
      <c r="A93" s="26">
        <v>47483</v>
      </c>
      <c r="B93" s="24">
        <v>-7.0522299708886196E-2</v>
      </c>
      <c r="C93" s="24">
        <v>1.3961950138124801E-3</v>
      </c>
      <c r="D93" s="24">
        <v>-1.8636341648116901</v>
      </c>
      <c r="E93" s="25">
        <v>5.2443935438232203E-17</v>
      </c>
      <c r="F93" s="24">
        <v>1.5447574301845299</v>
      </c>
      <c r="G93" s="24">
        <v>-8.2403994891019905E-2</v>
      </c>
      <c r="H93" s="25">
        <v>4.8388949644214001E-6</v>
      </c>
      <c r="I93" s="25">
        <v>5.6849534808898299E-16</v>
      </c>
      <c r="J93" s="25">
        <v>7.2430013812729203E-15</v>
      </c>
      <c r="K93" s="25">
        <v>-1.03164914611533E-13</v>
      </c>
      <c r="L93" s="24">
        <v>1.8199702978799001E-4</v>
      </c>
      <c r="M93" s="24">
        <v>0</v>
      </c>
      <c r="N93" s="24">
        <v>0</v>
      </c>
      <c r="O93" s="25">
        <v>1.90669258204195E-14</v>
      </c>
      <c r="P93" s="24">
        <v>0</v>
      </c>
      <c r="Q93" s="24">
        <v>-2.2022602244073001E-4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5">
        <v>1.9257549792429499E-13</v>
      </c>
      <c r="Z93" s="25">
        <v>6.02727184091883E-15</v>
      </c>
      <c r="AA93" s="25">
        <v>1.9405468047074001E-14</v>
      </c>
      <c r="AB93" s="25">
        <v>1.7288607964468701E-14</v>
      </c>
      <c r="AC93" s="25">
        <v>1.6885067583691098E-14</v>
      </c>
      <c r="AD93" s="25">
        <v>-4.11077626604136E-14</v>
      </c>
      <c r="AE93" s="24">
        <v>0.22640956649989399</v>
      </c>
      <c r="AF93" s="24">
        <v>-0.24403065781091901</v>
      </c>
      <c r="AQ93" s="1">
        <f t="shared" si="22"/>
        <v>47483</v>
      </c>
      <c r="AR93" s="14">
        <f t="shared" si="23"/>
        <v>-7.0522299708886196E-2</v>
      </c>
      <c r="AS93" s="14">
        <f t="shared" si="24"/>
        <v>-1.8622379697978777</v>
      </c>
      <c r="AT93" s="14">
        <f t="shared" si="25"/>
        <v>1.5447574301845299</v>
      </c>
      <c r="AU93" s="14">
        <f t="shared" si="26"/>
        <v>-2.1538712747630861E-4</v>
      </c>
      <c r="AV93" s="14">
        <f t="shared" si="27"/>
        <v>1.8199702978799001E-4</v>
      </c>
      <c r="AW93" s="14">
        <f t="shared" si="28"/>
        <v>-8.2403994891019905E-2</v>
      </c>
      <c r="AX93" s="14">
        <f t="shared" si="29"/>
        <v>5.6849534808898299E-16</v>
      </c>
      <c r="AY93" s="14">
        <f t="shared" si="30"/>
        <v>7.2430013812729203E-15</v>
      </c>
      <c r="AZ93" s="14">
        <f t="shared" si="31"/>
        <v>0.91456014564807631</v>
      </c>
      <c r="BA93" s="14">
        <f t="shared" si="32"/>
        <v>0.44411992133714195</v>
      </c>
    </row>
    <row r="94" spans="1:53">
      <c r="A94" s="26">
        <v>47573</v>
      </c>
      <c r="B94" s="24">
        <v>-6.9729166494252204E-2</v>
      </c>
      <c r="C94" s="24">
        <v>1.1841691441451E-3</v>
      </c>
      <c r="D94" s="24">
        <v>-1.84499782316357</v>
      </c>
      <c r="E94" s="25">
        <v>5.2356519822419102E-17</v>
      </c>
      <c r="F94" s="24">
        <v>1.5293098558826901</v>
      </c>
      <c r="G94" s="24">
        <v>-8.2359753229734906E-2</v>
      </c>
      <c r="H94" s="25">
        <v>3.13911839566399E-6</v>
      </c>
      <c r="I94" s="25">
        <v>5.8373223547211995E-16</v>
      </c>
      <c r="J94" s="25">
        <v>6.9379547576895098E-15</v>
      </c>
      <c r="K94" s="25">
        <v>-1.06924089936589E-13</v>
      </c>
      <c r="L94" s="24">
        <v>-5.377057404349E-4</v>
      </c>
      <c r="M94" s="24">
        <v>0</v>
      </c>
      <c r="N94" s="24">
        <v>0</v>
      </c>
      <c r="O94" s="25">
        <v>1.8911892107364201E-14</v>
      </c>
      <c r="P94" s="24">
        <v>0</v>
      </c>
      <c r="Q94" s="24">
        <v>-3.64530578863388E-4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5">
        <v>1.95336172677921E-13</v>
      </c>
      <c r="Z94" s="25">
        <v>5.7573482263206201E-15</v>
      </c>
      <c r="AA94" s="25">
        <v>1.93764903849354E-14</v>
      </c>
      <c r="AB94" s="25">
        <v>1.7298954050112501E-14</v>
      </c>
      <c r="AC94" s="25">
        <v>1.6884639554870199E-14</v>
      </c>
      <c r="AD94" s="25">
        <v>-4.0761556015515201E-14</v>
      </c>
      <c r="AE94" s="24">
        <v>0.22387811802479099</v>
      </c>
      <c r="AF94" s="24">
        <v>-0.24361369703671701</v>
      </c>
      <c r="AQ94" s="1">
        <f t="shared" si="22"/>
        <v>47573</v>
      </c>
      <c r="AR94" s="14">
        <f t="shared" si="23"/>
        <v>-6.9729166494252204E-2</v>
      </c>
      <c r="AS94" s="14">
        <f t="shared" si="24"/>
        <v>-1.8438136540194248</v>
      </c>
      <c r="AT94" s="14">
        <f t="shared" si="25"/>
        <v>1.5293098558826901</v>
      </c>
      <c r="AU94" s="14">
        <f t="shared" si="26"/>
        <v>-3.6139146046772403E-4</v>
      </c>
      <c r="AV94" s="14">
        <f t="shared" si="27"/>
        <v>-5.377057404349E-4</v>
      </c>
      <c r="AW94" s="14">
        <f t="shared" si="28"/>
        <v>-8.2359753229734906E-2</v>
      </c>
      <c r="AX94" s="14">
        <f t="shared" si="29"/>
        <v>5.8373223547211995E-16</v>
      </c>
      <c r="AY94" s="14">
        <f t="shared" si="30"/>
        <v>6.9379547576895098E-15</v>
      </c>
      <c r="AZ94" s="14">
        <f t="shared" si="31"/>
        <v>0.91202869717296098</v>
      </c>
      <c r="BA94" s="14">
        <f t="shared" si="32"/>
        <v>0.44453688211134401</v>
      </c>
    </row>
    <row r="95" spans="1:53">
      <c r="A95" s="26">
        <v>47664</v>
      </c>
      <c r="B95" s="24">
        <v>-6.8949346554169996E-2</v>
      </c>
      <c r="C95" s="24">
        <v>1.0043414767085201E-3</v>
      </c>
      <c r="D95" s="24">
        <v>-1.8265478449319399</v>
      </c>
      <c r="E95" s="25">
        <v>5.2249287422711202E-17</v>
      </c>
      <c r="F95" s="24">
        <v>1.5140167573238601</v>
      </c>
      <c r="G95" s="24">
        <v>-8.2335634527306301E-2</v>
      </c>
      <c r="H95" s="25">
        <v>1.74744399127823E-6</v>
      </c>
      <c r="I95" s="25">
        <v>5.9792484029313803E-16</v>
      </c>
      <c r="J95" s="25">
        <v>6.6404179234555503E-15</v>
      </c>
      <c r="K95" s="25">
        <v>-1.10499391678837E-13</v>
      </c>
      <c r="L95" s="24">
        <v>-1.2432773133922699E-3</v>
      </c>
      <c r="M95" s="24">
        <v>0</v>
      </c>
      <c r="N95" s="24">
        <v>0</v>
      </c>
      <c r="O95" s="25">
        <v>1.8755993266008099E-14</v>
      </c>
      <c r="P95" s="24">
        <v>0</v>
      </c>
      <c r="Q95" s="24">
        <v>-4.8828693836564798E-4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5">
        <v>1.9793988805643701E-13</v>
      </c>
      <c r="Z95" s="25">
        <v>5.4940706901226296E-15</v>
      </c>
      <c r="AA95" s="25">
        <v>1.93426647714448E-14</v>
      </c>
      <c r="AB95" s="25">
        <v>1.7303521808360499E-14</v>
      </c>
      <c r="AC95" s="25">
        <v>1.6878935499229399E-14</v>
      </c>
      <c r="AD95" s="25">
        <v>-4.0418856713486701E-14</v>
      </c>
      <c r="AE95" s="24">
        <v>0.221372777755416</v>
      </c>
      <c r="AF95" s="24">
        <v>-0.243168766265075</v>
      </c>
      <c r="AQ95" s="1">
        <f t="shared" si="22"/>
        <v>47664</v>
      </c>
      <c r="AR95" s="14">
        <f t="shared" si="23"/>
        <v>-6.8949346554169996E-2</v>
      </c>
      <c r="AS95" s="14">
        <f t="shared" si="24"/>
        <v>-1.8255435034552314</v>
      </c>
      <c r="AT95" s="14">
        <f t="shared" si="25"/>
        <v>1.5140167573238601</v>
      </c>
      <c r="AU95" s="14">
        <f t="shared" si="26"/>
        <v>-4.8653949437436975E-4</v>
      </c>
      <c r="AV95" s="14">
        <f t="shared" si="27"/>
        <v>-1.2432773133922699E-3</v>
      </c>
      <c r="AW95" s="14">
        <f t="shared" si="28"/>
        <v>-8.2335634527306301E-2</v>
      </c>
      <c r="AX95" s="14">
        <f t="shared" si="29"/>
        <v>5.9792484029313803E-16</v>
      </c>
      <c r="AY95" s="14">
        <f t="shared" si="30"/>
        <v>6.6404179234555503E-15</v>
      </c>
      <c r="AZ95" s="14">
        <f t="shared" si="31"/>
        <v>0.90952335690359298</v>
      </c>
      <c r="BA95" s="14">
        <f t="shared" si="32"/>
        <v>0.44498181288298605</v>
      </c>
    </row>
    <row r="96" spans="1:53">
      <c r="A96" s="26">
        <v>47756</v>
      </c>
      <c r="B96" s="24">
        <v>-6.8182379408811999E-2</v>
      </c>
      <c r="C96" s="24">
        <v>8.5182239954869102E-4</v>
      </c>
      <c r="D96" s="24">
        <v>-1.80828236648262</v>
      </c>
      <c r="E96" s="25">
        <v>5.2123952776003098E-17</v>
      </c>
      <c r="F96" s="24">
        <v>1.49887658975063</v>
      </c>
      <c r="G96" s="24">
        <v>-8.2331939780528204E-2</v>
      </c>
      <c r="H96" s="25">
        <v>6.3333623682761195E-7</v>
      </c>
      <c r="I96" s="25">
        <v>6.1119050457116899E-16</v>
      </c>
      <c r="J96" s="25">
        <v>6.3499347100553601E-15</v>
      </c>
      <c r="K96" s="25">
        <v>-1.13901653049397E-13</v>
      </c>
      <c r="L96" s="24">
        <v>-1.9220615003870899E-3</v>
      </c>
      <c r="M96" s="24">
        <v>0</v>
      </c>
      <c r="N96" s="24">
        <v>0</v>
      </c>
      <c r="O96" s="25">
        <v>1.8599301925158598E-14</v>
      </c>
      <c r="P96" s="24">
        <v>0</v>
      </c>
      <c r="Q96" s="24">
        <v>-5.9259698901792195E-4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5">
        <v>2.0039562508113401E-13</v>
      </c>
      <c r="Z96" s="25">
        <v>5.2370910631879004E-15</v>
      </c>
      <c r="AA96" s="25">
        <v>1.93042677648506E-14</v>
      </c>
      <c r="AB96" s="25">
        <v>1.7302639693251999E-14</v>
      </c>
      <c r="AC96" s="25">
        <v>1.6868254081279299E-14</v>
      </c>
      <c r="AD96" s="25">
        <v>-4.0079417235767801E-14</v>
      </c>
      <c r="AE96" s="24">
        <v>0.21889328139573799</v>
      </c>
      <c r="AF96" s="24">
        <v>-0.242689017279099</v>
      </c>
      <c r="AQ96" s="1">
        <f t="shared" si="22"/>
        <v>47756</v>
      </c>
      <c r="AR96" s="14">
        <f t="shared" si="23"/>
        <v>-6.8182379408811999E-2</v>
      </c>
      <c r="AS96" s="14">
        <f t="shared" si="24"/>
        <v>-1.8074305440830714</v>
      </c>
      <c r="AT96" s="14">
        <f t="shared" si="25"/>
        <v>1.49887658975063</v>
      </c>
      <c r="AU96" s="14">
        <f t="shared" si="26"/>
        <v>-5.919636527810943E-4</v>
      </c>
      <c r="AV96" s="14">
        <f t="shared" si="27"/>
        <v>-1.9220615003870899E-3</v>
      </c>
      <c r="AW96" s="14">
        <f t="shared" si="28"/>
        <v>-8.2331939780528204E-2</v>
      </c>
      <c r="AX96" s="14">
        <f t="shared" si="29"/>
        <v>6.1119050457116899E-16</v>
      </c>
      <c r="AY96" s="14">
        <f t="shared" si="30"/>
        <v>6.3499347100553601E-15</v>
      </c>
      <c r="AZ96" s="14">
        <f t="shared" si="31"/>
        <v>0.90704386054390473</v>
      </c>
      <c r="BA96" s="14">
        <f t="shared" si="32"/>
        <v>0.44546156186896202</v>
      </c>
    </row>
    <row r="97" spans="1:53">
      <c r="A97" s="26">
        <v>47848</v>
      </c>
      <c r="B97" s="24">
        <v>-6.7427789746640501E-2</v>
      </c>
      <c r="C97" s="24">
        <v>7.2246483611429501E-4</v>
      </c>
      <c r="D97" s="24">
        <v>-1.7901995428177999</v>
      </c>
      <c r="E97" s="25">
        <v>5.1982082679310201E-17</v>
      </c>
      <c r="F97" s="24">
        <v>1.4838878238531199</v>
      </c>
      <c r="G97" s="24">
        <v>-8.2348342596013105E-2</v>
      </c>
      <c r="H97" s="25">
        <v>-2.3302026721918401E-7</v>
      </c>
      <c r="I97" s="25">
        <v>6.2362658429667396E-16</v>
      </c>
      <c r="J97" s="25">
        <v>6.0661023922957099E-15</v>
      </c>
      <c r="K97" s="25">
        <v>-1.1714083280755799E-13</v>
      </c>
      <c r="L97" s="24">
        <v>-2.5640493860553501E-3</v>
      </c>
      <c r="M97" s="24">
        <v>0</v>
      </c>
      <c r="N97" s="24">
        <v>0</v>
      </c>
      <c r="O97" s="25">
        <v>1.84418887638607E-14</v>
      </c>
      <c r="P97" s="24">
        <v>0</v>
      </c>
      <c r="Q97" s="24">
        <v>-6.7870309172639298E-4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5">
        <v>2.0271156476990199E-13</v>
      </c>
      <c r="Z97" s="25">
        <v>4.9861186029387003E-15</v>
      </c>
      <c r="AA97" s="25">
        <v>1.9261565774424E-14</v>
      </c>
      <c r="AB97" s="25">
        <v>1.7296621785631399E-14</v>
      </c>
      <c r="AC97" s="25">
        <v>1.68528829430317E-14</v>
      </c>
      <c r="AD97" s="25">
        <v>-3.9743004505988497E-14</v>
      </c>
      <c r="AE97" s="24">
        <v>0.21643936732695901</v>
      </c>
      <c r="AF97" s="24">
        <v>-0.24216900464218499</v>
      </c>
      <c r="AQ97" s="1">
        <f t="shared" si="22"/>
        <v>47848</v>
      </c>
      <c r="AR97" s="14">
        <f t="shared" si="23"/>
        <v>-6.7427789746640501E-2</v>
      </c>
      <c r="AS97" s="14">
        <f t="shared" si="24"/>
        <v>-1.7894770779816855</v>
      </c>
      <c r="AT97" s="14">
        <f t="shared" si="25"/>
        <v>1.4838878238531199</v>
      </c>
      <c r="AU97" s="14">
        <f t="shared" si="26"/>
        <v>-6.7893611199361218E-4</v>
      </c>
      <c r="AV97" s="14">
        <f t="shared" si="27"/>
        <v>-2.5640493860553501E-3</v>
      </c>
      <c r="AW97" s="14">
        <f t="shared" si="28"/>
        <v>-8.2348342596013105E-2</v>
      </c>
      <c r="AX97" s="14">
        <f t="shared" si="29"/>
        <v>6.2362658429667396E-16</v>
      </c>
      <c r="AY97" s="14">
        <f t="shared" si="30"/>
        <v>6.0661023922957099E-15</v>
      </c>
      <c r="AZ97" s="14">
        <f t="shared" si="31"/>
        <v>0.90458994647513746</v>
      </c>
      <c r="BA97" s="14">
        <f t="shared" si="32"/>
        <v>0.445981574505876</v>
      </c>
    </row>
    <row r="98" spans="1:53">
      <c r="A98" s="26">
        <v>47938</v>
      </c>
      <c r="B98" s="24">
        <v>-6.6685096228938104E-2</v>
      </c>
      <c r="C98" s="24">
        <v>6.1275148399278804E-4</v>
      </c>
      <c r="D98" s="24">
        <v>-1.7722975473896301</v>
      </c>
      <c r="E98" s="25">
        <v>5.1825105444090599E-17</v>
      </c>
      <c r="F98" s="24">
        <v>1.4690489456145901</v>
      </c>
      <c r="G98" s="24">
        <v>-8.2384007416951802E-2</v>
      </c>
      <c r="H98" s="25">
        <v>-8.8037286671854896E-7</v>
      </c>
      <c r="I98" s="25">
        <v>6.35313073782081E-16</v>
      </c>
      <c r="J98" s="25">
        <v>5.7885674750008999E-15</v>
      </c>
      <c r="K98" s="25">
        <v>-1.2022605954436299E-13</v>
      </c>
      <c r="L98" s="24">
        <v>-3.1615950523060299E-3</v>
      </c>
      <c r="M98" s="24">
        <v>0</v>
      </c>
      <c r="N98" s="24">
        <v>0</v>
      </c>
      <c r="O98" s="25">
        <v>1.82838226197362E-14</v>
      </c>
      <c r="P98" s="24">
        <v>0</v>
      </c>
      <c r="Q98" s="24">
        <v>-7.4794371717858501E-4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5">
        <v>2.0489514404169801E-13</v>
      </c>
      <c r="Z98" s="25">
        <v>4.7409123896222204E-15</v>
      </c>
      <c r="AA98" s="25">
        <v>1.9214813982158199E-14</v>
      </c>
      <c r="AB98" s="25">
        <v>1.7285766831015701E-14</v>
      </c>
      <c r="AC98" s="25">
        <v>1.68330974078737E-14</v>
      </c>
      <c r="AD98" s="25">
        <v>-3.9409401651770303E-14</v>
      </c>
      <c r="AE98" s="24">
        <v>0.21401077657985801</v>
      </c>
      <c r="AF98" s="24">
        <v>-0.24160459649930399</v>
      </c>
      <c r="AQ98" s="1">
        <f t="shared" ref="AQ98:AQ132" si="33">+A98</f>
        <v>47938</v>
      </c>
      <c r="AR98" s="14">
        <f t="shared" ref="AR98:AR132" si="34">+B98</f>
        <v>-6.6685096228938104E-2</v>
      </c>
      <c r="AS98" s="14">
        <f t="shared" ref="AS98:AS132" si="35">+C98+D98</f>
        <v>-1.7716847959056372</v>
      </c>
      <c r="AT98" s="14">
        <f t="shared" ref="AT98:AT132" si="36">+E98+F98</f>
        <v>1.4690489456145901</v>
      </c>
      <c r="AU98" s="14">
        <f t="shared" ref="AU98:AU132" si="37">+H98+Q98</f>
        <v>-7.4882409004530361E-4</v>
      </c>
      <c r="AV98" s="14">
        <f t="shared" ref="AV98:AV132" si="38">+L98</f>
        <v>-3.1615950523060299E-3</v>
      </c>
      <c r="AW98" s="14">
        <f t="shared" ref="AW98:AW132" si="39">+G98</f>
        <v>-8.2384007416951802E-2</v>
      </c>
      <c r="AX98" s="14">
        <f t="shared" ref="AX98:AX132" si="40">+I98</f>
        <v>6.35313073782081E-16</v>
      </c>
      <c r="AY98" s="14">
        <f t="shared" ref="AY98:AY132" si="41">+J98</f>
        <v>5.7885674750008999E-15</v>
      </c>
      <c r="AZ98" s="14">
        <f t="shared" ref="AZ98:AZ129" si="42">AF98-SUM(AR98:AY98)+0.688150579148061</f>
        <v>0.90216135572803879</v>
      </c>
      <c r="BA98" s="14">
        <f t="shared" ref="BA98:BA129" si="43">+SUM(AR98:AZ98)</f>
        <v>0.44654598264875695</v>
      </c>
    </row>
    <row r="99" spans="1:53">
      <c r="A99" s="26">
        <v>48029</v>
      </c>
      <c r="B99" s="24">
        <v>-6.5953818946082696E-2</v>
      </c>
      <c r="C99" s="24">
        <v>5.1969917754731299E-4</v>
      </c>
      <c r="D99" s="24">
        <v>-1.75457457191573</v>
      </c>
      <c r="E99" s="25">
        <v>5.1654320323906901E-17</v>
      </c>
      <c r="F99" s="24">
        <v>1.4543584561584499</v>
      </c>
      <c r="G99" s="24">
        <v>-8.2437695905553901E-2</v>
      </c>
      <c r="H99" s="25">
        <v>-1.3361269808326E-6</v>
      </c>
      <c r="I99" s="25">
        <v>6.4631501560302296E-16</v>
      </c>
      <c r="J99" s="25">
        <v>5.51702144593963E-15</v>
      </c>
      <c r="K99" s="25">
        <v>-1.23165679974586E-13</v>
      </c>
      <c r="L99" s="24">
        <v>-3.70914124133455E-3</v>
      </c>
      <c r="M99" s="24">
        <v>0</v>
      </c>
      <c r="N99" s="24">
        <v>0</v>
      </c>
      <c r="O99" s="25">
        <v>1.8125170577929599E-14</v>
      </c>
      <c r="P99" s="24">
        <v>0</v>
      </c>
      <c r="Q99" s="24">
        <v>-8.0171522117419803E-4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5">
        <v>2.0695311240838601E-13</v>
      </c>
      <c r="Z99" s="25">
        <v>4.50127431435857E-15</v>
      </c>
      <c r="AA99" s="25">
        <v>1.91642555953043E-14</v>
      </c>
      <c r="AB99" s="25">
        <v>1.7270357651853999E-14</v>
      </c>
      <c r="AC99" s="25">
        <v>1.6809159574068801E-14</v>
      </c>
      <c r="AD99" s="25">
        <v>-3.90784091792302E-14</v>
      </c>
      <c r="AE99" s="24">
        <v>0.211607252807445</v>
      </c>
      <c r="AF99" s="24">
        <v>-0.24099287121329799</v>
      </c>
      <c r="AQ99" s="1">
        <f t="shared" si="33"/>
        <v>48029</v>
      </c>
      <c r="AR99" s="14">
        <f t="shared" si="34"/>
        <v>-6.5953818946082696E-2</v>
      </c>
      <c r="AS99" s="14">
        <f t="shared" si="35"/>
        <v>-1.7540548727381826</v>
      </c>
      <c r="AT99" s="14">
        <f t="shared" si="36"/>
        <v>1.4543584561584499</v>
      </c>
      <c r="AU99" s="14">
        <f t="shared" si="37"/>
        <v>-8.0305134815503068E-4</v>
      </c>
      <c r="AV99" s="14">
        <f t="shared" si="38"/>
        <v>-3.70914124133455E-3</v>
      </c>
      <c r="AW99" s="14">
        <f t="shared" si="39"/>
        <v>-8.2437695905553901E-2</v>
      </c>
      <c r="AX99" s="14">
        <f t="shared" si="40"/>
        <v>6.4631501560302296E-16</v>
      </c>
      <c r="AY99" s="14">
        <f t="shared" si="41"/>
        <v>5.51702144593963E-15</v>
      </c>
      <c r="AZ99" s="14">
        <f t="shared" si="42"/>
        <v>0.89975783195561565</v>
      </c>
      <c r="BA99" s="14">
        <f t="shared" si="43"/>
        <v>0.44715770793476306</v>
      </c>
    </row>
    <row r="100" spans="1:53">
      <c r="A100" s="26">
        <v>48121</v>
      </c>
      <c r="B100" s="24">
        <v>-6.5233485630763199E-2</v>
      </c>
      <c r="C100" s="24">
        <v>4.4077777402266898E-4</v>
      </c>
      <c r="D100" s="24">
        <v>-1.7370288261965801</v>
      </c>
      <c r="E100" s="25">
        <v>5.1470906955826002E-17</v>
      </c>
      <c r="F100" s="24">
        <v>1.4398148715968699</v>
      </c>
      <c r="G100" s="24">
        <v>-8.2507861775803298E-2</v>
      </c>
      <c r="H100" s="25">
        <v>-1.62613838879872E-6</v>
      </c>
      <c r="I100" s="25">
        <v>6.5668469665280904E-16</v>
      </c>
      <c r="J100" s="25">
        <v>5.2511965689395899E-15</v>
      </c>
      <c r="K100" s="25">
        <v>-1.25967309826022E-13</v>
      </c>
      <c r="L100" s="24">
        <v>-4.2029576201351899E-3</v>
      </c>
      <c r="M100" s="24">
        <v>0</v>
      </c>
      <c r="N100" s="24">
        <v>0</v>
      </c>
      <c r="O100" s="25">
        <v>1.7965998043363099E-14</v>
      </c>
      <c r="P100" s="24">
        <v>0</v>
      </c>
      <c r="Q100" s="24">
        <v>-8.4143926635642902E-4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5">
        <v>2.08891588462782E-13</v>
      </c>
      <c r="Z100" s="25">
        <v>4.26704266444987E-15</v>
      </c>
      <c r="AA100" s="25">
        <v>1.9110121384670101E-14</v>
      </c>
      <c r="AB100" s="25">
        <v>1.72506608790173E-14</v>
      </c>
      <c r="AC100" s="25">
        <v>1.6781317745016501E-14</v>
      </c>
      <c r="AD100" s="25">
        <v>-3.87498456440868E-14</v>
      </c>
      <c r="AE100" s="24">
        <v>0.20922854225790699</v>
      </c>
      <c r="AF100" s="24">
        <v>-0.24033200499910801</v>
      </c>
      <c r="AQ100" s="1">
        <f t="shared" si="33"/>
        <v>48121</v>
      </c>
      <c r="AR100" s="14">
        <f t="shared" si="34"/>
        <v>-6.5233485630763199E-2</v>
      </c>
      <c r="AS100" s="14">
        <f t="shared" si="35"/>
        <v>-1.7365880484225573</v>
      </c>
      <c r="AT100" s="14">
        <f t="shared" si="36"/>
        <v>1.4398148715968699</v>
      </c>
      <c r="AU100" s="14">
        <f t="shared" si="37"/>
        <v>-8.4306540474522772E-4</v>
      </c>
      <c r="AV100" s="14">
        <f t="shared" si="38"/>
        <v>-4.2029576201351899E-3</v>
      </c>
      <c r="AW100" s="14">
        <f t="shared" si="39"/>
        <v>-8.2507861775803298E-2</v>
      </c>
      <c r="AX100" s="14">
        <f t="shared" si="40"/>
        <v>6.5668469665280904E-16</v>
      </c>
      <c r="AY100" s="14">
        <f t="shared" si="41"/>
        <v>5.2511965689395899E-15</v>
      </c>
      <c r="AZ100" s="14">
        <f t="shared" si="42"/>
        <v>0.89737912140608134</v>
      </c>
      <c r="BA100" s="14">
        <f t="shared" si="43"/>
        <v>0.44781857414895293</v>
      </c>
    </row>
    <row r="101" spans="1:53">
      <c r="A101" s="26">
        <v>48213</v>
      </c>
      <c r="B101" s="24">
        <v>-6.4523636735509801E-2</v>
      </c>
      <c r="C101" s="24">
        <v>3.73841357589519E-4</v>
      </c>
      <c r="D101" s="24">
        <v>-1.7196585379346201</v>
      </c>
      <c r="E101" s="25">
        <v>5.1275934682717102E-17</v>
      </c>
      <c r="F101" s="24">
        <v>1.4254167228809</v>
      </c>
      <c r="G101" s="24">
        <v>-8.2592734503575904E-2</v>
      </c>
      <c r="H101" s="25">
        <v>-1.77456403477847E-6</v>
      </c>
      <c r="I101" s="25">
        <v>6.6646363419683096E-16</v>
      </c>
      <c r="J101" s="25">
        <v>4.9908617772963201E-15</v>
      </c>
      <c r="K101" s="25">
        <v>-1.28637886117513E-13</v>
      </c>
      <c r="L101" s="24">
        <v>-4.64089367249494E-3</v>
      </c>
      <c r="M101" s="24">
        <v>0</v>
      </c>
      <c r="N101" s="24">
        <v>0</v>
      </c>
      <c r="O101" s="25">
        <v>1.7806368798776202E-14</v>
      </c>
      <c r="P101" s="24">
        <v>0</v>
      </c>
      <c r="Q101" s="24">
        <v>-8.6853541073230399E-4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5">
        <v>2.1071611534636801E-13</v>
      </c>
      <c r="Z101" s="25">
        <v>4.0380863009776503E-15</v>
      </c>
      <c r="AA101" s="25">
        <v>1.9052629466858002E-14</v>
      </c>
      <c r="AB101" s="25">
        <v>1.7226926951826001E-14</v>
      </c>
      <c r="AC101" s="25">
        <v>1.67498061471714E-14</v>
      </c>
      <c r="AD101" s="25">
        <v>-3.8423547896786102E-14</v>
      </c>
      <c r="AE101" s="24">
        <v>0.20687439374786901</v>
      </c>
      <c r="AF101" s="24">
        <v>-0.23962115483448401</v>
      </c>
      <c r="AQ101" s="1">
        <f t="shared" si="33"/>
        <v>48213</v>
      </c>
      <c r="AR101" s="14">
        <f t="shared" si="34"/>
        <v>-6.4523636735509801E-2</v>
      </c>
      <c r="AS101" s="14">
        <f t="shared" si="35"/>
        <v>-1.7192846965770305</v>
      </c>
      <c r="AT101" s="14">
        <f t="shared" si="36"/>
        <v>1.4254167228809</v>
      </c>
      <c r="AU101" s="14">
        <f t="shared" si="37"/>
        <v>-8.7030997476708247E-4</v>
      </c>
      <c r="AV101" s="14">
        <f t="shared" si="38"/>
        <v>-4.64089367249494E-3</v>
      </c>
      <c r="AW101" s="14">
        <f t="shared" si="39"/>
        <v>-8.2592734503575904E-2</v>
      </c>
      <c r="AX101" s="14">
        <f t="shared" si="40"/>
        <v>6.6646363419683096E-16</v>
      </c>
      <c r="AY101" s="14">
        <f t="shared" si="41"/>
        <v>4.9908617772963201E-15</v>
      </c>
      <c r="AZ101" s="14">
        <f t="shared" si="42"/>
        <v>0.89502497289604943</v>
      </c>
      <c r="BA101" s="14">
        <f t="shared" si="43"/>
        <v>0.44852942431357695</v>
      </c>
    </row>
    <row r="102" spans="1:53">
      <c r="A102" s="26">
        <v>48304</v>
      </c>
      <c r="B102" s="24">
        <v>-6.3823829482035493E-2</v>
      </c>
      <c r="C102" s="24">
        <v>3.1706989072738899E-4</v>
      </c>
      <c r="D102" s="24">
        <v>-1.70246195255527</v>
      </c>
      <c r="E102" s="25">
        <v>5.10703716478387E-17</v>
      </c>
      <c r="F102" s="24">
        <v>1.4111625556520899</v>
      </c>
      <c r="G102" s="24">
        <v>-8.2690392444927999E-2</v>
      </c>
      <c r="H102" s="25">
        <v>-1.80376404976836E-6</v>
      </c>
      <c r="I102" s="25">
        <v>6.75684358494582E-16</v>
      </c>
      <c r="J102" s="25">
        <v>4.7358187152547602E-15</v>
      </c>
      <c r="K102" s="25">
        <v>-1.3118371980381E-13</v>
      </c>
      <c r="L102" s="24">
        <v>-5.0221476810852804E-3</v>
      </c>
      <c r="M102" s="24">
        <v>0</v>
      </c>
      <c r="N102" s="24">
        <v>0</v>
      </c>
      <c r="O102" s="25">
        <v>1.7646345050801201E-14</v>
      </c>
      <c r="P102" s="24">
        <v>0</v>
      </c>
      <c r="Q102" s="24">
        <v>-8.8439839626577995E-4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5">
        <v>2.1243171453727899E-13</v>
      </c>
      <c r="Z102" s="25">
        <v>3.8142994152192503E-15</v>
      </c>
      <c r="AA102" s="25">
        <v>1.8991985291996399E-14</v>
      </c>
      <c r="AB102" s="25">
        <v>1.7199390340449298E-14</v>
      </c>
      <c r="AC102" s="25">
        <v>1.67148448904603E-14</v>
      </c>
      <c r="AD102" s="25">
        <v>-3.8099370972426398E-14</v>
      </c>
      <c r="AE102" s="24">
        <v>0.20454455863592699</v>
      </c>
      <c r="AF102" s="24">
        <v>-0.23886034014477001</v>
      </c>
      <c r="AQ102" s="1">
        <f t="shared" si="33"/>
        <v>48304</v>
      </c>
      <c r="AR102" s="14">
        <f t="shared" si="34"/>
        <v>-6.3823829482035493E-2</v>
      </c>
      <c r="AS102" s="14">
        <f t="shared" si="35"/>
        <v>-1.7021448826645427</v>
      </c>
      <c r="AT102" s="14">
        <f t="shared" si="36"/>
        <v>1.4111625556520899</v>
      </c>
      <c r="AU102" s="14">
        <f t="shared" si="37"/>
        <v>-8.8620216031554827E-4</v>
      </c>
      <c r="AV102" s="14">
        <f t="shared" si="38"/>
        <v>-5.0221476810852804E-3</v>
      </c>
      <c r="AW102" s="14">
        <f t="shared" si="39"/>
        <v>-8.2690392444927999E-2</v>
      </c>
      <c r="AX102" s="14">
        <f t="shared" si="40"/>
        <v>6.75684358494582E-16</v>
      </c>
      <c r="AY102" s="14">
        <f t="shared" si="41"/>
        <v>4.7358187152547602E-15</v>
      </c>
      <c r="AZ102" s="14">
        <f t="shared" si="42"/>
        <v>0.89269513778410259</v>
      </c>
      <c r="BA102" s="14">
        <f t="shared" si="43"/>
        <v>0.44929023900329096</v>
      </c>
    </row>
    <row r="103" spans="1:53">
      <c r="A103" s="26">
        <v>48395</v>
      </c>
      <c r="B103" s="24">
        <v>-6.3133640988311104E-2</v>
      </c>
      <c r="C103" s="24">
        <v>2.6891972641590698E-4</v>
      </c>
      <c r="D103" s="24">
        <v>-1.6854373330297201</v>
      </c>
      <c r="E103" s="25">
        <v>5.08550935748695E-17</v>
      </c>
      <c r="F103" s="24">
        <v>1.39705093009558</v>
      </c>
      <c r="G103" s="24">
        <v>-8.2798825971716297E-2</v>
      </c>
      <c r="H103" s="25">
        <v>-1.73424808873243E-6</v>
      </c>
      <c r="I103" s="25">
        <v>6.84372000638353E-16</v>
      </c>
      <c r="J103" s="25">
        <v>4.4858979644592699E-15</v>
      </c>
      <c r="K103" s="25">
        <v>-1.3361054793588E-13</v>
      </c>
      <c r="L103" s="24">
        <v>-5.3470527687905899E-3</v>
      </c>
      <c r="M103" s="24">
        <v>0</v>
      </c>
      <c r="N103" s="24">
        <v>0</v>
      </c>
      <c r="O103" s="25">
        <v>1.7485987466104101E-14</v>
      </c>
      <c r="P103" s="24">
        <v>0</v>
      </c>
      <c r="Q103" s="24">
        <v>-8.9037968519593803E-4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5">
        <v>2.1404293743935901E-13</v>
      </c>
      <c r="Z103" s="25">
        <v>3.5955968436538799E-15</v>
      </c>
      <c r="AA103" s="25">
        <v>1.8928381801937198E-14</v>
      </c>
      <c r="AB103" s="25">
        <v>1.7168269949004901E-14</v>
      </c>
      <c r="AC103" s="25">
        <v>1.66766401300235E-14</v>
      </c>
      <c r="AD103" s="25">
        <v>-3.77771876896116E-14</v>
      </c>
      <c r="AE103" s="24">
        <v>0.20223879079648499</v>
      </c>
      <c r="AF103" s="24">
        <v>-0.23805032607323201</v>
      </c>
      <c r="AQ103" s="1">
        <f t="shared" si="33"/>
        <v>48395</v>
      </c>
      <c r="AR103" s="14">
        <f t="shared" si="34"/>
        <v>-6.3133640988311104E-2</v>
      </c>
      <c r="AS103" s="14">
        <f t="shared" si="35"/>
        <v>-1.6851684133033042</v>
      </c>
      <c r="AT103" s="14">
        <f t="shared" si="36"/>
        <v>1.39705093009558</v>
      </c>
      <c r="AU103" s="14">
        <f t="shared" si="37"/>
        <v>-8.9211393328467051E-4</v>
      </c>
      <c r="AV103" s="14">
        <f t="shared" si="38"/>
        <v>-5.3470527687905899E-3</v>
      </c>
      <c r="AW103" s="14">
        <f t="shared" si="39"/>
        <v>-8.2798825971716297E-2</v>
      </c>
      <c r="AX103" s="14">
        <f t="shared" si="40"/>
        <v>6.84372000638353E-16</v>
      </c>
      <c r="AY103" s="14">
        <f t="shared" si="41"/>
        <v>4.4858979644592699E-15</v>
      </c>
      <c r="AZ103" s="14">
        <f t="shared" si="42"/>
        <v>0.89038936994465079</v>
      </c>
      <c r="BA103" s="14">
        <f t="shared" si="43"/>
        <v>0.45010025307482898</v>
      </c>
    </row>
    <row r="104" spans="1:53">
      <c r="A104" s="26">
        <v>48487</v>
      </c>
      <c r="B104" s="24">
        <v>-6.2452670576308399E-2</v>
      </c>
      <c r="C104" s="24">
        <v>2.2808163553386299E-4</v>
      </c>
      <c r="D104" s="24">
        <v>-1.6685829596994299</v>
      </c>
      <c r="E104" s="25">
        <v>5.0630892165899598E-17</v>
      </c>
      <c r="F104" s="24">
        <v>1.3830804207946199</v>
      </c>
      <c r="G104" s="24">
        <v>-8.2915991289706906E-2</v>
      </c>
      <c r="H104" s="25">
        <v>-1.5846595228668899E-6</v>
      </c>
      <c r="I104" s="25">
        <v>6.9254569581674099E-16</v>
      </c>
      <c r="J104" s="25">
        <v>4.2409554827455501E-15</v>
      </c>
      <c r="K104" s="25">
        <v>-1.3592358463969501E-13</v>
      </c>
      <c r="L104" s="24">
        <v>-5.6168805410467502E-3</v>
      </c>
      <c r="M104" s="24">
        <v>0</v>
      </c>
      <c r="N104" s="24">
        <v>0</v>
      </c>
      <c r="O104" s="25">
        <v>1.73253551994079E-14</v>
      </c>
      <c r="P104" s="24">
        <v>0</v>
      </c>
      <c r="Q104" s="24">
        <v>-8.8777280803563601E-4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5">
        <v>2.1555391437707E-13</v>
      </c>
      <c r="Z104" s="25">
        <v>3.3819099161014598E-15</v>
      </c>
      <c r="AA104" s="25">
        <v>1.88619997272858E-14</v>
      </c>
      <c r="AB104" s="25">
        <v>1.7133769662073201E-14</v>
      </c>
      <c r="AC104" s="25">
        <v>1.6635384392077801E-14</v>
      </c>
      <c r="AD104" s="25">
        <v>-3.7456888015825002E-14</v>
      </c>
      <c r="AE104" s="24">
        <v>0.19995684659388099</v>
      </c>
      <c r="AF104" s="24">
        <v>-0.23719251054989399</v>
      </c>
      <c r="AQ104" s="1">
        <f t="shared" si="33"/>
        <v>48487</v>
      </c>
      <c r="AR104" s="14">
        <f t="shared" si="34"/>
        <v>-6.2452670576308399E-2</v>
      </c>
      <c r="AS104" s="14">
        <f t="shared" si="35"/>
        <v>-1.6683548780638962</v>
      </c>
      <c r="AT104" s="14">
        <f t="shared" si="36"/>
        <v>1.3830804207946199</v>
      </c>
      <c r="AU104" s="14">
        <f t="shared" si="37"/>
        <v>-8.8935746755850289E-4</v>
      </c>
      <c r="AV104" s="14">
        <f t="shared" si="38"/>
        <v>-5.6168805410467502E-3</v>
      </c>
      <c r="AW104" s="14">
        <f t="shared" si="39"/>
        <v>-8.2915991289706906E-2</v>
      </c>
      <c r="AX104" s="14">
        <f t="shared" si="40"/>
        <v>6.9254569581674099E-16</v>
      </c>
      <c r="AY104" s="14">
        <f t="shared" si="41"/>
        <v>4.2409554827455501E-15</v>
      </c>
      <c r="AZ104" s="14">
        <f t="shared" si="42"/>
        <v>0.88810742574205892</v>
      </c>
      <c r="BA104" s="14">
        <f t="shared" si="43"/>
        <v>0.45095806859816695</v>
      </c>
    </row>
    <row r="105" spans="1:53">
      <c r="A105" s="26">
        <v>48579</v>
      </c>
      <c r="B105" s="24">
        <v>-6.1780541359244399E-2</v>
      </c>
      <c r="C105" s="24">
        <v>1.93445208208269E-4</v>
      </c>
      <c r="D105" s="24">
        <v>-1.6518971301024401</v>
      </c>
      <c r="E105" s="25">
        <v>5.0398483066972802E-17</v>
      </c>
      <c r="F105" s="24">
        <v>1.3692496165866801</v>
      </c>
      <c r="G105" s="24">
        <v>-8.3039855640495402E-2</v>
      </c>
      <c r="H105" s="25">
        <v>-1.3717914972793501E-6</v>
      </c>
      <c r="I105" s="25">
        <v>7.0021981331946003E-16</v>
      </c>
      <c r="J105" s="25">
        <v>4.00086927439356E-15</v>
      </c>
      <c r="K105" s="25">
        <v>-1.3812757035511699E-13</v>
      </c>
      <c r="L105" s="24">
        <v>-5.8336625055237902E-3</v>
      </c>
      <c r="M105" s="24">
        <v>0</v>
      </c>
      <c r="N105" s="24">
        <v>0</v>
      </c>
      <c r="O105" s="25">
        <v>1.7164505915008999E-14</v>
      </c>
      <c r="P105" s="24">
        <v>0</v>
      </c>
      <c r="Q105" s="24">
        <v>-8.7780210556719497E-4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5">
        <v>2.1696840070956099E-13</v>
      </c>
      <c r="Z105" s="25">
        <v>3.1731828076482202E-15</v>
      </c>
      <c r="AA105" s="25">
        <v>1.8793007994944401E-14</v>
      </c>
      <c r="AB105" s="25">
        <v>1.70960790015687E-14</v>
      </c>
      <c r="AC105" s="25">
        <v>1.6591257030578899E-14</v>
      </c>
      <c r="AD105" s="25">
        <v>-3.7138378250582899E-14</v>
      </c>
      <c r="AE105" s="24">
        <v>0.19769848485678501</v>
      </c>
      <c r="AF105" s="24">
        <v>-0.23628881685297401</v>
      </c>
      <c r="AQ105" s="1">
        <f t="shared" si="33"/>
        <v>48579</v>
      </c>
      <c r="AR105" s="14">
        <f t="shared" si="34"/>
        <v>-6.1780541359244399E-2</v>
      </c>
      <c r="AS105" s="14">
        <f t="shared" si="35"/>
        <v>-1.6517036848942319</v>
      </c>
      <c r="AT105" s="14">
        <f t="shared" si="36"/>
        <v>1.3692496165866801</v>
      </c>
      <c r="AU105" s="14">
        <f t="shared" si="37"/>
        <v>-8.7917389706447437E-4</v>
      </c>
      <c r="AV105" s="14">
        <f t="shared" si="38"/>
        <v>-5.8336625055237902E-3</v>
      </c>
      <c r="AW105" s="14">
        <f t="shared" si="39"/>
        <v>-8.3039855640495402E-2</v>
      </c>
      <c r="AX105" s="14">
        <f t="shared" si="40"/>
        <v>7.0021981331946003E-16</v>
      </c>
      <c r="AY105" s="14">
        <f t="shared" si="41"/>
        <v>4.00086927439356E-15</v>
      </c>
      <c r="AZ105" s="14">
        <f t="shared" si="42"/>
        <v>0.88584906400496222</v>
      </c>
      <c r="BA105" s="14">
        <f t="shared" si="43"/>
        <v>0.45186176229508696</v>
      </c>
    </row>
    <row r="106" spans="1:53">
      <c r="A106" s="26">
        <v>48669</v>
      </c>
      <c r="B106" s="24">
        <v>-6.1116901202172703E-2</v>
      </c>
      <c r="C106" s="24">
        <v>1.6406866116677499E-4</v>
      </c>
      <c r="D106" s="24">
        <v>-1.63537815880142</v>
      </c>
      <c r="E106" s="25">
        <v>5.01585133656815E-17</v>
      </c>
      <c r="F106" s="24">
        <v>1.3555571204208099</v>
      </c>
      <c r="G106" s="24">
        <v>-8.3168434607935396E-2</v>
      </c>
      <c r="H106" s="25">
        <v>-1.1106293512529701E-6</v>
      </c>
      <c r="I106" s="25">
        <v>7.0740502532272595E-16</v>
      </c>
      <c r="J106" s="25">
        <v>3.7655363038778098E-15</v>
      </c>
      <c r="K106" s="25">
        <v>-1.4022681889980699E-13</v>
      </c>
      <c r="L106" s="24">
        <v>-6.0000291375047303E-3</v>
      </c>
      <c r="M106" s="24">
        <v>0</v>
      </c>
      <c r="N106" s="24">
        <v>0</v>
      </c>
      <c r="O106" s="25">
        <v>1.7003495803205399E-14</v>
      </c>
      <c r="P106" s="24">
        <v>0</v>
      </c>
      <c r="Q106" s="24">
        <v>-8.6161446746740498E-4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5">
        <v>2.18289819871366E-13</v>
      </c>
      <c r="Z106" s="25">
        <v>2.9693693622843898E-15</v>
      </c>
      <c r="AA106" s="25">
        <v>1.87215642210394E-14</v>
      </c>
      <c r="AB106" s="25">
        <v>1.7055373864927199E-14</v>
      </c>
      <c r="AC106" s="25">
        <v>1.6544424785102699E-14</v>
      </c>
      <c r="AD106" s="25">
        <v>-3.6821580071565399E-14</v>
      </c>
      <c r="AE106" s="24">
        <v>0.19546346685287999</v>
      </c>
      <c r="AF106" s="24">
        <v>-0.23534159291086601</v>
      </c>
      <c r="AQ106" s="1">
        <f t="shared" si="33"/>
        <v>48669</v>
      </c>
      <c r="AR106" s="14">
        <f t="shared" si="34"/>
        <v>-6.1116901202172703E-2</v>
      </c>
      <c r="AS106" s="14">
        <f t="shared" si="35"/>
        <v>-1.6352140901402532</v>
      </c>
      <c r="AT106" s="14">
        <f t="shared" si="36"/>
        <v>1.3555571204208099</v>
      </c>
      <c r="AU106" s="14">
        <f t="shared" si="37"/>
        <v>-8.6272509681865797E-4</v>
      </c>
      <c r="AV106" s="14">
        <f t="shared" si="38"/>
        <v>-6.0000291375047303E-3</v>
      </c>
      <c r="AW106" s="14">
        <f t="shared" si="39"/>
        <v>-8.3168434607935396E-2</v>
      </c>
      <c r="AX106" s="14">
        <f t="shared" si="40"/>
        <v>7.0740502532272595E-16</v>
      </c>
      <c r="AY106" s="14">
        <f t="shared" si="41"/>
        <v>3.7655363038778098E-15</v>
      </c>
      <c r="AZ106" s="14">
        <f t="shared" si="42"/>
        <v>0.88361404600106519</v>
      </c>
      <c r="BA106" s="14">
        <f t="shared" si="43"/>
        <v>0.45280898623719495</v>
      </c>
    </row>
    <row r="107" spans="1:53">
      <c r="A107" s="26">
        <v>48760</v>
      </c>
      <c r="B107" s="24">
        <v>-6.0461423144139603E-2</v>
      </c>
      <c r="C107" s="24">
        <v>1.3915323013895099E-4</v>
      </c>
      <c r="D107" s="24">
        <v>-1.6190243772134001</v>
      </c>
      <c r="E107" s="25">
        <v>4.9911568598202499E-17</v>
      </c>
      <c r="F107" s="24">
        <v>1.34200154921661</v>
      </c>
      <c r="G107" s="24">
        <v>-8.3299822254547295E-2</v>
      </c>
      <c r="H107" s="25">
        <v>-8.1441439130339099E-7</v>
      </c>
      <c r="I107" s="25">
        <v>7.1410922689116901E-16</v>
      </c>
      <c r="J107" s="25">
        <v>3.5348696591440199E-15</v>
      </c>
      <c r="K107" s="25">
        <v>-1.42225262031787E-13</v>
      </c>
      <c r="L107" s="24">
        <v>-6.1190662041550698E-3</v>
      </c>
      <c r="M107" s="24">
        <v>0</v>
      </c>
      <c r="N107" s="24">
        <v>0</v>
      </c>
      <c r="O107" s="25">
        <v>1.6842379592872501E-14</v>
      </c>
      <c r="P107" s="24">
        <v>0</v>
      </c>
      <c r="Q107" s="24">
        <v>-8.4027369221663796E-4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5">
        <v>2.19521303227936E-13</v>
      </c>
      <c r="Z107" s="25">
        <v>2.7704303544447301E-15</v>
      </c>
      <c r="AA107" s="25">
        <v>1.86478152671404E-14</v>
      </c>
      <c r="AB107" s="25">
        <v>1.7011817319353701E-14</v>
      </c>
      <c r="AC107" s="25">
        <v>1.64950424139305E-14</v>
      </c>
      <c r="AD107" s="25">
        <v>-3.6506429483198698E-14</v>
      </c>
      <c r="AE107" s="24">
        <v>0.19325155626382501</v>
      </c>
      <c r="AF107" s="24">
        <v>-0.23435351821216099</v>
      </c>
      <c r="AQ107" s="1">
        <f t="shared" si="33"/>
        <v>48760</v>
      </c>
      <c r="AR107" s="14">
        <f t="shared" si="34"/>
        <v>-6.0461423144139603E-2</v>
      </c>
      <c r="AS107" s="14">
        <f t="shared" si="35"/>
        <v>-1.6188852239832612</v>
      </c>
      <c r="AT107" s="14">
        <f t="shared" si="36"/>
        <v>1.34200154921661</v>
      </c>
      <c r="AU107" s="14">
        <f t="shared" si="37"/>
        <v>-8.4108810660794137E-4</v>
      </c>
      <c r="AV107" s="14">
        <f t="shared" si="38"/>
        <v>-6.1190662041550698E-3</v>
      </c>
      <c r="AW107" s="14">
        <f t="shared" si="39"/>
        <v>-8.3299822254547295E-2</v>
      </c>
      <c r="AX107" s="14">
        <f t="shared" si="40"/>
        <v>7.1410922689116901E-16</v>
      </c>
      <c r="AY107" s="14">
        <f t="shared" si="41"/>
        <v>3.5348696591440199E-15</v>
      </c>
      <c r="AZ107" s="14">
        <f t="shared" si="42"/>
        <v>0.88140213541199686</v>
      </c>
      <c r="BA107" s="14">
        <f t="shared" si="43"/>
        <v>0.4537970609359</v>
      </c>
    </row>
    <row r="108" spans="1:53">
      <c r="A108" s="26">
        <v>48852</v>
      </c>
      <c r="B108" s="24">
        <v>-5.9813805364028402E-2</v>
      </c>
      <c r="C108" s="24">
        <v>1.18021451021908E-4</v>
      </c>
      <c r="D108" s="24">
        <v>-1.6028341334412699</v>
      </c>
      <c r="E108" s="25">
        <v>4.9658179254170801E-17</v>
      </c>
      <c r="F108" s="24">
        <v>1.32858153372445</v>
      </c>
      <c r="G108" s="24">
        <v>-8.3432214806020297E-2</v>
      </c>
      <c r="H108" s="25">
        <v>-4.94724497668883E-7</v>
      </c>
      <c r="I108" s="25">
        <v>7.2033831975639501E-16</v>
      </c>
      <c r="J108" s="25">
        <v>3.3087959654101E-15</v>
      </c>
      <c r="K108" s="25">
        <v>-1.4412649127918701E-13</v>
      </c>
      <c r="L108" s="24">
        <v>-6.1941877538398598E-3</v>
      </c>
      <c r="M108" s="24">
        <v>0</v>
      </c>
      <c r="N108" s="24">
        <v>0</v>
      </c>
      <c r="O108" s="25">
        <v>1.6681210561253501E-14</v>
      </c>
      <c r="P108" s="24">
        <v>0</v>
      </c>
      <c r="Q108" s="24">
        <v>-8.1475711634393497E-4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5">
        <v>2.20665726702603E-13</v>
      </c>
      <c r="Z108" s="25">
        <v>2.5763311537521699E-15</v>
      </c>
      <c r="AA108" s="25">
        <v>1.85718978405391E-14</v>
      </c>
      <c r="AB108" s="25">
        <v>1.6965560430399001E-14</v>
      </c>
      <c r="AC108" s="25">
        <v>1.64432533796792E-14</v>
      </c>
      <c r="AD108" s="25">
        <v>-3.6192875701800103E-14</v>
      </c>
      <c r="AE108" s="24">
        <v>0.19106251916047801</v>
      </c>
      <c r="AF108" s="24">
        <v>-0.233327518869936</v>
      </c>
      <c r="AQ108" s="1">
        <f t="shared" si="33"/>
        <v>48852</v>
      </c>
      <c r="AR108" s="14">
        <f t="shared" si="34"/>
        <v>-5.9813805364028402E-2</v>
      </c>
      <c r="AS108" s="14">
        <f t="shared" si="35"/>
        <v>-1.602716111990248</v>
      </c>
      <c r="AT108" s="14">
        <f t="shared" si="36"/>
        <v>1.32858153372445</v>
      </c>
      <c r="AU108" s="14">
        <f t="shared" si="37"/>
        <v>-8.1525184084160383E-4</v>
      </c>
      <c r="AV108" s="14">
        <f t="shared" si="38"/>
        <v>-6.1941877538398598E-3</v>
      </c>
      <c r="AW108" s="14">
        <f t="shared" si="39"/>
        <v>-8.3432214806020297E-2</v>
      </c>
      <c r="AX108" s="14">
        <f t="shared" si="40"/>
        <v>7.2033831975639501E-16</v>
      </c>
      <c r="AY108" s="14">
        <f t="shared" si="41"/>
        <v>3.3087959654101E-15</v>
      </c>
      <c r="AZ108" s="14">
        <f t="shared" si="42"/>
        <v>0.87921309830864913</v>
      </c>
      <c r="BA108" s="14">
        <f t="shared" si="43"/>
        <v>0.45482306027812497</v>
      </c>
    </row>
    <row r="109" spans="1:53">
      <c r="A109" s="26">
        <v>48944</v>
      </c>
      <c r="B109" s="24">
        <v>-5.9173770765842598E-2</v>
      </c>
      <c r="C109" s="24">
        <v>1.00098739263368E-4</v>
      </c>
      <c r="D109" s="24">
        <v>-1.5868057921068599</v>
      </c>
      <c r="E109" s="25">
        <v>4.9398826777083399E-17</v>
      </c>
      <c r="F109" s="24">
        <v>1.3152957183872001</v>
      </c>
      <c r="G109" s="24">
        <v>-8.3563928584525105E-2</v>
      </c>
      <c r="H109" s="25">
        <v>-1.6156752542977399E-7</v>
      </c>
      <c r="I109" s="25">
        <v>7.2609687233199203E-16</v>
      </c>
      <c r="J109" s="25">
        <v>3.0872530463412999E-15</v>
      </c>
      <c r="K109" s="25">
        <v>-1.45933796887743E-13</v>
      </c>
      <c r="L109" s="24">
        <v>-6.2290250130529398E-3</v>
      </c>
      <c r="M109" s="24">
        <v>0</v>
      </c>
      <c r="N109" s="24">
        <v>0</v>
      </c>
      <c r="O109" s="25">
        <v>1.65200405418763E-14</v>
      </c>
      <c r="P109" s="24">
        <v>0</v>
      </c>
      <c r="Q109" s="24">
        <v>-7.8595418545963198E-4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5">
        <v>2.21725744188735E-13</v>
      </c>
      <c r="Z109" s="25">
        <v>2.38703975808065E-15</v>
      </c>
      <c r="AA109" s="25">
        <v>1.8493939122018701E-14</v>
      </c>
      <c r="AB109" s="25">
        <v>1.6916743106387799E-14</v>
      </c>
      <c r="AC109" s="25">
        <v>1.6389190567953299E-14</v>
      </c>
      <c r="AD109" s="25">
        <v>-3.5880880006429702E-14</v>
      </c>
      <c r="AE109" s="24">
        <v>0.1888961239784</v>
      </c>
      <c r="AF109" s="24">
        <v>-0.23226669111828299</v>
      </c>
      <c r="AQ109" s="1">
        <f t="shared" si="33"/>
        <v>48944</v>
      </c>
      <c r="AR109" s="14">
        <f t="shared" si="34"/>
        <v>-5.9173770765842598E-2</v>
      </c>
      <c r="AS109" s="14">
        <f t="shared" si="35"/>
        <v>-1.5867056933675965</v>
      </c>
      <c r="AT109" s="14">
        <f t="shared" si="36"/>
        <v>1.3152957183872001</v>
      </c>
      <c r="AU109" s="14">
        <f t="shared" si="37"/>
        <v>-7.8611575298506177E-4</v>
      </c>
      <c r="AV109" s="14">
        <f t="shared" si="38"/>
        <v>-6.2290250130529398E-3</v>
      </c>
      <c r="AW109" s="14">
        <f t="shared" si="39"/>
        <v>-8.3563928584525105E-2</v>
      </c>
      <c r="AX109" s="14">
        <f t="shared" si="40"/>
        <v>7.2609687233199203E-16</v>
      </c>
      <c r="AY109" s="14">
        <f t="shared" si="41"/>
        <v>3.0872530463412999E-15</v>
      </c>
      <c r="AZ109" s="14">
        <f t="shared" si="42"/>
        <v>0.87704670312657629</v>
      </c>
      <c r="BA109" s="14">
        <f t="shared" si="43"/>
        <v>0.45588388802977797</v>
      </c>
    </row>
    <row r="110" spans="1:53">
      <c r="A110" s="26">
        <v>49034</v>
      </c>
      <c r="B110" s="24">
        <v>-5.8541066252662602E-2</v>
      </c>
      <c r="C110" s="25">
        <v>8.4897766595590105E-5</v>
      </c>
      <c r="D110" s="24">
        <v>-1.5709377341858</v>
      </c>
      <c r="E110" s="25">
        <v>4.91339490656431E-17</v>
      </c>
      <c r="F110" s="24">
        <v>1.3021427612033301</v>
      </c>
      <c r="G110" s="24">
        <v>-8.3693412866028299E-2</v>
      </c>
      <c r="H110" s="25">
        <v>1.7651607378408799E-7</v>
      </c>
      <c r="I110" s="25">
        <v>7.31388668142746E-16</v>
      </c>
      <c r="J110" s="25">
        <v>2.8701878260903101E-15</v>
      </c>
      <c r="K110" s="25">
        <v>-1.4765020380666301E-13</v>
      </c>
      <c r="L110" s="24">
        <v>-6.2273303087768302E-3</v>
      </c>
      <c r="M110" s="24">
        <v>0</v>
      </c>
      <c r="N110" s="24">
        <v>0</v>
      </c>
      <c r="O110" s="25">
        <v>1.6358919931367099E-14</v>
      </c>
      <c r="P110" s="24">
        <v>0</v>
      </c>
      <c r="Q110" s="24">
        <v>-7.5466666454697103E-4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5">
        <v>2.2270381780778699E-13</v>
      </c>
      <c r="Z110" s="25">
        <v>2.2025251604518599E-15</v>
      </c>
      <c r="AA110" s="25">
        <v>1.84140574070068E-14</v>
      </c>
      <c r="AB110" s="25">
        <v>1.6865494943199899E-14</v>
      </c>
      <c r="AC110" s="25">
        <v>1.63329770223857E-14</v>
      </c>
      <c r="AD110" s="25">
        <v>-3.5570414580029697E-14</v>
      </c>
      <c r="AE110" s="24">
        <v>0.186752141493611</v>
      </c>
      <c r="AF110" s="24">
        <v>-0.23117423329808001</v>
      </c>
      <c r="AQ110" s="1">
        <f t="shared" si="33"/>
        <v>49034</v>
      </c>
      <c r="AR110" s="14">
        <f t="shared" si="34"/>
        <v>-5.8541066252662602E-2</v>
      </c>
      <c r="AS110" s="14">
        <f t="shared" si="35"/>
        <v>-1.5708528364192045</v>
      </c>
      <c r="AT110" s="14">
        <f t="shared" si="36"/>
        <v>1.3021427612033301</v>
      </c>
      <c r="AU110" s="14">
        <f t="shared" si="37"/>
        <v>-7.5449014847318689E-4</v>
      </c>
      <c r="AV110" s="14">
        <f t="shared" si="38"/>
        <v>-6.2273303087768302E-3</v>
      </c>
      <c r="AW110" s="14">
        <f t="shared" si="39"/>
        <v>-8.3693412866028299E-2</v>
      </c>
      <c r="AX110" s="14">
        <f t="shared" si="40"/>
        <v>7.31388668142746E-16</v>
      </c>
      <c r="AY110" s="14">
        <f t="shared" si="41"/>
        <v>2.8701878260903101E-15</v>
      </c>
      <c r="AZ110" s="14">
        <f t="shared" si="42"/>
        <v>0.87490272064179275</v>
      </c>
      <c r="BA110" s="14">
        <f t="shared" si="43"/>
        <v>0.45697634584998098</v>
      </c>
    </row>
    <row r="111" spans="1:53">
      <c r="A111" s="26">
        <v>49125</v>
      </c>
      <c r="B111" s="24">
        <v>-5.79154617519873E-2</v>
      </c>
      <c r="C111" s="25">
        <v>7.2005210315068406E-5</v>
      </c>
      <c r="D111" s="24">
        <v>-1.55522835684394</v>
      </c>
      <c r="E111" s="25">
        <v>4.88639454877635E-17</v>
      </c>
      <c r="F111" s="24">
        <v>1.2891213335913001</v>
      </c>
      <c r="G111" s="24">
        <v>-8.3819258304865904E-2</v>
      </c>
      <c r="H111" s="25">
        <v>5.1234453926447603E-7</v>
      </c>
      <c r="I111" s="25">
        <v>7.3621715441987601E-16</v>
      </c>
      <c r="J111" s="25">
        <v>2.6575544630364498E-15</v>
      </c>
      <c r="K111" s="25">
        <v>-1.4927850469260101E-13</v>
      </c>
      <c r="L111" s="24">
        <v>-6.1928950437557398E-3</v>
      </c>
      <c r="M111" s="24">
        <v>0</v>
      </c>
      <c r="N111" s="24">
        <v>0</v>
      </c>
      <c r="O111" s="25">
        <v>1.6197897695798299E-14</v>
      </c>
      <c r="P111" s="24">
        <v>0</v>
      </c>
      <c r="Q111" s="24">
        <v>-7.2161021025418095E-4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5">
        <v>2.23602245111781E-13</v>
      </c>
      <c r="Z111" s="25">
        <v>2.0227560161510101E-15</v>
      </c>
      <c r="AA111" s="25">
        <v>1.8332362748260301E-14</v>
      </c>
      <c r="AB111" s="25">
        <v>1.6811936056608001E-14</v>
      </c>
      <c r="AC111" s="25">
        <v>1.6274726682090501E-14</v>
      </c>
      <c r="AD111" s="25">
        <v>-3.5261461361277502E-14</v>
      </c>
      <c r="AE111" s="24">
        <v>0.18463034479862001</v>
      </c>
      <c r="AF111" s="24">
        <v>-0.230053386209913</v>
      </c>
      <c r="AQ111" s="1">
        <f t="shared" si="33"/>
        <v>49125</v>
      </c>
      <c r="AR111" s="14">
        <f t="shared" si="34"/>
        <v>-5.79154617519873E-2</v>
      </c>
      <c r="AS111" s="14">
        <f t="shared" si="35"/>
        <v>-1.5551563516336249</v>
      </c>
      <c r="AT111" s="14">
        <f t="shared" si="36"/>
        <v>1.2891213335913001</v>
      </c>
      <c r="AU111" s="14">
        <f t="shared" si="37"/>
        <v>-7.210978657149165E-4</v>
      </c>
      <c r="AV111" s="14">
        <f t="shared" si="38"/>
        <v>-6.1928950437557398E-3</v>
      </c>
      <c r="AW111" s="14">
        <f t="shared" si="39"/>
        <v>-8.3819258304865904E-2</v>
      </c>
      <c r="AX111" s="14">
        <f t="shared" si="40"/>
        <v>7.3621715441987601E-16</v>
      </c>
      <c r="AY111" s="14">
        <f t="shared" si="41"/>
        <v>2.6575544630364498E-15</v>
      </c>
      <c r="AZ111" s="14">
        <f t="shared" si="42"/>
        <v>0.87278092394679319</v>
      </c>
      <c r="BA111" s="14">
        <f t="shared" si="43"/>
        <v>0.45809719293814799</v>
      </c>
    </row>
    <row r="112" spans="1:53">
      <c r="A112" s="26">
        <v>49217</v>
      </c>
      <c r="B112" s="24">
        <v>-5.7296749048730701E-2</v>
      </c>
      <c r="C112" s="25">
        <v>6.1070514813723806E-5</v>
      </c>
      <c r="D112" s="24">
        <v>-1.5396760732755099</v>
      </c>
      <c r="E112" s="25">
        <v>4.8589181423997901E-17</v>
      </c>
      <c r="F112" s="24">
        <v>1.2762301202553901</v>
      </c>
      <c r="G112" s="24">
        <v>-8.3940201532132094E-2</v>
      </c>
      <c r="H112" s="25">
        <v>8.3998270745259496E-7</v>
      </c>
      <c r="I112" s="25">
        <v>7.4058580207740902E-16</v>
      </c>
      <c r="J112" s="25">
        <v>2.4493127040190202E-15</v>
      </c>
      <c r="K112" s="25">
        <v>-1.50821289960609E-13</v>
      </c>
      <c r="L112" s="24">
        <v>-6.1294806919768401E-3</v>
      </c>
      <c r="M112" s="24">
        <v>0</v>
      </c>
      <c r="N112" s="24">
        <v>0</v>
      </c>
      <c r="O112" s="25">
        <v>1.60370213770968E-14</v>
      </c>
      <c r="P112" s="24">
        <v>0</v>
      </c>
      <c r="Q112" s="24">
        <v>-6.8741705310419797E-4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5">
        <v>2.24423183358443E-13</v>
      </c>
      <c r="Z112" s="25">
        <v>1.84769957769187E-15</v>
      </c>
      <c r="AA112" s="25">
        <v>1.8248957590272799E-14</v>
      </c>
      <c r="AB112" s="25">
        <v>1.6756177891805401E-14</v>
      </c>
      <c r="AC112" s="25">
        <v>1.6214545109956901E-14</v>
      </c>
      <c r="AD112" s="25">
        <v>-3.4954010923825599E-14</v>
      </c>
      <c r="AE112" s="24">
        <v>0.18253050927870301</v>
      </c>
      <c r="AF112" s="24">
        <v>-0.22890738156972201</v>
      </c>
      <c r="AQ112" s="1">
        <f t="shared" si="33"/>
        <v>49217</v>
      </c>
      <c r="AR112" s="14">
        <f t="shared" si="34"/>
        <v>-5.7296749048730701E-2</v>
      </c>
      <c r="AS112" s="14">
        <f t="shared" si="35"/>
        <v>-1.5396150027606963</v>
      </c>
      <c r="AT112" s="14">
        <f t="shared" si="36"/>
        <v>1.2762301202553901</v>
      </c>
      <c r="AU112" s="14">
        <f t="shared" si="37"/>
        <v>-6.8657707039674535E-4</v>
      </c>
      <c r="AV112" s="14">
        <f t="shared" si="38"/>
        <v>-6.1294806919768401E-3</v>
      </c>
      <c r="AW112" s="14">
        <f t="shared" si="39"/>
        <v>-8.3940201532132094E-2</v>
      </c>
      <c r="AX112" s="14">
        <f t="shared" si="40"/>
        <v>7.4058580207740902E-16</v>
      </c>
      <c r="AY112" s="14">
        <f t="shared" si="41"/>
        <v>2.4493127040190202E-15</v>
      </c>
      <c r="AZ112" s="14">
        <f t="shared" si="42"/>
        <v>0.8706810884268783</v>
      </c>
      <c r="BA112" s="14">
        <f t="shared" si="43"/>
        <v>0.45924319757833892</v>
      </c>
    </row>
    <row r="113" spans="1:53">
      <c r="A113" s="26">
        <v>49309</v>
      </c>
      <c r="B113" s="24">
        <v>-5.6684740475890498E-2</v>
      </c>
      <c r="C113" s="25">
        <v>5.1796359781508097E-5</v>
      </c>
      <c r="D113" s="24">
        <v>-1.5242793125427501</v>
      </c>
      <c r="E113" s="25">
        <v>4.8309992361070499E-17</v>
      </c>
      <c r="F113" s="24">
        <v>1.2634678190528399</v>
      </c>
      <c r="G113" s="24">
        <v>-8.4055126494209903E-2</v>
      </c>
      <c r="H113" s="25">
        <v>1.15462885302658E-6</v>
      </c>
      <c r="I113" s="25">
        <v>7.4449838766611001E-16</v>
      </c>
      <c r="J113" s="25">
        <v>2.2454264463610499E-15</v>
      </c>
      <c r="K113" s="25">
        <v>-1.52280974951035E-13</v>
      </c>
      <c r="L113" s="24">
        <v>-6.04076174760003E-3</v>
      </c>
      <c r="M113" s="24">
        <v>0</v>
      </c>
      <c r="N113" s="24">
        <v>0</v>
      </c>
      <c r="O113" s="25">
        <v>1.5876337099932399E-14</v>
      </c>
      <c r="P113" s="24">
        <v>0</v>
      </c>
      <c r="Q113" s="24">
        <v>-6.52639562311459E-4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5">
        <v>2.2516867100971701E-13</v>
      </c>
      <c r="Z113" s="25">
        <v>1.6773208667929E-15</v>
      </c>
      <c r="AA113" s="25">
        <v>1.81639373874411E-14</v>
      </c>
      <c r="AB113" s="25">
        <v>1.6698324001927799E-14</v>
      </c>
      <c r="AC113" s="25">
        <v>1.6152530202382601E-14</v>
      </c>
      <c r="AD113" s="25">
        <v>-3.4648061396245702E-14</v>
      </c>
      <c r="AE113" s="24">
        <v>0.18045241258844499</v>
      </c>
      <c r="AF113" s="24">
        <v>-0.227739398192735</v>
      </c>
      <c r="AQ113" s="1">
        <f t="shared" si="33"/>
        <v>49309</v>
      </c>
      <c r="AR113" s="14">
        <f t="shared" si="34"/>
        <v>-5.6684740475890498E-2</v>
      </c>
      <c r="AS113" s="14">
        <f t="shared" si="35"/>
        <v>-1.5242275161829686</v>
      </c>
      <c r="AT113" s="14">
        <f t="shared" si="36"/>
        <v>1.2634678190528399</v>
      </c>
      <c r="AU113" s="14">
        <f t="shared" si="37"/>
        <v>-6.5148493345843243E-4</v>
      </c>
      <c r="AV113" s="14">
        <f t="shared" si="38"/>
        <v>-6.04076174760003E-3</v>
      </c>
      <c r="AW113" s="14">
        <f t="shared" si="39"/>
        <v>-8.4055126494209903E-2</v>
      </c>
      <c r="AX113" s="14">
        <f t="shared" si="40"/>
        <v>7.4449838766611001E-16</v>
      </c>
      <c r="AY113" s="14">
        <f t="shared" si="41"/>
        <v>2.2454264463610499E-15</v>
      </c>
      <c r="AZ113" s="14">
        <f t="shared" si="42"/>
        <v>0.86860299173661071</v>
      </c>
      <c r="BA113" s="14">
        <f t="shared" si="43"/>
        <v>0.46041118095532602</v>
      </c>
    </row>
    <row r="114" spans="1:53">
      <c r="A114" s="26">
        <v>49399</v>
      </c>
      <c r="B114" s="24">
        <v>-5.6079267506891302E-2</v>
      </c>
      <c r="C114" s="25">
        <v>4.3930575905679402E-5</v>
      </c>
      <c r="D114" s="24">
        <v>-1.5090365194173301</v>
      </c>
      <c r="E114" s="25">
        <v>4.8026687559120397E-17</v>
      </c>
      <c r="F114" s="24">
        <v>1.2508331408623099</v>
      </c>
      <c r="G114" s="24">
        <v>-8.4163063055347903E-2</v>
      </c>
      <c r="H114" s="25">
        <v>1.4525024159654501E-6</v>
      </c>
      <c r="I114" s="25">
        <v>7.4795920722564303E-16</v>
      </c>
      <c r="J114" s="25">
        <v>2.04586249394783E-15</v>
      </c>
      <c r="K114" s="25">
        <v>-1.5365982431341E-13</v>
      </c>
      <c r="L114" s="24">
        <v>-5.9302795488757097E-3</v>
      </c>
      <c r="M114" s="24">
        <v>0</v>
      </c>
      <c r="N114" s="24">
        <v>0</v>
      </c>
      <c r="O114" s="25">
        <v>1.57158895794131E-14</v>
      </c>
      <c r="P114" s="24">
        <v>0</v>
      </c>
      <c r="Q114" s="24">
        <v>-6.1775448999381503E-4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5">
        <v>2.2584064662063999E-13</v>
      </c>
      <c r="Z114" s="25">
        <v>1.51158205427096E-15</v>
      </c>
      <c r="AA114" s="25">
        <v>1.8077391199669401E-14</v>
      </c>
      <c r="AB114" s="25">
        <v>1.66384707892873E-14</v>
      </c>
      <c r="AC114" s="25">
        <v>1.60887728729823E-14</v>
      </c>
      <c r="AD114" s="25">
        <v>-3.43436174330134E-14</v>
      </c>
      <c r="AE114" s="24">
        <v>0.17839583462852501</v>
      </c>
      <c r="AF114" s="24">
        <v>-0.22655252544916599</v>
      </c>
      <c r="AQ114" s="1">
        <f t="shared" si="33"/>
        <v>49399</v>
      </c>
      <c r="AR114" s="14">
        <f t="shared" si="34"/>
        <v>-5.6079267506891302E-2</v>
      </c>
      <c r="AS114" s="14">
        <f t="shared" si="35"/>
        <v>-1.5089925888414244</v>
      </c>
      <c r="AT114" s="14">
        <f t="shared" si="36"/>
        <v>1.2508331408623099</v>
      </c>
      <c r="AU114" s="14">
        <f t="shared" si="37"/>
        <v>-6.1630198757784956E-4</v>
      </c>
      <c r="AV114" s="14">
        <f t="shared" si="38"/>
        <v>-5.9302795488757097E-3</v>
      </c>
      <c r="AW114" s="14">
        <f t="shared" si="39"/>
        <v>-8.4163063055347903E-2</v>
      </c>
      <c r="AX114" s="14">
        <f t="shared" si="40"/>
        <v>7.4795920722564303E-16</v>
      </c>
      <c r="AY114" s="14">
        <f t="shared" si="41"/>
        <v>2.04586249394783E-15</v>
      </c>
      <c r="AZ114" s="14">
        <f t="shared" si="42"/>
        <v>0.86654641377669939</v>
      </c>
      <c r="BA114" s="14">
        <f t="shared" si="43"/>
        <v>0.46159805369889495</v>
      </c>
    </row>
    <row r="115" spans="1:53">
      <c r="A115" s="26">
        <v>49490</v>
      </c>
      <c r="B115" s="24">
        <v>-5.5480179287893797E-2</v>
      </c>
      <c r="C115" s="25">
        <v>3.7259288250218999E-5</v>
      </c>
      <c r="D115" s="24">
        <v>-1.49394615422316</v>
      </c>
      <c r="E115" s="25">
        <v>4.7739553318335899E-17</v>
      </c>
      <c r="F115" s="24">
        <v>1.2383248094536901</v>
      </c>
      <c r="G115" s="24">
        <v>-8.4263183344500198E-2</v>
      </c>
      <c r="H115" s="25">
        <v>1.7307342302428701E-6</v>
      </c>
      <c r="I115" s="25">
        <v>7.5097323124394605E-16</v>
      </c>
      <c r="J115" s="25">
        <v>1.85058949299279E-15</v>
      </c>
      <c r="K115" s="25">
        <v>-1.5495997373326101E-13</v>
      </c>
      <c r="L115" s="24">
        <v>-5.8014059057459799E-3</v>
      </c>
      <c r="M115" s="24">
        <v>0</v>
      </c>
      <c r="N115" s="24">
        <v>0</v>
      </c>
      <c r="O115" s="25">
        <v>1.5555722129837401E-14</v>
      </c>
      <c r="P115" s="24">
        <v>0</v>
      </c>
      <c r="Q115" s="24">
        <v>-5.8316771476550101E-4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5">
        <v>2.2644096529637899E-13</v>
      </c>
      <c r="Z115" s="25">
        <v>1.3504420206494601E-15</v>
      </c>
      <c r="AA115" s="25">
        <v>1.79894022605447E-14</v>
      </c>
      <c r="AB115" s="25">
        <v>1.6576708204718799E-14</v>
      </c>
      <c r="AC115" s="25">
        <v>1.6023357704520399E-14</v>
      </c>
      <c r="AD115" s="25">
        <v>-3.40406892442501E-14</v>
      </c>
      <c r="AE115" s="24">
        <v>0.17636055752275701</v>
      </c>
      <c r="AF115" s="24">
        <v>-0.225349733477025</v>
      </c>
      <c r="AQ115" s="1">
        <f t="shared" si="33"/>
        <v>49490</v>
      </c>
      <c r="AR115" s="14">
        <f t="shared" si="34"/>
        <v>-5.5480179287893797E-2</v>
      </c>
      <c r="AS115" s="14">
        <f t="shared" si="35"/>
        <v>-1.4939088949349097</v>
      </c>
      <c r="AT115" s="14">
        <f t="shared" si="36"/>
        <v>1.2383248094536901</v>
      </c>
      <c r="AU115" s="14">
        <f t="shared" si="37"/>
        <v>-5.8143698053525819E-4</v>
      </c>
      <c r="AV115" s="14">
        <f t="shared" si="38"/>
        <v>-5.8014059057459799E-3</v>
      </c>
      <c r="AW115" s="14">
        <f t="shared" si="39"/>
        <v>-8.4263183344500198E-2</v>
      </c>
      <c r="AX115" s="14">
        <f t="shared" si="40"/>
        <v>7.5097323124394605E-16</v>
      </c>
      <c r="AY115" s="14">
        <f t="shared" si="41"/>
        <v>1.85058949299279E-15</v>
      </c>
      <c r="AZ115" s="14">
        <f t="shared" si="42"/>
        <v>0.86451113667092838</v>
      </c>
      <c r="BA115" s="14">
        <f t="shared" si="43"/>
        <v>0.46280084567103602</v>
      </c>
    </row>
    <row r="116" spans="1:53">
      <c r="A116" s="26">
        <v>49582</v>
      </c>
      <c r="B116" s="24">
        <v>-5.4887341142989703E-2</v>
      </c>
      <c r="C116" s="25">
        <v>3.1601100880150897E-5</v>
      </c>
      <c r="D116" s="24">
        <v>-1.47900669268093</v>
      </c>
      <c r="E116" s="25">
        <v>4.7448855871979101E-17</v>
      </c>
      <c r="F116" s="24">
        <v>1.22594156135916</v>
      </c>
      <c r="G116" s="24">
        <v>-8.4354796282650399E-2</v>
      </c>
      <c r="H116" s="25">
        <v>1.9872605642657499E-6</v>
      </c>
      <c r="I116" s="25">
        <v>7.5354620920310305E-16</v>
      </c>
      <c r="J116" s="25">
        <v>1.6595770328299401E-15</v>
      </c>
      <c r="K116" s="25">
        <v>-1.56183449146393E-13</v>
      </c>
      <c r="L116" s="24">
        <v>-5.6573154826160101E-3</v>
      </c>
      <c r="M116" s="24">
        <v>0</v>
      </c>
      <c r="N116" s="24">
        <v>0</v>
      </c>
      <c r="O116" s="25">
        <v>1.5395876674678799E-14</v>
      </c>
      <c r="P116" s="24">
        <v>0</v>
      </c>
      <c r="Q116" s="24">
        <v>-5.49219326807652E-4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5">
        <v>2.2697141290140199E-13</v>
      </c>
      <c r="Z116" s="25">
        <v>1.1938560722600001E-15</v>
      </c>
      <c r="AA116" s="25">
        <v>1.7900048514492699E-14</v>
      </c>
      <c r="AB116" s="25">
        <v>1.65131204018935E-14</v>
      </c>
      <c r="AC116" s="25">
        <v>1.5956363564821301E-14</v>
      </c>
      <c r="AD116" s="25">
        <v>-3.3739291689658798E-14</v>
      </c>
      <c r="AE116" s="24">
        <v>0.174346365595373</v>
      </c>
      <c r="AF116" s="24">
        <v>-0.22413384959991201</v>
      </c>
      <c r="AQ116" s="1">
        <f t="shared" si="33"/>
        <v>49582</v>
      </c>
      <c r="AR116" s="14">
        <f t="shared" si="34"/>
        <v>-5.4887341142989703E-2</v>
      </c>
      <c r="AS116" s="14">
        <f t="shared" si="35"/>
        <v>-1.4789750915800499</v>
      </c>
      <c r="AT116" s="14">
        <f t="shared" si="36"/>
        <v>1.22594156135916</v>
      </c>
      <c r="AU116" s="14">
        <f t="shared" si="37"/>
        <v>-5.4723206624338625E-4</v>
      </c>
      <c r="AV116" s="14">
        <f t="shared" si="38"/>
        <v>-5.6573154826160101E-3</v>
      </c>
      <c r="AW116" s="14">
        <f t="shared" si="39"/>
        <v>-8.4354796282650399E-2</v>
      </c>
      <c r="AX116" s="14">
        <f t="shared" si="40"/>
        <v>7.5354620920310305E-16</v>
      </c>
      <c r="AY116" s="14">
        <f t="shared" si="41"/>
        <v>1.6595770328299401E-15</v>
      </c>
      <c r="AZ116" s="14">
        <f t="shared" si="42"/>
        <v>0.862496944743536</v>
      </c>
      <c r="BA116" s="14">
        <f t="shared" si="43"/>
        <v>0.46401672954814893</v>
      </c>
    </row>
    <row r="117" spans="1:53">
      <c r="A117" s="26">
        <v>49674</v>
      </c>
      <c r="B117" s="24">
        <v>-5.4300633080199397E-2</v>
      </c>
      <c r="C117" s="25">
        <v>2.68021646075417E-5</v>
      </c>
      <c r="D117" s="24">
        <v>-1.46421662575412</v>
      </c>
      <c r="E117" s="25">
        <v>4.7154843933496999E-17</v>
      </c>
      <c r="F117" s="24">
        <v>1.21368214574557</v>
      </c>
      <c r="G117" s="24">
        <v>-8.4437340683253398E-2</v>
      </c>
      <c r="H117" s="25">
        <v>2.22072200742265E-6</v>
      </c>
      <c r="I117" s="25">
        <v>7.5568473145824096E-16</v>
      </c>
      <c r="J117" s="25">
        <v>1.47279489706171E-15</v>
      </c>
      <c r="K117" s="25">
        <v>-1.5733218359830701E-13</v>
      </c>
      <c r="L117" s="24">
        <v>-5.50096592327477E-3</v>
      </c>
      <c r="M117" s="24">
        <v>0</v>
      </c>
      <c r="N117" s="24">
        <v>0</v>
      </c>
      <c r="O117" s="25">
        <v>1.52363937579216E-14</v>
      </c>
      <c r="P117" s="24">
        <v>0</v>
      </c>
      <c r="Q117" s="24">
        <v>-5.1618891739086705E-4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5">
        <v>2.2743371820701999E-13</v>
      </c>
      <c r="Z117" s="25">
        <v>1.0417757896413901E-15</v>
      </c>
      <c r="AA117" s="25">
        <v>1.7809403120433699E-14</v>
      </c>
      <c r="AB117" s="25">
        <v>1.6447786344707798E-14</v>
      </c>
      <c r="AC117" s="25">
        <v>1.5887864183716701E-14</v>
      </c>
      <c r="AD117" s="25">
        <v>-3.3439443440119597E-14</v>
      </c>
      <c r="AE117" s="24">
        <v>0.17235304534855</v>
      </c>
      <c r="AF117" s="24">
        <v>-0.22290754037740099</v>
      </c>
      <c r="AQ117" s="1">
        <f t="shared" si="33"/>
        <v>49674</v>
      </c>
      <c r="AR117" s="14">
        <f t="shared" si="34"/>
        <v>-5.4300633080199397E-2</v>
      </c>
      <c r="AS117" s="14">
        <f t="shared" si="35"/>
        <v>-1.4641898235895126</v>
      </c>
      <c r="AT117" s="14">
        <f t="shared" si="36"/>
        <v>1.21368214574557</v>
      </c>
      <c r="AU117" s="14">
        <f t="shared" si="37"/>
        <v>-5.139681953834444E-4</v>
      </c>
      <c r="AV117" s="14">
        <f t="shared" si="38"/>
        <v>-5.50096592327477E-3</v>
      </c>
      <c r="AW117" s="14">
        <f t="shared" si="39"/>
        <v>-8.4437340683253398E-2</v>
      </c>
      <c r="AX117" s="14">
        <f t="shared" si="40"/>
        <v>7.5568473145824096E-16</v>
      </c>
      <c r="AY117" s="14">
        <f t="shared" si="41"/>
        <v>1.47279489706171E-15</v>
      </c>
      <c r="AZ117" s="14">
        <f t="shared" si="42"/>
        <v>0.86050362449671136</v>
      </c>
      <c r="BA117" s="14">
        <f t="shared" si="43"/>
        <v>0.46524303877066003</v>
      </c>
    </row>
    <row r="118" spans="1:53">
      <c r="A118" s="26">
        <v>49765</v>
      </c>
      <c r="B118" s="24">
        <v>-5.3719948321574798E-2</v>
      </c>
      <c r="C118" s="25">
        <v>2.27319937485149E-5</v>
      </c>
      <c r="D118" s="24">
        <v>-1.44957445949658</v>
      </c>
      <c r="E118" s="25">
        <v>4.6857750925567903E-17</v>
      </c>
      <c r="F118" s="24">
        <v>1.20154532428812</v>
      </c>
      <c r="G118" s="24">
        <v>-8.4510377275863496E-2</v>
      </c>
      <c r="H118" s="25">
        <v>2.4303679905668499E-6</v>
      </c>
      <c r="I118" s="25">
        <v>7.5739625547233404E-16</v>
      </c>
      <c r="J118" s="25">
        <v>1.290212450613E-15</v>
      </c>
      <c r="K118" s="25">
        <v>-1.5840803191483501E-13</v>
      </c>
      <c r="L118" s="24">
        <v>-5.3350847504869004E-3</v>
      </c>
      <c r="M118" s="24">
        <v>0</v>
      </c>
      <c r="N118" s="24">
        <v>0</v>
      </c>
      <c r="O118" s="25">
        <v>1.5077312556813499E-14</v>
      </c>
      <c r="P118" s="24">
        <v>0</v>
      </c>
      <c r="Q118" s="24">
        <v>-4.8430095536170902E-4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5">
        <v>2.2782956316252699E-13</v>
      </c>
      <c r="Z118" s="25">
        <v>8.9414898706939902E-16</v>
      </c>
      <c r="AA118" s="25">
        <v>1.7717534920406101E-14</v>
      </c>
      <c r="AB118" s="25">
        <v>1.6380780366911599E-14</v>
      </c>
      <c r="AC118" s="25">
        <v>1.5817928689209799E-14</v>
      </c>
      <c r="AD118" s="25">
        <v>-3.3141166208740399E-14</v>
      </c>
      <c r="AE118" s="24">
        <v>0.170380385440177</v>
      </c>
      <c r="AF118" s="24">
        <v>-0.22167329870973501</v>
      </c>
      <c r="AQ118" s="1">
        <f t="shared" si="33"/>
        <v>49765</v>
      </c>
      <c r="AR118" s="14">
        <f t="shared" si="34"/>
        <v>-5.3719948321574798E-2</v>
      </c>
      <c r="AS118" s="14">
        <f t="shared" si="35"/>
        <v>-1.4495517275028316</v>
      </c>
      <c r="AT118" s="14">
        <f t="shared" si="36"/>
        <v>1.20154532428812</v>
      </c>
      <c r="AU118" s="14">
        <f t="shared" si="37"/>
        <v>-4.818705873711422E-4</v>
      </c>
      <c r="AV118" s="14">
        <f t="shared" si="38"/>
        <v>-5.3350847504869004E-3</v>
      </c>
      <c r="AW118" s="14">
        <f t="shared" si="39"/>
        <v>-8.4510377275863496E-2</v>
      </c>
      <c r="AX118" s="14">
        <f t="shared" si="40"/>
        <v>7.5739625547233404E-16</v>
      </c>
      <c r="AY118" s="14">
        <f t="shared" si="41"/>
        <v>1.290212450613E-15</v>
      </c>
      <c r="AZ118" s="14">
        <f t="shared" si="42"/>
        <v>0.85853096458833189</v>
      </c>
      <c r="BA118" s="14">
        <f t="shared" si="43"/>
        <v>0.46647728043832598</v>
      </c>
    </row>
    <row r="119" spans="1:53">
      <c r="A119" s="26">
        <v>49856</v>
      </c>
      <c r="B119" s="24">
        <v>-5.31451918764844E-2</v>
      </c>
      <c r="C119" s="25">
        <v>1.9279918146630501E-5</v>
      </c>
      <c r="D119" s="24">
        <v>-1.43507871490162</v>
      </c>
      <c r="E119" s="25">
        <v>4.6557796918648402E-17</v>
      </c>
      <c r="F119" s="24">
        <v>1.18952987104524</v>
      </c>
      <c r="G119" s="24">
        <v>-8.4573579962017795E-2</v>
      </c>
      <c r="H119" s="25">
        <v>2.61596750998325E-6</v>
      </c>
      <c r="I119" s="25">
        <v>7.5868910272518298E-16</v>
      </c>
      <c r="J119" s="25">
        <v>1.11179814865213E-15</v>
      </c>
      <c r="K119" s="25">
        <v>-1.59412783354431E-13</v>
      </c>
      <c r="L119" s="24">
        <v>-5.1621621259986504E-3</v>
      </c>
      <c r="M119" s="24">
        <v>0</v>
      </c>
      <c r="N119" s="24">
        <v>0</v>
      </c>
      <c r="O119" s="25">
        <v>1.49186708960577E-14</v>
      </c>
      <c r="P119" s="24">
        <v>0</v>
      </c>
      <c r="Q119" s="24">
        <v>-4.5373015122861102E-4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5">
        <v>2.2816059147145901E-13</v>
      </c>
      <c r="Z119" s="25">
        <v>7.5091976405129095E-16</v>
      </c>
      <c r="AA119" s="25">
        <v>1.7624508872438501E-14</v>
      </c>
      <c r="AB119" s="25">
        <v>1.6312172684031599E-14</v>
      </c>
      <c r="AC119" s="25">
        <v>1.5746622101994501E-14</v>
      </c>
      <c r="AD119" s="25">
        <v>-3.2844484051744198E-14</v>
      </c>
      <c r="AE119" s="24">
        <v>0.168428176661857</v>
      </c>
      <c r="AF119" s="24">
        <v>-0.220433435424497</v>
      </c>
      <c r="AQ119" s="1">
        <f t="shared" si="33"/>
        <v>49856</v>
      </c>
      <c r="AR119" s="14">
        <f t="shared" si="34"/>
        <v>-5.31451918764844E-2</v>
      </c>
      <c r="AS119" s="14">
        <f t="shared" si="35"/>
        <v>-1.4350594349834733</v>
      </c>
      <c r="AT119" s="14">
        <f t="shared" si="36"/>
        <v>1.18952987104524</v>
      </c>
      <c r="AU119" s="14">
        <f t="shared" si="37"/>
        <v>-4.5111418371862779E-4</v>
      </c>
      <c r="AV119" s="14">
        <f t="shared" si="38"/>
        <v>-5.1621621259986504E-3</v>
      </c>
      <c r="AW119" s="14">
        <f t="shared" si="39"/>
        <v>-8.4573579962017795E-2</v>
      </c>
      <c r="AX119" s="14">
        <f t="shared" si="40"/>
        <v>7.5868910272518298E-16</v>
      </c>
      <c r="AY119" s="14">
        <f t="shared" si="41"/>
        <v>1.11179814865213E-15</v>
      </c>
      <c r="AZ119" s="14">
        <f t="shared" si="42"/>
        <v>0.85657875581001497</v>
      </c>
      <c r="BA119" s="14">
        <f t="shared" si="43"/>
        <v>0.46771714372356399</v>
      </c>
    </row>
    <row r="120" spans="1:53">
      <c r="A120" s="26">
        <v>49948</v>
      </c>
      <c r="B120" s="24">
        <v>-5.2576279173338E-2</v>
      </c>
      <c r="C120" s="25">
        <v>1.6352073991219298E-5</v>
      </c>
      <c r="D120" s="24">
        <v>-1.4207279277526099</v>
      </c>
      <c r="E120" s="25">
        <v>4.6255190305941899E-17</v>
      </c>
      <c r="F120" s="24">
        <v>1.1776345723347901</v>
      </c>
      <c r="G120" s="24">
        <v>-8.46267265732559E-2</v>
      </c>
      <c r="H120" s="25">
        <v>2.7777264331465398E-6</v>
      </c>
      <c r="I120" s="25">
        <v>7.5957243193697596E-16</v>
      </c>
      <c r="J120" s="25">
        <v>9.3751915389690193E-16</v>
      </c>
      <c r="K120" s="25">
        <v>-1.60348172413554E-13</v>
      </c>
      <c r="L120" s="24">
        <v>-4.9844486155005497E-3</v>
      </c>
      <c r="M120" s="24">
        <v>0</v>
      </c>
      <c r="N120" s="24">
        <v>0</v>
      </c>
      <c r="O120" s="25">
        <v>1.47605052634315E-14</v>
      </c>
      <c r="P120" s="24">
        <v>0</v>
      </c>
      <c r="Q120" s="24">
        <v>-4.24606726150414E-4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5">
        <v>2.2842841564864201E-13</v>
      </c>
      <c r="Z120" s="25">
        <v>6.1202863156483099E-16</v>
      </c>
      <c r="AA120" s="25">
        <v>1.7530386447625299E-14</v>
      </c>
      <c r="AB120" s="25">
        <v>1.6242029858372601E-14</v>
      </c>
      <c r="AC120" s="25">
        <v>1.5674005788261799E-14</v>
      </c>
      <c r="AD120" s="25">
        <v>-3.2549422738407401E-14</v>
      </c>
      <c r="AE120" s="24">
        <v>0.166496211917146</v>
      </c>
      <c r="AF120" s="24">
        <v>-0.219190074788396</v>
      </c>
      <c r="AQ120" s="1">
        <f t="shared" si="33"/>
        <v>49948</v>
      </c>
      <c r="AR120" s="14">
        <f t="shared" si="34"/>
        <v>-5.2576279173338E-2</v>
      </c>
      <c r="AS120" s="14">
        <f t="shared" si="35"/>
        <v>-1.4207115756786186</v>
      </c>
      <c r="AT120" s="14">
        <f t="shared" si="36"/>
        <v>1.1776345723347901</v>
      </c>
      <c r="AU120" s="14">
        <f t="shared" si="37"/>
        <v>-4.2182899971726748E-4</v>
      </c>
      <c r="AV120" s="14">
        <f t="shared" si="38"/>
        <v>-4.9844486155005497E-3</v>
      </c>
      <c r="AW120" s="14">
        <f t="shared" si="39"/>
        <v>-8.46267265732559E-2</v>
      </c>
      <c r="AX120" s="14">
        <f t="shared" si="40"/>
        <v>7.5957243193697596E-16</v>
      </c>
      <c r="AY120" s="14">
        <f t="shared" si="41"/>
        <v>9.3751915389690193E-16</v>
      </c>
      <c r="AZ120" s="14">
        <f t="shared" si="42"/>
        <v>0.8546467910653035</v>
      </c>
      <c r="BA120" s="14">
        <f t="shared" si="43"/>
        <v>0.46896050435966502</v>
      </c>
    </row>
    <row r="121" spans="1:53">
      <c r="A121" s="26">
        <v>50040</v>
      </c>
      <c r="B121" s="24">
        <v>-5.20131347615699E-2</v>
      </c>
      <c r="C121" s="25">
        <v>1.38688516093871E-5</v>
      </c>
      <c r="D121" s="24">
        <v>-1.4065206484750801</v>
      </c>
      <c r="E121" s="25">
        <v>4.59501292407695E-17</v>
      </c>
      <c r="F121" s="24">
        <v>1.1658582266114399</v>
      </c>
      <c r="G121" s="24">
        <v>-8.4669689364363199E-2</v>
      </c>
      <c r="H121" s="25">
        <v>2.9162115989172402E-6</v>
      </c>
      <c r="I121" s="25">
        <v>7.6005619360175397E-16</v>
      </c>
      <c r="J121" s="25">
        <v>7.6734104949410505E-16</v>
      </c>
      <c r="K121" s="25">
        <v>-1.6121588795472499E-13</v>
      </c>
      <c r="L121" s="24">
        <v>-4.8039571656240199E-3</v>
      </c>
      <c r="M121" s="24">
        <v>0</v>
      </c>
      <c r="N121" s="24">
        <v>0</v>
      </c>
      <c r="O121" s="25">
        <v>1.4602850826790401E-14</v>
      </c>
      <c r="P121" s="24">
        <v>0</v>
      </c>
      <c r="Q121" s="24">
        <v>-3.9702151832794801E-4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5">
        <v>2.2863462272619E-13</v>
      </c>
      <c r="Z121" s="25">
        <v>4.7741269769206604E-16</v>
      </c>
      <c r="AA121" s="25">
        <v>1.7435225991921699E-14</v>
      </c>
      <c r="AB121" s="25">
        <v>1.6170415218470001E-14</v>
      </c>
      <c r="AC121" s="25">
        <v>1.5600137871389099E-14</v>
      </c>
      <c r="AD121" s="25">
        <v>-3.2256009188316697E-14</v>
      </c>
      <c r="AE121" s="24">
        <v>0.164584286200015</v>
      </c>
      <c r="AF121" s="24">
        <v>-0.21794515341020801</v>
      </c>
      <c r="AQ121" s="1">
        <f t="shared" si="33"/>
        <v>50040</v>
      </c>
      <c r="AR121" s="14">
        <f t="shared" si="34"/>
        <v>-5.20131347615699E-2</v>
      </c>
      <c r="AS121" s="14">
        <f t="shared" si="35"/>
        <v>-1.4065067796234707</v>
      </c>
      <c r="AT121" s="14">
        <f t="shared" si="36"/>
        <v>1.1658582266114399</v>
      </c>
      <c r="AU121" s="14">
        <f t="shared" si="37"/>
        <v>-3.9410530672903075E-4</v>
      </c>
      <c r="AV121" s="14">
        <f t="shared" si="38"/>
        <v>-4.8039571656240199E-3</v>
      </c>
      <c r="AW121" s="14">
        <f t="shared" si="39"/>
        <v>-8.4669689364363199E-2</v>
      </c>
      <c r="AX121" s="14">
        <f t="shared" si="40"/>
        <v>7.6005619360175397E-16</v>
      </c>
      <c r="AY121" s="14">
        <f t="shared" si="41"/>
        <v>7.6734104949410505E-16</v>
      </c>
      <c r="AZ121" s="14">
        <f t="shared" si="42"/>
        <v>0.85273486534816845</v>
      </c>
      <c r="BA121" s="14">
        <f t="shared" si="43"/>
        <v>0.47020542573785296</v>
      </c>
    </row>
    <row r="122" spans="1:53">
      <c r="A122" s="26">
        <v>50130</v>
      </c>
      <c r="B122" s="24">
        <v>-5.1455691092649303E-2</v>
      </c>
      <c r="C122" s="25">
        <v>1.1762730835767099E-5</v>
      </c>
      <c r="D122" s="24">
        <v>-1.3924554419903401</v>
      </c>
      <c r="E122" s="25">
        <v>4.5642802861171499E-17</v>
      </c>
      <c r="F122" s="24">
        <v>1.15419964434533</v>
      </c>
      <c r="G122" s="24">
        <v>-8.4702425440373902E-2</v>
      </c>
      <c r="H122" s="25">
        <v>3.0322817831258901E-6</v>
      </c>
      <c r="I122" s="25">
        <v>7.6015107021793204E-16</v>
      </c>
      <c r="J122" s="25">
        <v>6.0122763541369004E-16</v>
      </c>
      <c r="K122" s="25">
        <v>-1.6201758082275199E-13</v>
      </c>
      <c r="L122" s="24">
        <v>-4.6224685647213099E-3</v>
      </c>
      <c r="M122" s="24">
        <v>0</v>
      </c>
      <c r="N122" s="24">
        <v>0</v>
      </c>
      <c r="O122" s="25">
        <v>1.44457414523924E-14</v>
      </c>
      <c r="P122" s="24">
        <v>0</v>
      </c>
      <c r="Q122" s="24">
        <v>-3.7103087303489601E-4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5">
        <v>2.2878077876778099E-13</v>
      </c>
      <c r="Z122" s="25">
        <v>3.4700589907695602E-16</v>
      </c>
      <c r="AA122" s="25">
        <v>1.7339083053628099E-14</v>
      </c>
      <c r="AB122" s="25">
        <v>1.6097389234831199E-14</v>
      </c>
      <c r="AC122" s="25">
        <v>1.55250736036402E-14</v>
      </c>
      <c r="AD122" s="25">
        <v>-3.1964270973449698E-14</v>
      </c>
      <c r="AE122" s="24">
        <v>0.16269219657355399</v>
      </c>
      <c r="AF122" s="24">
        <v>-0.216700422029519</v>
      </c>
      <c r="AQ122" s="1">
        <f t="shared" si="33"/>
        <v>50130</v>
      </c>
      <c r="AR122" s="14">
        <f t="shared" si="34"/>
        <v>-5.1455691092649303E-2</v>
      </c>
      <c r="AS122" s="14">
        <f t="shared" si="35"/>
        <v>-1.3924436792595043</v>
      </c>
      <c r="AT122" s="14">
        <f t="shared" si="36"/>
        <v>1.15419964434533</v>
      </c>
      <c r="AU122" s="14">
        <f t="shared" si="37"/>
        <v>-3.6799859125177011E-4</v>
      </c>
      <c r="AV122" s="14">
        <f t="shared" si="38"/>
        <v>-4.6224685647213099E-3</v>
      </c>
      <c r="AW122" s="14">
        <f t="shared" si="39"/>
        <v>-8.4702425440373902E-2</v>
      </c>
      <c r="AX122" s="14">
        <f t="shared" si="40"/>
        <v>7.6015107021793204E-16</v>
      </c>
      <c r="AY122" s="14">
        <f t="shared" si="41"/>
        <v>6.0122763541369004E-16</v>
      </c>
      <c r="AZ122" s="14">
        <f t="shared" si="42"/>
        <v>0.85084277572171119</v>
      </c>
      <c r="BA122" s="14">
        <f t="shared" si="43"/>
        <v>0.47145015711854193</v>
      </c>
    </row>
    <row r="123" spans="1:53">
      <c r="A123" s="26">
        <v>50221</v>
      </c>
      <c r="B123" s="24">
        <v>-5.0903887386197597E-2</v>
      </c>
      <c r="C123" s="25">
        <v>9.9764451025490402E-6</v>
      </c>
      <c r="D123" s="24">
        <v>-1.3785308875704301</v>
      </c>
      <c r="E123" s="25">
        <v>4.5333392325237401E-17</v>
      </c>
      <c r="F123" s="24">
        <v>1.14265764790188</v>
      </c>
      <c r="G123" s="24">
        <v>-8.4724967284014796E-2</v>
      </c>
      <c r="H123" s="25">
        <v>3.1270254810399002E-6</v>
      </c>
      <c r="I123" s="25">
        <v>7.5986840603498201E-16</v>
      </c>
      <c r="J123" s="25">
        <v>4.3914079710670499E-16</v>
      </c>
      <c r="K123" s="25">
        <v>-1.62754870108641E-13</v>
      </c>
      <c r="L123" s="24">
        <v>-4.4415397246223504E-3</v>
      </c>
      <c r="M123" s="24">
        <v>0</v>
      </c>
      <c r="N123" s="24">
        <v>0</v>
      </c>
      <c r="O123" s="25">
        <v>1.4289209724459E-14</v>
      </c>
      <c r="P123" s="24">
        <v>0</v>
      </c>
      <c r="Q123" s="24">
        <v>-3.4666127482779302E-4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5">
        <v>2.2886843234083799E-13</v>
      </c>
      <c r="Z123" s="25">
        <v>2.2073926631198499E-16</v>
      </c>
      <c r="AA123" s="25">
        <v>1.72420106778893E-14</v>
      </c>
      <c r="AB123" s="25">
        <v>1.60230098541586E-14</v>
      </c>
      <c r="AC123" s="25">
        <v>1.5448865699428299E-14</v>
      </c>
      <c r="AD123" s="25">
        <v>-3.1674235882006099E-14</v>
      </c>
      <c r="AE123" s="24">
        <v>0.160819742148891</v>
      </c>
      <c r="AF123" s="24">
        <v>-0.21545744971865199</v>
      </c>
      <c r="AQ123" s="1">
        <f t="shared" si="33"/>
        <v>50221</v>
      </c>
      <c r="AR123" s="14">
        <f t="shared" si="34"/>
        <v>-5.0903887386197597E-2</v>
      </c>
      <c r="AS123" s="14">
        <f t="shared" si="35"/>
        <v>-1.3785209111253276</v>
      </c>
      <c r="AT123" s="14">
        <f t="shared" si="36"/>
        <v>1.14265764790188</v>
      </c>
      <c r="AU123" s="14">
        <f t="shared" si="37"/>
        <v>-3.4353424934675309E-4</v>
      </c>
      <c r="AV123" s="14">
        <f t="shared" si="38"/>
        <v>-4.4415397246223504E-3</v>
      </c>
      <c r="AW123" s="14">
        <f t="shared" si="39"/>
        <v>-8.4724967284014796E-2</v>
      </c>
      <c r="AX123" s="14">
        <f t="shared" si="40"/>
        <v>7.5986840603498201E-16</v>
      </c>
      <c r="AY123" s="14">
        <f t="shared" si="41"/>
        <v>4.3914079710670499E-16</v>
      </c>
      <c r="AZ123" s="14">
        <f t="shared" si="42"/>
        <v>0.84897032129703687</v>
      </c>
      <c r="BA123" s="14">
        <f t="shared" si="43"/>
        <v>0.472693129429409</v>
      </c>
    </row>
    <row r="124" spans="1:53">
      <c r="A124" s="26">
        <v>50313</v>
      </c>
      <c r="B124" s="24">
        <v>-5.0357668584951602E-2</v>
      </c>
      <c r="C124" s="25">
        <v>8.4614243303952103E-6</v>
      </c>
      <c r="D124" s="24">
        <v>-1.36474557869473</v>
      </c>
      <c r="E124" s="25">
        <v>4.5022071679222601E-17</v>
      </c>
      <c r="F124" s="24">
        <v>1.1312310714228599</v>
      </c>
      <c r="G124" s="24">
        <v>-8.4737413521031396E-2</v>
      </c>
      <c r="H124" s="25">
        <v>3.2017053592014802E-6</v>
      </c>
      <c r="I124" s="25">
        <v>7.5922012960904804E-16</v>
      </c>
      <c r="J124" s="25">
        <v>2.8104043601789498E-16</v>
      </c>
      <c r="K124" s="25">
        <v>-1.6342934821337999E-13</v>
      </c>
      <c r="L124" s="24">
        <v>-4.2625141856200898E-3</v>
      </c>
      <c r="M124" s="24">
        <v>0</v>
      </c>
      <c r="N124" s="24">
        <v>0</v>
      </c>
      <c r="O124" s="25">
        <v>1.41332869658778E-14</v>
      </c>
      <c r="P124" s="24">
        <v>0</v>
      </c>
      <c r="Q124" s="24">
        <v>-3.23913691392265E-4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5">
        <v>2.2889911708591401E-13</v>
      </c>
      <c r="Z124" s="25">
        <v>9.8541212923964294E-17</v>
      </c>
      <c r="AA124" s="25">
        <v>1.71440596698096E-14</v>
      </c>
      <c r="AB124" s="25">
        <v>1.5947332794501199E-14</v>
      </c>
      <c r="AC124" s="25">
        <v>1.5371564632014999E-14</v>
      </c>
      <c r="AD124" s="25">
        <v>-3.1385931540480003E-14</v>
      </c>
      <c r="AE124" s="24">
        <v>0.15896672406433501</v>
      </c>
      <c r="AF124" s="24">
        <v>-0.21421763006075101</v>
      </c>
      <c r="AQ124" s="1">
        <f t="shared" si="33"/>
        <v>50313</v>
      </c>
      <c r="AR124" s="14">
        <f t="shared" si="34"/>
        <v>-5.0357668584951602E-2</v>
      </c>
      <c r="AS124" s="14">
        <f t="shared" si="35"/>
        <v>-1.3647371172703997</v>
      </c>
      <c r="AT124" s="14">
        <f t="shared" si="36"/>
        <v>1.1312310714228599</v>
      </c>
      <c r="AU124" s="14">
        <f t="shared" si="37"/>
        <v>-3.2071198603306352E-4</v>
      </c>
      <c r="AV124" s="14">
        <f t="shared" si="38"/>
        <v>-4.2625141856200898E-3</v>
      </c>
      <c r="AW124" s="14">
        <f t="shared" si="39"/>
        <v>-8.4737413521031396E-2</v>
      </c>
      <c r="AX124" s="14">
        <f t="shared" si="40"/>
        <v>7.5922012960904804E-16</v>
      </c>
      <c r="AY124" s="14">
        <f t="shared" si="41"/>
        <v>2.8104043601789498E-16</v>
      </c>
      <c r="AZ124" s="14">
        <f t="shared" si="42"/>
        <v>0.8471173032124848</v>
      </c>
      <c r="BA124" s="14">
        <f t="shared" si="43"/>
        <v>0.47393294908730993</v>
      </c>
    </row>
    <row r="125" spans="1:53">
      <c r="A125" s="26">
        <v>50405</v>
      </c>
      <c r="B125" s="24">
        <v>-4.9816984400300898E-2</v>
      </c>
      <c r="C125" s="25">
        <v>7.17647428160134E-6</v>
      </c>
      <c r="D125" s="24">
        <v>-1.3510981229077901</v>
      </c>
      <c r="E125" s="25">
        <v>4.4709008578991402E-17</v>
      </c>
      <c r="F125" s="24">
        <v>1.1199187607086301</v>
      </c>
      <c r="G125" s="24">
        <v>-8.4739920034235097E-2</v>
      </c>
      <c r="H125" s="25">
        <v>3.25770914875244E-6</v>
      </c>
      <c r="I125" s="25">
        <v>7.5821867197651798E-16</v>
      </c>
      <c r="J125" s="25">
        <v>1.2688445239930199E-16</v>
      </c>
      <c r="K125" s="25">
        <v>-1.64042584855337E-13</v>
      </c>
      <c r="L125" s="24">
        <v>-4.0865343106534597E-3</v>
      </c>
      <c r="M125" s="24">
        <v>0</v>
      </c>
      <c r="N125" s="24">
        <v>0</v>
      </c>
      <c r="O125" s="25">
        <v>1.39780032599412E-14</v>
      </c>
      <c r="P125" s="24">
        <v>0</v>
      </c>
      <c r="Q125" s="24">
        <v>-3.0276760807297599E-4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5">
        <v>2.2887435351194302E-13</v>
      </c>
      <c r="Z125" s="25">
        <v>-1.96621609212601E-17</v>
      </c>
      <c r="AA125" s="25">
        <v>1.7045278827986499E-14</v>
      </c>
      <c r="AB125" s="25">
        <v>1.5870411803960099E-14</v>
      </c>
      <c r="AC125" s="25">
        <v>1.5293218895759E-14</v>
      </c>
      <c r="AD125" s="25">
        <v>-3.1099385090161303E-14</v>
      </c>
      <c r="AE125" s="24">
        <v>0.15713294546474499</v>
      </c>
      <c r="AF125" s="24">
        <v>-0.21298218890415299</v>
      </c>
      <c r="AQ125" s="1">
        <f t="shared" si="33"/>
        <v>50405</v>
      </c>
      <c r="AR125" s="14">
        <f t="shared" si="34"/>
        <v>-4.9816984400300898E-2</v>
      </c>
      <c r="AS125" s="14">
        <f t="shared" si="35"/>
        <v>-1.3510909464335086</v>
      </c>
      <c r="AT125" s="14">
        <f t="shared" si="36"/>
        <v>1.1199187607086301</v>
      </c>
      <c r="AU125" s="14">
        <f t="shared" si="37"/>
        <v>-2.9950989892422357E-4</v>
      </c>
      <c r="AV125" s="14">
        <f t="shared" si="38"/>
        <v>-4.0865343106534597E-3</v>
      </c>
      <c r="AW125" s="14">
        <f t="shared" si="39"/>
        <v>-8.4739920034235097E-2</v>
      </c>
      <c r="AX125" s="14">
        <f t="shared" si="40"/>
        <v>7.5821867197651798E-16</v>
      </c>
      <c r="AY125" s="14">
        <f t="shared" si="41"/>
        <v>1.2688445239930199E-16</v>
      </c>
      <c r="AZ125" s="14">
        <f t="shared" si="42"/>
        <v>0.84528352461289935</v>
      </c>
      <c r="BA125" s="14">
        <f t="shared" si="43"/>
        <v>0.475168390243908</v>
      </c>
    </row>
    <row r="126" spans="1:53">
      <c r="A126" s="26">
        <v>50495</v>
      </c>
      <c r="B126" s="24">
        <v>-4.9281788448417102E-2</v>
      </c>
      <c r="C126" s="25">
        <v>6.0866564663982198E-6</v>
      </c>
      <c r="D126" s="24">
        <v>-1.33758714167871</v>
      </c>
      <c r="E126" s="25">
        <v>4.4394364883767399E-17</v>
      </c>
      <c r="F126" s="24">
        <v>1.10871957310155</v>
      </c>
      <c r="G126" s="24">
        <v>-8.4732691513195693E-2</v>
      </c>
      <c r="H126" s="25">
        <v>3.2965066888136902E-6</v>
      </c>
      <c r="I126" s="25">
        <v>7.568768828134E-16</v>
      </c>
      <c r="J126" s="25">
        <v>-2.3371228274784501E-17</v>
      </c>
      <c r="K126" s="25">
        <v>-1.6459613015591999E-13</v>
      </c>
      <c r="L126" s="24">
        <v>-3.91455469625348E-3</v>
      </c>
      <c r="M126" s="24">
        <v>0</v>
      </c>
      <c r="N126" s="24">
        <v>0</v>
      </c>
      <c r="O126" s="25">
        <v>1.38233874730093E-14</v>
      </c>
      <c r="P126" s="24">
        <v>0</v>
      </c>
      <c r="Q126" s="24">
        <v>-2.8318474046792799E-4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5">
        <v>2.2879565013522399E-13</v>
      </c>
      <c r="Z126" s="25">
        <v>-1.3394675754380301E-16</v>
      </c>
      <c r="AA126" s="25">
        <v>1.6945715150403E-14</v>
      </c>
      <c r="AB126" s="25">
        <v>1.5792298885671901E-14</v>
      </c>
      <c r="AC126" s="25">
        <v>1.52138752361891E-14</v>
      </c>
      <c r="AD126" s="25">
        <v>-3.0814622914066602E-14</v>
      </c>
      <c r="AE126" s="24">
        <v>0.155318211481109</v>
      </c>
      <c r="AF126" s="24">
        <v>-0.211752193331148</v>
      </c>
      <c r="AQ126" s="1">
        <f t="shared" si="33"/>
        <v>50495</v>
      </c>
      <c r="AR126" s="14">
        <f t="shared" si="34"/>
        <v>-4.9281788448417102E-2</v>
      </c>
      <c r="AS126" s="14">
        <f t="shared" si="35"/>
        <v>-1.3375810550222436</v>
      </c>
      <c r="AT126" s="14">
        <f t="shared" si="36"/>
        <v>1.10871957310155</v>
      </c>
      <c r="AU126" s="14">
        <f t="shared" si="37"/>
        <v>-2.7988823377911429E-4</v>
      </c>
      <c r="AV126" s="14">
        <f t="shared" si="38"/>
        <v>-3.91455469625348E-3</v>
      </c>
      <c r="AW126" s="14">
        <f t="shared" si="39"/>
        <v>-8.4732691513195693E-2</v>
      </c>
      <c r="AX126" s="14">
        <f t="shared" si="40"/>
        <v>7.568768828134E-16</v>
      </c>
      <c r="AY126" s="14">
        <f t="shared" si="41"/>
        <v>-2.3371228274784501E-17</v>
      </c>
      <c r="AZ126" s="14">
        <f t="shared" si="42"/>
        <v>0.84346879062925117</v>
      </c>
      <c r="BA126" s="14">
        <f t="shared" si="43"/>
        <v>0.47639838581691302</v>
      </c>
    </row>
    <row r="127" spans="1:53">
      <c r="A127" s="26">
        <v>50586</v>
      </c>
      <c r="B127" s="24">
        <v>-4.87520374755663E-2</v>
      </c>
      <c r="C127" s="25">
        <v>5.1623381464374398E-6</v>
      </c>
      <c r="D127" s="24">
        <v>-1.32421127026193</v>
      </c>
      <c r="E127" s="25">
        <v>4.4078297139609103E-17</v>
      </c>
      <c r="F127" s="24">
        <v>1.0976323773705401</v>
      </c>
      <c r="G127" s="24">
        <v>-8.4715973505166006E-2</v>
      </c>
      <c r="H127" s="25">
        <v>3.3196127799882001E-6</v>
      </c>
      <c r="I127" s="25">
        <v>7.5520794654907696E-16</v>
      </c>
      <c r="J127" s="25">
        <v>-1.69772593152223E-16</v>
      </c>
      <c r="K127" s="25">
        <v>-1.6509151692847799E-13</v>
      </c>
      <c r="L127" s="24">
        <v>-3.7473563866743101E-3</v>
      </c>
      <c r="M127" s="24">
        <v>0</v>
      </c>
      <c r="N127" s="24">
        <v>0</v>
      </c>
      <c r="O127" s="25">
        <v>1.36694672779833E-14</v>
      </c>
      <c r="P127" s="24">
        <v>0</v>
      </c>
      <c r="Q127" s="24">
        <v>-2.6511241962151198E-4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5">
        <v>2.2866450406933702E-13</v>
      </c>
      <c r="Z127" s="25">
        <v>-2.4439017003896202E-16</v>
      </c>
      <c r="AA127" s="25">
        <v>1.68454140147005E-14</v>
      </c>
      <c r="AB127" s="25">
        <v>1.57130444918379E-14</v>
      </c>
      <c r="AC127" s="25">
        <v>1.5133578850273001E-14</v>
      </c>
      <c r="AD127" s="25">
        <v>-3.0531670410204799E-14</v>
      </c>
      <c r="AE127" s="24">
        <v>0.15352232921034101</v>
      </c>
      <c r="AF127" s="24">
        <v>-0.210528561517068</v>
      </c>
      <c r="AQ127" s="1">
        <f t="shared" si="33"/>
        <v>50586</v>
      </c>
      <c r="AR127" s="14">
        <f t="shared" si="34"/>
        <v>-4.87520374755663E-2</v>
      </c>
      <c r="AS127" s="14">
        <f t="shared" si="35"/>
        <v>-1.3242061079237835</v>
      </c>
      <c r="AT127" s="14">
        <f t="shared" si="36"/>
        <v>1.0976323773705401</v>
      </c>
      <c r="AU127" s="14">
        <f t="shared" si="37"/>
        <v>-2.6179280684152377E-4</v>
      </c>
      <c r="AV127" s="14">
        <f t="shared" si="38"/>
        <v>-3.7473563866743101E-3</v>
      </c>
      <c r="AW127" s="14">
        <f t="shared" si="39"/>
        <v>-8.4715973505166006E-2</v>
      </c>
      <c r="AX127" s="14">
        <f t="shared" si="40"/>
        <v>7.5520794654907696E-16</v>
      </c>
      <c r="AY127" s="14">
        <f t="shared" si="41"/>
        <v>-1.69772593152223E-16</v>
      </c>
      <c r="AZ127" s="14">
        <f t="shared" si="42"/>
        <v>0.84167290835848396</v>
      </c>
      <c r="BA127" s="14">
        <f t="shared" si="43"/>
        <v>0.47762201763099305</v>
      </c>
    </row>
    <row r="128" spans="1:53">
      <c r="A128" s="26">
        <v>50678</v>
      </c>
      <c r="B128" s="24">
        <v>-4.8227690670029598E-2</v>
      </c>
      <c r="C128" s="25">
        <v>4.3783866045401398E-6</v>
      </c>
      <c r="D128" s="24">
        <v>-1.3109691575593101</v>
      </c>
      <c r="E128" s="25">
        <v>4.3760956968478799E-17</v>
      </c>
      <c r="F128" s="24">
        <v>1.0866560535968299</v>
      </c>
      <c r="G128" s="24">
        <v>-8.4690045013951595E-2</v>
      </c>
      <c r="H128" s="25">
        <v>3.3285554728871201E-6</v>
      </c>
      <c r="I128" s="25">
        <v>7.5322530004436097E-16</v>
      </c>
      <c r="J128" s="25">
        <v>-3.12367451153548E-16</v>
      </c>
      <c r="K128" s="25">
        <v>-1.6553026228562101E-13</v>
      </c>
      <c r="L128" s="24">
        <v>-3.5855615332792499E-3</v>
      </c>
      <c r="M128" s="24">
        <v>0</v>
      </c>
      <c r="N128" s="24">
        <v>0</v>
      </c>
      <c r="O128" s="25">
        <v>1.35162691784752E-14</v>
      </c>
      <c r="P128" s="24">
        <v>0</v>
      </c>
      <c r="Q128" s="24">
        <v>-2.48486650407926E-4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5">
        <v>2.2848240116271799E-13</v>
      </c>
      <c r="Z128" s="25">
        <v>-3.5107137496683101E-16</v>
      </c>
      <c r="AA128" s="25">
        <v>1.6744419334893201E-14</v>
      </c>
      <c r="AB128" s="25">
        <v>1.5632697689557099E-14</v>
      </c>
      <c r="AC128" s="25">
        <v>1.5052373559302301E-14</v>
      </c>
      <c r="AD128" s="25">
        <v>-3.0250551807069202E-14</v>
      </c>
      <c r="AE128" s="24">
        <v>0.151745107695297</v>
      </c>
      <c r="AF128" s="24">
        <v>-0.20931207319268499</v>
      </c>
      <c r="AQ128" s="1">
        <f t="shared" si="33"/>
        <v>50678</v>
      </c>
      <c r="AR128" s="14">
        <f t="shared" si="34"/>
        <v>-4.8227690670029598E-2</v>
      </c>
      <c r="AS128" s="14">
        <f t="shared" si="35"/>
        <v>-1.3109647791727055</v>
      </c>
      <c r="AT128" s="14">
        <f t="shared" si="36"/>
        <v>1.0866560535968299</v>
      </c>
      <c r="AU128" s="14">
        <f t="shared" si="37"/>
        <v>-2.4515809493503887E-4</v>
      </c>
      <c r="AV128" s="14">
        <f t="shared" si="38"/>
        <v>-3.5855615332792499E-3</v>
      </c>
      <c r="AW128" s="14">
        <f t="shared" si="39"/>
        <v>-8.4690045013951595E-2</v>
      </c>
      <c r="AX128" s="14">
        <f t="shared" si="40"/>
        <v>7.5322530004436097E-16</v>
      </c>
      <c r="AY128" s="14">
        <f t="shared" si="41"/>
        <v>-3.12367451153548E-16</v>
      </c>
      <c r="AZ128" s="14">
        <f t="shared" si="42"/>
        <v>0.83989568684344662</v>
      </c>
      <c r="BA128" s="14">
        <f t="shared" si="43"/>
        <v>0.47883850595537597</v>
      </c>
    </row>
    <row r="129" spans="1:53">
      <c r="A129" s="26">
        <v>50770</v>
      </c>
      <c r="B129" s="24">
        <v>-4.7708709057114003E-2</v>
      </c>
      <c r="C129" s="25">
        <v>3.71348577246564E-6</v>
      </c>
      <c r="D129" s="24">
        <v>-1.2978594659837199</v>
      </c>
      <c r="E129" s="25">
        <v>4.3442491377262602E-17</v>
      </c>
      <c r="F129" s="24">
        <v>1.07578949306087</v>
      </c>
      <c r="G129" s="24">
        <v>-8.4655211677005196E-2</v>
      </c>
      <c r="H129" s="25">
        <v>3.3248493930952101E-6</v>
      </c>
      <c r="I129" s="25">
        <v>7.5094255312410599E-16</v>
      </c>
      <c r="J129" s="25">
        <v>-4.5120531969525903E-16</v>
      </c>
      <c r="K129" s="25">
        <v>-1.6591386867022401E-13</v>
      </c>
      <c r="L129" s="24">
        <v>-3.4296481933412601E-3</v>
      </c>
      <c r="M129" s="24">
        <v>0</v>
      </c>
      <c r="N129" s="24">
        <v>0</v>
      </c>
      <c r="O129" s="25">
        <v>1.3363818533558999E-14</v>
      </c>
      <c r="P129" s="24">
        <v>0</v>
      </c>
      <c r="Q129" s="24">
        <v>-2.3323484874388401E-4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5">
        <v>2.28250815770484E-13</v>
      </c>
      <c r="Z129" s="25">
        <v>-4.5407043369249896E-16</v>
      </c>
      <c r="AA129" s="25">
        <v>1.66427736965827E-14</v>
      </c>
      <c r="AB129" s="25">
        <v>1.5551306301172401E-14</v>
      </c>
      <c r="AC129" s="25">
        <v>1.4970301956805499E-14</v>
      </c>
      <c r="AD129" s="25">
        <v>-2.9971290017301801E-14</v>
      </c>
      <c r="AE129" s="24">
        <v>0.14998635790498699</v>
      </c>
      <c r="AF129" s="24">
        <v>-0.20810338045881699</v>
      </c>
      <c r="AQ129" s="1">
        <f t="shared" si="33"/>
        <v>50770</v>
      </c>
      <c r="AR129" s="14">
        <f t="shared" si="34"/>
        <v>-4.7708709057114003E-2</v>
      </c>
      <c r="AS129" s="14">
        <f t="shared" si="35"/>
        <v>-1.2978557524979475</v>
      </c>
      <c r="AT129" s="14">
        <f t="shared" si="36"/>
        <v>1.07578949306087</v>
      </c>
      <c r="AU129" s="14">
        <f t="shared" si="37"/>
        <v>-2.2990999935078879E-4</v>
      </c>
      <c r="AV129" s="14">
        <f t="shared" si="38"/>
        <v>-3.4296481933412601E-3</v>
      </c>
      <c r="AW129" s="14">
        <f t="shared" si="39"/>
        <v>-8.4655211677005196E-2</v>
      </c>
      <c r="AX129" s="14">
        <f t="shared" si="40"/>
        <v>7.5094255312410599E-16</v>
      </c>
      <c r="AY129" s="14">
        <f t="shared" si="41"/>
        <v>-4.5120531969525903E-16</v>
      </c>
      <c r="AZ129" s="14">
        <f t="shared" si="42"/>
        <v>0.83813693705313241</v>
      </c>
      <c r="BA129" s="14">
        <f t="shared" si="43"/>
        <v>0.48004719868924406</v>
      </c>
    </row>
    <row r="130" spans="1:53">
      <c r="A130" s="26">
        <v>50860</v>
      </c>
      <c r="B130" s="24">
        <v>-4.7195054973017E-2</v>
      </c>
      <c r="C130" s="25">
        <v>3.1495566354378299E-6</v>
      </c>
      <c r="D130" s="24">
        <v>-1.28488087132388</v>
      </c>
      <c r="E130" s="25">
        <v>4.3123042999637897E-17</v>
      </c>
      <c r="F130" s="24">
        <v>1.06503159813026</v>
      </c>
      <c r="G130" s="24">
        <v>-8.4611799536759305E-2</v>
      </c>
      <c r="H130" s="25">
        <v>3.3099736906356598E-6</v>
      </c>
      <c r="I130" s="25">
        <v>7.48373412972062E-16</v>
      </c>
      <c r="J130" s="25">
        <v>-5.8633729451190195E-16</v>
      </c>
      <c r="K130" s="25">
        <v>-1.66243824405616E-13</v>
      </c>
      <c r="L130" s="24">
        <v>-3.2799650107223099E-3</v>
      </c>
      <c r="M130" s="24">
        <v>0</v>
      </c>
      <c r="N130" s="24">
        <v>0</v>
      </c>
      <c r="O130" s="25">
        <v>1.32121395829949E-14</v>
      </c>
      <c r="P130" s="24">
        <v>0</v>
      </c>
      <c r="Q130" s="24">
        <v>-2.1927826739430301E-4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5">
        <v>2.2797121023744598E-13</v>
      </c>
      <c r="Z130" s="25">
        <v>-5.5346820574882397E-16</v>
      </c>
      <c r="AA130" s="25">
        <v>1.6540518472697599E-14</v>
      </c>
      <c r="AB130" s="25">
        <v>1.5468917021754299E-14</v>
      </c>
      <c r="AC130" s="25">
        <v>1.4887405533868001E-14</v>
      </c>
      <c r="AD130" s="25">
        <v>-2.9693906525582997E-14</v>
      </c>
      <c r="AE130" s="24">
        <v>0.14824589271501201</v>
      </c>
      <c r="AF130" s="24">
        <v>-0.20690301873609501</v>
      </c>
      <c r="AQ130" s="1">
        <f t="shared" si="33"/>
        <v>50860</v>
      </c>
      <c r="AR130" s="14">
        <f t="shared" si="34"/>
        <v>-4.7195054973017E-2</v>
      </c>
      <c r="AS130" s="14">
        <f t="shared" si="35"/>
        <v>-1.2848777217672445</v>
      </c>
      <c r="AT130" s="14">
        <f t="shared" si="36"/>
        <v>1.06503159813026</v>
      </c>
      <c r="AU130" s="14">
        <f t="shared" si="37"/>
        <v>-2.1596829370366735E-4</v>
      </c>
      <c r="AV130" s="14">
        <f t="shared" si="38"/>
        <v>-3.2799650107223099E-3</v>
      </c>
      <c r="AW130" s="14">
        <f t="shared" si="39"/>
        <v>-8.4611799536759305E-2</v>
      </c>
      <c r="AX130" s="14">
        <f t="shared" si="40"/>
        <v>7.48373412972062E-16</v>
      </c>
      <c r="AY130" s="14">
        <f t="shared" si="41"/>
        <v>-5.8633729451190195E-16</v>
      </c>
      <c r="AZ130" s="14">
        <f t="shared" ref="AZ130:AZ132" si="44">AF130-SUM(AR130:AY130)+0.688150579148061</f>
        <v>0.83639647186315247</v>
      </c>
      <c r="BA130" s="14">
        <f t="shared" ref="BA130:BA132" si="45">+SUM(AR130:AZ130)</f>
        <v>0.48124756041196598</v>
      </c>
    </row>
    <row r="131" spans="1:53">
      <c r="A131" s="26">
        <v>50951</v>
      </c>
      <c r="B131" s="24">
        <v>-4.6686691612762003E-2</v>
      </c>
      <c r="C131" s="25">
        <v>2.67126565391345E-6</v>
      </c>
      <c r="D131" s="24">
        <v>-1.27203206261065</v>
      </c>
      <c r="E131" s="25">
        <v>4.2802750282299303E-17</v>
      </c>
      <c r="F131" s="24">
        <v>1.05438128214896</v>
      </c>
      <c r="G131" s="24">
        <v>-8.4560149410130597E-2</v>
      </c>
      <c r="H131" s="25">
        <v>3.2853541973069301E-6</v>
      </c>
      <c r="I131" s="25">
        <v>7.4553161314788497E-16</v>
      </c>
      <c r="J131" s="25">
        <v>-7.1781590740681802E-16</v>
      </c>
      <c r="K131" s="25">
        <v>-1.6652160385093199E-13</v>
      </c>
      <c r="L131" s="24">
        <v>-3.13674556527853E-3</v>
      </c>
      <c r="M131" s="24">
        <v>0</v>
      </c>
      <c r="N131" s="24">
        <v>0</v>
      </c>
      <c r="O131" s="25">
        <v>1.30612554728201E-14</v>
      </c>
      <c r="P131" s="24">
        <v>0</v>
      </c>
      <c r="Q131" s="24">
        <v>-2.0653412342499299E-4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5">
        <v>2.27645034160084E-13</v>
      </c>
      <c r="Z131" s="25">
        <v>-6.49346076817878E-16</v>
      </c>
      <c r="AA131" s="25">
        <v>1.6437693921725001E-14</v>
      </c>
      <c r="AB131" s="25">
        <v>1.5385575516238701E-14</v>
      </c>
      <c r="AC131" s="25">
        <v>1.48037247841665E-14</v>
      </c>
      <c r="AD131" s="25">
        <v>-2.9418421306947201E-14</v>
      </c>
      <c r="AE131" s="24">
        <v>0.14652352688819001</v>
      </c>
      <c r="AF131" s="24">
        <v>-0.20571141766516199</v>
      </c>
      <c r="AQ131" s="1">
        <f t="shared" si="33"/>
        <v>50951</v>
      </c>
      <c r="AR131" s="14">
        <f t="shared" si="34"/>
        <v>-4.6686691612762003E-2</v>
      </c>
      <c r="AS131" s="14">
        <f t="shared" si="35"/>
        <v>-1.272029391344996</v>
      </c>
      <c r="AT131" s="14">
        <f t="shared" si="36"/>
        <v>1.05438128214896</v>
      </c>
      <c r="AU131" s="14">
        <f t="shared" si="37"/>
        <v>-2.0324876922768605E-4</v>
      </c>
      <c r="AV131" s="14">
        <f t="shared" si="38"/>
        <v>-3.13674556527853E-3</v>
      </c>
      <c r="AW131" s="14">
        <f t="shared" si="39"/>
        <v>-8.4560149410130597E-2</v>
      </c>
      <c r="AX131" s="14">
        <f t="shared" si="40"/>
        <v>7.4553161314788497E-16</v>
      </c>
      <c r="AY131" s="14">
        <f t="shared" si="41"/>
        <v>-7.1781590740681802E-16</v>
      </c>
      <c r="AZ131" s="14">
        <f t="shared" si="44"/>
        <v>0.83467410603633385</v>
      </c>
      <c r="BA131" s="14">
        <f t="shared" si="45"/>
        <v>0.482439161482899</v>
      </c>
    </row>
    <row r="132" spans="1:53">
      <c r="A132" s="1">
        <v>51043</v>
      </c>
      <c r="U132" s="11">
        <f>+SUM(B132:T132)</f>
        <v>0</v>
      </c>
      <c r="AQ132" s="1">
        <f t="shared" si="33"/>
        <v>51043</v>
      </c>
      <c r="AR132" s="14">
        <f t="shared" si="34"/>
        <v>0</v>
      </c>
      <c r="AS132" s="14">
        <f t="shared" si="35"/>
        <v>0</v>
      </c>
      <c r="AT132" s="14">
        <f t="shared" si="36"/>
        <v>0</v>
      </c>
      <c r="AU132" s="14">
        <f t="shared" si="37"/>
        <v>0</v>
      </c>
      <c r="AV132" s="14">
        <f t="shared" si="38"/>
        <v>0</v>
      </c>
      <c r="AW132" s="14">
        <f t="shared" si="39"/>
        <v>0</v>
      </c>
      <c r="AX132" s="14">
        <f t="shared" si="40"/>
        <v>0</v>
      </c>
      <c r="AY132" s="14">
        <f t="shared" si="41"/>
        <v>0</v>
      </c>
      <c r="AZ132" s="14">
        <f t="shared" si="44"/>
        <v>0.68815057914806099</v>
      </c>
      <c r="BA132" s="14">
        <f t="shared" si="45"/>
        <v>0.68815057914806099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Q265"/>
  <sheetViews>
    <sheetView topLeftCell="D1" zoomScale="130" zoomScaleNormal="130" workbookViewId="0">
      <selection activeCell="S76" sqref="S76"/>
    </sheetView>
  </sheetViews>
  <sheetFormatPr defaultColWidth="8.85546875" defaultRowHeight="15"/>
  <cols>
    <col min="1" max="7" width="11.7109375" customWidth="1"/>
    <col min="8" max="10" width="9.140625" customWidth="1"/>
    <col min="14" max="14" width="13.28515625" bestFit="1" customWidth="1"/>
    <col min="15" max="15" width="19.42578125" bestFit="1" customWidth="1"/>
  </cols>
  <sheetData>
    <row r="1" spans="1:17">
      <c r="K1" t="s">
        <v>14</v>
      </c>
      <c r="L1" t="s">
        <v>15</v>
      </c>
      <c r="N1" s="28" t="s">
        <v>11</v>
      </c>
      <c r="O1" s="28"/>
      <c r="P1" s="28" t="s">
        <v>12</v>
      </c>
      <c r="Q1" s="28"/>
    </row>
    <row r="2" spans="1:17">
      <c r="A2" t="s">
        <v>6</v>
      </c>
      <c r="D2" t="s">
        <v>3</v>
      </c>
      <c r="H2" t="s">
        <v>7</v>
      </c>
      <c r="I2" t="s">
        <v>19</v>
      </c>
      <c r="J2" t="s">
        <v>19</v>
      </c>
      <c r="K2" t="s">
        <v>17</v>
      </c>
      <c r="L2" t="s">
        <v>16</v>
      </c>
      <c r="M2" t="s">
        <v>18</v>
      </c>
      <c r="N2" t="s">
        <v>21</v>
      </c>
      <c r="O2" t="s">
        <v>20</v>
      </c>
      <c r="P2" t="s">
        <v>22</v>
      </c>
      <c r="Q2" t="s">
        <v>23</v>
      </c>
    </row>
    <row r="3" spans="1:17">
      <c r="A3" s="1">
        <v>25749</v>
      </c>
      <c r="B3" s="1"/>
      <c r="C3" s="1"/>
      <c r="D3">
        <v>1.98925</v>
      </c>
      <c r="E3" s="1"/>
      <c r="F3" s="1"/>
      <c r="G3" s="1"/>
      <c r="M3">
        <f>+D3*4</f>
        <v>7.9569999999999999</v>
      </c>
      <c r="N3" s="1"/>
    </row>
    <row r="4" spans="1:17">
      <c r="A4" s="1">
        <v>25841</v>
      </c>
      <c r="B4" s="1"/>
      <c r="C4" s="1"/>
      <c r="D4">
        <v>1.9005000000000001</v>
      </c>
      <c r="E4" s="1"/>
      <c r="F4" s="1"/>
      <c r="G4" s="1"/>
      <c r="M4">
        <f t="shared" ref="M4:M67" si="0">+D4*4</f>
        <v>7.6020000000000003</v>
      </c>
    </row>
    <row r="5" spans="1:17">
      <c r="A5" s="1">
        <v>25933</v>
      </c>
      <c r="B5" s="1"/>
      <c r="C5" s="1"/>
      <c r="D5">
        <v>1.8105</v>
      </c>
      <c r="E5" s="1"/>
      <c r="F5" s="1"/>
      <c r="G5" s="1"/>
      <c r="I5">
        <v>4</v>
      </c>
      <c r="J5">
        <v>-1</v>
      </c>
      <c r="M5">
        <f t="shared" si="0"/>
        <v>7.242</v>
      </c>
      <c r="N5" s="2"/>
      <c r="P5" s="2"/>
    </row>
    <row r="6" spans="1:17">
      <c r="A6" s="1">
        <v>26023</v>
      </c>
      <c r="B6" s="1"/>
      <c r="C6" s="1"/>
      <c r="D6">
        <v>1.6292500000000001</v>
      </c>
      <c r="E6" s="1"/>
      <c r="F6" s="1"/>
      <c r="G6" s="1"/>
      <c r="I6">
        <v>4</v>
      </c>
      <c r="J6">
        <v>-1</v>
      </c>
      <c r="M6">
        <f t="shared" si="0"/>
        <v>6.5170000000000003</v>
      </c>
      <c r="N6" s="2"/>
      <c r="P6" s="2"/>
    </row>
    <row r="7" spans="1:17">
      <c r="A7" s="1">
        <v>26114</v>
      </c>
      <c r="B7" s="1"/>
      <c r="C7" s="1"/>
      <c r="D7">
        <v>1.48475</v>
      </c>
      <c r="E7" s="1"/>
      <c r="F7" s="1"/>
      <c r="G7" s="1"/>
      <c r="I7">
        <v>4</v>
      </c>
      <c r="J7">
        <v>-1</v>
      </c>
      <c r="M7">
        <f t="shared" si="0"/>
        <v>5.9390000000000001</v>
      </c>
      <c r="N7" s="2"/>
      <c r="P7" s="2"/>
    </row>
    <row r="8" spans="1:17">
      <c r="A8" s="1">
        <v>26206</v>
      </c>
      <c r="B8" s="1"/>
      <c r="C8" s="1"/>
      <c r="D8">
        <v>1.5565</v>
      </c>
      <c r="E8" s="1"/>
      <c r="F8" s="1"/>
      <c r="G8" s="1"/>
      <c r="M8">
        <f t="shared" si="0"/>
        <v>6.226</v>
      </c>
      <c r="N8" s="2"/>
      <c r="P8" s="2"/>
    </row>
    <row r="9" spans="1:17">
      <c r="A9" s="1">
        <v>26298</v>
      </c>
      <c r="B9" s="1"/>
      <c r="C9" s="1"/>
      <c r="D9">
        <v>1.5015000000000001</v>
      </c>
      <c r="E9" s="1"/>
      <c r="F9" s="1"/>
      <c r="G9" s="1"/>
      <c r="M9">
        <f t="shared" si="0"/>
        <v>6.0060000000000002</v>
      </c>
      <c r="N9" s="2"/>
      <c r="P9" s="2"/>
    </row>
    <row r="10" spans="1:17">
      <c r="A10" s="1">
        <v>26389</v>
      </c>
      <c r="B10" s="1"/>
      <c r="C10" s="1"/>
      <c r="D10">
        <v>1.2617499999999999</v>
      </c>
      <c r="E10" s="1"/>
      <c r="F10" s="1"/>
      <c r="G10" s="1"/>
      <c r="M10">
        <f t="shared" si="0"/>
        <v>5.0469999999999997</v>
      </c>
      <c r="N10" s="2"/>
      <c r="P10" s="2"/>
    </row>
    <row r="11" spans="1:17">
      <c r="A11" s="1">
        <v>26480</v>
      </c>
      <c r="B11" s="1"/>
      <c r="C11" s="1"/>
      <c r="D11">
        <v>1.1884999999999999</v>
      </c>
      <c r="E11" s="1"/>
      <c r="F11" s="1"/>
      <c r="G11" s="1"/>
      <c r="M11">
        <f t="shared" si="0"/>
        <v>4.7539999999999996</v>
      </c>
      <c r="N11" s="2">
        <f>+hist_ExAnteRealRate_wFG!D2-hist_RealNaturalRate_wFG!D2</f>
        <v>-0.36357494042637994</v>
      </c>
      <c r="O11">
        <f>+hist_Forward5YearRealR_wFG!D2-hist_Forward5YearRNatR_wFG!D2</f>
        <v>-1.7326685863230402</v>
      </c>
      <c r="P11" s="2">
        <f>+hist_ExAnteRealRate_woFG!D2-hist_RealNaturalRate_woFG!D2</f>
        <v>-0.26629988853160014</v>
      </c>
      <c r="Q11">
        <f>+hist_Forward5YearRealR_woFG!D2-hist_Forward5YearRNatR_woFG!D2</f>
        <v>-1.3540861623979503</v>
      </c>
    </row>
    <row r="12" spans="1:17">
      <c r="A12" s="1">
        <v>26572</v>
      </c>
      <c r="B12" s="1"/>
      <c r="C12" s="1"/>
      <c r="D12">
        <v>1.2142500000000001</v>
      </c>
      <c r="E12" s="1"/>
      <c r="F12" s="1"/>
      <c r="G12" s="1"/>
      <c r="M12">
        <f t="shared" si="0"/>
        <v>4.8570000000000002</v>
      </c>
      <c r="N12" s="2">
        <f>+hist_ExAnteRealRate_wFG!D3-hist_RealNaturalRate_wFG!D3</f>
        <v>-1.2219513449928501</v>
      </c>
      <c r="O12">
        <f>+hist_Forward5YearRealR_wFG!D3-hist_Forward5YearRNatR_wFG!D3</f>
        <v>-1.6504373775736001</v>
      </c>
      <c r="P12" s="2">
        <f>+hist_ExAnteRealRate_woFG!D3-hist_RealNaturalRate_woFG!D3</f>
        <v>-1.1240980400846499</v>
      </c>
      <c r="Q12">
        <f>+hist_Forward5YearRealR_woFG!D3-hist_Forward5YearRNatR_woFG!D3</f>
        <v>-1.2546807313618302</v>
      </c>
    </row>
    <row r="13" spans="1:17">
      <c r="A13" s="1">
        <v>26664</v>
      </c>
      <c r="B13" s="1"/>
      <c r="C13" s="1"/>
      <c r="D13">
        <v>1.5987499999999999</v>
      </c>
      <c r="E13" s="1"/>
      <c r="F13" s="1"/>
      <c r="G13" s="1"/>
      <c r="M13">
        <f t="shared" si="0"/>
        <v>6.3949999999999996</v>
      </c>
      <c r="N13" s="2">
        <f>+hist_ExAnteRealRate_wFG!D4-hist_RealNaturalRate_wFG!D4</f>
        <v>-1.3864477603386196</v>
      </c>
      <c r="O13">
        <f>+hist_Forward5YearRealR_wFG!D4-hist_Forward5YearRNatR_wFG!D4</f>
        <v>-1.3324153887474499</v>
      </c>
      <c r="P13" s="2">
        <f>+hist_ExAnteRealRate_woFG!D4-hist_RealNaturalRate_woFG!D4</f>
        <v>-1.2880104474184502</v>
      </c>
      <c r="Q13">
        <f>+hist_Forward5YearRealR_woFG!D4-hist_Forward5YearRNatR_woFG!D4</f>
        <v>-1.0189541894408096</v>
      </c>
    </row>
    <row r="14" spans="1:17">
      <c r="A14" s="1">
        <v>26754</v>
      </c>
      <c r="B14" s="1"/>
      <c r="C14" s="1"/>
      <c r="D14">
        <v>1.6977500000000001</v>
      </c>
      <c r="E14" s="1"/>
      <c r="F14" s="1"/>
      <c r="G14" s="1"/>
      <c r="M14">
        <f t="shared" si="0"/>
        <v>6.7910000000000004</v>
      </c>
      <c r="N14" s="2">
        <f>+hist_ExAnteRealRate_wFG!D5-hist_RealNaturalRate_wFG!D5</f>
        <v>-1.2361550321956001</v>
      </c>
      <c r="O14">
        <f>+hist_Forward5YearRealR_wFG!D5-hist_Forward5YearRNatR_wFG!D5</f>
        <v>-1.5093246835848095</v>
      </c>
      <c r="P14" s="2">
        <f>+hist_ExAnteRealRate_woFG!D5-hist_RealNaturalRate_woFG!D5</f>
        <v>-1.1371290303493002</v>
      </c>
      <c r="Q14">
        <f>+hist_Forward5YearRealR_woFG!D5-hist_Forward5YearRNatR_woFG!D5</f>
        <v>-1.19676773177317</v>
      </c>
    </row>
    <row r="15" spans="1:17">
      <c r="A15" s="1">
        <v>26845</v>
      </c>
      <c r="B15" s="1"/>
      <c r="C15" s="1"/>
      <c r="D15">
        <v>2.1212499999999999</v>
      </c>
      <c r="E15" s="1"/>
      <c r="F15" s="1"/>
      <c r="G15" s="1"/>
      <c r="M15">
        <f t="shared" si="0"/>
        <v>8.4849999999999994</v>
      </c>
      <c r="N15" s="2">
        <f>+hist_ExAnteRealRate_wFG!D6-hist_RealNaturalRate_wFG!D6</f>
        <v>-1.84762470855516</v>
      </c>
      <c r="O15">
        <f>+hist_Forward5YearRealR_wFG!D6-hist_Forward5YearRNatR_wFG!D6</f>
        <v>-0.85891678372855029</v>
      </c>
      <c r="P15" s="2">
        <f>+hist_ExAnteRealRate_woFG!D6-hist_RealNaturalRate_woFG!D6</f>
        <v>-1.7480061967513905</v>
      </c>
      <c r="Q15">
        <f>+hist_Forward5YearRealR_woFG!D6-hist_Forward5YearRNatR_woFG!D6</f>
        <v>-0.52876555537515024</v>
      </c>
    </row>
    <row r="16" spans="1:17">
      <c r="A16" s="1">
        <v>26937</v>
      </c>
      <c r="B16" s="1"/>
      <c r="C16" s="1"/>
      <c r="D16">
        <v>2.5527500000000001</v>
      </c>
      <c r="E16" s="1"/>
      <c r="F16" s="1"/>
      <c r="G16" s="1"/>
      <c r="M16">
        <f t="shared" si="0"/>
        <v>10.211</v>
      </c>
      <c r="N16" s="2">
        <f>+hist_ExAnteRealRate_wFG!D7-hist_RealNaturalRate_wFG!D7</f>
        <v>-1.9896386631524994</v>
      </c>
      <c r="O16">
        <f>+hist_Forward5YearRealR_wFG!D7-hist_Forward5YearRNatR_wFG!D7</f>
        <v>-0.40208228696977955</v>
      </c>
      <c r="P16" s="2">
        <f>+hist_ExAnteRealRate_woFG!D7-hist_RealNaturalRate_woFG!D7</f>
        <v>-1.8894244938559606</v>
      </c>
      <c r="Q16">
        <f>+hist_Forward5YearRealR_woFG!D7-hist_Forward5YearRNatR_woFG!D7</f>
        <v>-0.1178355757441798</v>
      </c>
    </row>
    <row r="17" spans="1:17">
      <c r="A17" s="1">
        <v>27029</v>
      </c>
      <c r="B17" s="1"/>
      <c r="C17" s="1"/>
      <c r="D17">
        <v>2.77075</v>
      </c>
      <c r="E17" s="1"/>
      <c r="F17" s="1"/>
      <c r="G17" s="1"/>
      <c r="M17">
        <f t="shared" si="0"/>
        <v>11.083</v>
      </c>
      <c r="N17" s="2">
        <f>+hist_ExAnteRealRate_wFG!D8-hist_RealNaturalRate_wFG!D8</f>
        <v>-2.6251099779637501</v>
      </c>
      <c r="O17">
        <f>+hist_Forward5YearRealR_wFG!D8-hist_Forward5YearRNatR_wFG!D8</f>
        <v>-9.8146392057349985E-2</v>
      </c>
      <c r="P17" s="2">
        <f>+hist_ExAnteRealRate_woFG!D8-hist_RealNaturalRate_woFG!D8</f>
        <v>-2.5242975127398699</v>
      </c>
      <c r="Q17">
        <f>+hist_Forward5YearRealR_woFG!D8-hist_Forward5YearRNatR_woFG!D8</f>
        <v>0.19198144446639986</v>
      </c>
    </row>
    <row r="18" spans="1:17">
      <c r="A18" s="1">
        <v>27119</v>
      </c>
      <c r="B18" s="1"/>
      <c r="C18" s="1"/>
      <c r="D18">
        <v>2.8067500000000001</v>
      </c>
      <c r="E18" s="1"/>
      <c r="F18" s="1"/>
      <c r="G18" s="1"/>
      <c r="M18">
        <f t="shared" si="0"/>
        <v>11.227</v>
      </c>
      <c r="N18" s="2">
        <f>+hist_ExAnteRealRate_wFG!D9-hist_RealNaturalRate_wFG!D9</f>
        <v>-2.0339989107360603</v>
      </c>
      <c r="O18">
        <f>+hist_Forward5YearRealR_wFG!D9-hist_Forward5YearRNatR_wFG!D9</f>
        <v>-0.35716186431324992</v>
      </c>
      <c r="P18" s="2">
        <f>+hist_ExAnteRealRate_woFG!D9-hist_RealNaturalRate_woFG!D9</f>
        <v>-1.9325858754364491</v>
      </c>
      <c r="Q18">
        <f>+hist_Forward5YearRealR_woFG!D9-hist_Forward5YearRNatR_woFG!D9</f>
        <v>-9.1908267392959431E-2</v>
      </c>
    </row>
    <row r="19" spans="1:17">
      <c r="A19" s="1">
        <v>27210</v>
      </c>
      <c r="B19" s="1"/>
      <c r="C19" s="1"/>
      <c r="D19">
        <v>2.86625</v>
      </c>
      <c r="E19" s="1"/>
      <c r="F19" s="1"/>
      <c r="G19" s="1"/>
      <c r="M19">
        <f t="shared" si="0"/>
        <v>11.465</v>
      </c>
      <c r="N19" s="2">
        <f>+hist_ExAnteRealRate_wFG!D10-hist_RealNaturalRate_wFG!D10</f>
        <v>-2.3277556310843392</v>
      </c>
      <c r="O19">
        <f>+hist_Forward5YearRealR_wFG!D10-hist_Forward5YearRNatR_wFG!D10</f>
        <v>-0.21310929946267976</v>
      </c>
      <c r="P19" s="2">
        <f>+hist_ExAnteRealRate_woFG!D10-hist_RealNaturalRate_woFG!D10</f>
        <v>-2.2257399894668701</v>
      </c>
      <c r="Q19">
        <f>+hist_Forward5YearRealR_woFG!D10-hist_Forward5YearRNatR_woFG!D10</f>
        <v>7.0442068727570195E-2</v>
      </c>
    </row>
    <row r="20" spans="1:17">
      <c r="A20" s="1">
        <v>27302</v>
      </c>
      <c r="B20" s="1"/>
      <c r="C20" s="1"/>
      <c r="D20">
        <v>2.8809999999999998</v>
      </c>
      <c r="E20" s="1"/>
      <c r="F20" s="1"/>
      <c r="G20" s="1"/>
      <c r="M20">
        <f t="shared" si="0"/>
        <v>11.523999999999999</v>
      </c>
      <c r="N20" s="2">
        <f>+hist_ExAnteRealRate_wFG!D11-hist_RealNaturalRate_wFG!D11</f>
        <v>-1.7541624057237195</v>
      </c>
      <c r="O20">
        <f>+hist_Forward5YearRealR_wFG!D11-hist_Forward5YearRNatR_wFG!D11</f>
        <v>-0.48258867347069945</v>
      </c>
      <c r="P20" s="2">
        <f>+hist_ExAnteRealRate_woFG!D11-hist_RealNaturalRate_woFG!D11</f>
        <v>-1.6515422507221089</v>
      </c>
      <c r="Q20">
        <f>+hist_Forward5YearRealR_woFG!D11-hist_Forward5YearRNatR_woFG!D11</f>
        <v>-0.24786197504802931</v>
      </c>
    </row>
    <row r="21" spans="1:17">
      <c r="A21" s="1">
        <v>27394</v>
      </c>
      <c r="B21" s="1"/>
      <c r="C21" s="1"/>
      <c r="D21">
        <v>2.665</v>
      </c>
      <c r="E21" s="1"/>
      <c r="F21" s="1"/>
      <c r="G21" s="1"/>
      <c r="M21">
        <f t="shared" si="0"/>
        <v>10.66</v>
      </c>
      <c r="N21" s="2">
        <f>+hist_ExAnteRealRate_wFG!D12-hist_RealNaturalRate_wFG!D12</f>
        <v>-0.74051867446832986</v>
      </c>
      <c r="O21">
        <f>+hist_Forward5YearRealR_wFG!D12-hist_Forward5YearRNatR_wFG!D12</f>
        <v>-0.82548254283295019</v>
      </c>
      <c r="P21" s="2">
        <f>+hist_ExAnteRealRate_woFG!D12-hist_RealNaturalRate_woFG!D12</f>
        <v>-0.63729213633867943</v>
      </c>
      <c r="Q21">
        <f>+hist_Forward5YearRealR_woFG!D12-hist_Forward5YearRNatR_woFG!D12</f>
        <v>-0.52964559373919062</v>
      </c>
    </row>
    <row r="22" spans="1:17">
      <c r="A22" s="1">
        <v>27484</v>
      </c>
      <c r="B22" s="1"/>
      <c r="C22" s="1"/>
      <c r="D22">
        <v>2.2035</v>
      </c>
      <c r="E22" s="1"/>
      <c r="F22" s="1"/>
      <c r="G22" s="1"/>
      <c r="M22">
        <f t="shared" si="0"/>
        <v>8.8140000000000001</v>
      </c>
      <c r="N22" s="2">
        <f>+hist_ExAnteRealRate_wFG!D13-hist_RealNaturalRate_wFG!D13</f>
        <v>-0.60673674878253969</v>
      </c>
      <c r="O22">
        <f>+hist_Forward5YearRealR_wFG!D13-hist_Forward5YearRNatR_wFG!D13</f>
        <v>-1.5191445515856907</v>
      </c>
      <c r="P22" s="2">
        <f>+hist_ExAnteRealRate_woFG!D13-hist_RealNaturalRate_woFG!D13</f>
        <v>-0.5029019192540396</v>
      </c>
      <c r="Q22">
        <f>+hist_Forward5YearRealR_woFG!D13-hist_Forward5YearRNatR_woFG!D13</f>
        <v>-1.1928837038925701</v>
      </c>
    </row>
    <row r="23" spans="1:17">
      <c r="A23" s="1">
        <v>27575</v>
      </c>
      <c r="B23" s="1"/>
      <c r="C23" s="1"/>
      <c r="D23">
        <v>1.7637499999999999</v>
      </c>
      <c r="E23" s="1"/>
      <c r="F23" s="1"/>
      <c r="G23" s="1"/>
      <c r="M23">
        <f t="shared" si="0"/>
        <v>7.0549999999999997</v>
      </c>
      <c r="N23" s="2">
        <f>+hist_ExAnteRealRate_wFG!D14-hist_RealNaturalRate_wFG!D14</f>
        <v>-0.86120518705356996</v>
      </c>
      <c r="O23">
        <f>+hist_Forward5YearRealR_wFG!D14-hist_Forward5YearRNatR_wFG!D14</f>
        <v>-2.0823542765843097</v>
      </c>
      <c r="P23" s="2">
        <f>+hist_ExAnteRealRate_woFG!D14-hist_RealNaturalRate_woFG!D14</f>
        <v>-0.75676005849400996</v>
      </c>
      <c r="Q23">
        <f>+hist_Forward5YearRealR_woFG!D14-hist_Forward5YearRNatR_woFG!D14</f>
        <v>-1.7619301786997501</v>
      </c>
    </row>
    <row r="24" spans="1:17">
      <c r="A24" s="1">
        <v>27667</v>
      </c>
      <c r="B24" s="1"/>
      <c r="C24" s="1"/>
      <c r="D24">
        <v>1.5954999999999999</v>
      </c>
      <c r="E24" s="1"/>
      <c r="F24" s="1"/>
      <c r="G24" s="1"/>
      <c r="M24">
        <f t="shared" si="0"/>
        <v>6.3819999999999997</v>
      </c>
      <c r="N24" s="2">
        <f>+hist_ExAnteRealRate_wFG!D15-hist_RealNaturalRate_wFG!D15</f>
        <v>-0.97622951483646991</v>
      </c>
      <c r="O24">
        <f>+hist_Forward5YearRealR_wFG!D15-hist_Forward5YearRNatR_wFG!D15</f>
        <v>-2.4095960922536199</v>
      </c>
      <c r="P24" s="2">
        <f>+hist_ExAnteRealRate_woFG!D15-hist_RealNaturalRate_woFG!D15</f>
        <v>-0.87117193334715992</v>
      </c>
      <c r="Q24">
        <f>+hist_Forward5YearRealR_woFG!D15-hist_Forward5YearRNatR_woFG!D15</f>
        <v>-2.11239849852576</v>
      </c>
    </row>
    <row r="25" spans="1:17">
      <c r="A25" s="1">
        <v>27759</v>
      </c>
      <c r="B25" s="1"/>
      <c r="C25" s="1"/>
      <c r="D25">
        <v>1.64975</v>
      </c>
      <c r="E25" s="1"/>
      <c r="F25" s="1"/>
      <c r="G25" s="1"/>
      <c r="M25">
        <f t="shared" si="0"/>
        <v>6.5990000000000002</v>
      </c>
      <c r="N25" s="2">
        <f>+hist_ExAnteRealRate_wFG!D16-hist_RealNaturalRate_wFG!D16</f>
        <v>-1.4748189084854402</v>
      </c>
      <c r="O25">
        <f>+hist_Forward5YearRealR_wFG!D16-hist_Forward5YearRNatR_wFG!D16</f>
        <v>-2.3512955329380603</v>
      </c>
      <c r="P25" s="2">
        <f>+hist_ExAnteRealRate_woFG!D16-hist_RealNaturalRate_woFG!D16</f>
        <v>-1.3691465397754699</v>
      </c>
      <c r="Q25">
        <f>+hist_Forward5YearRealR_woFG!D16-hist_Forward5YearRNatR_woFG!D16</f>
        <v>-2.0877054618877997</v>
      </c>
    </row>
    <row r="26" spans="1:17">
      <c r="A26" s="1">
        <v>27850</v>
      </c>
      <c r="B26" s="1"/>
      <c r="C26" s="1"/>
      <c r="D26">
        <v>1.7502500000000001</v>
      </c>
      <c r="E26" s="1"/>
      <c r="F26" s="1"/>
      <c r="G26" s="1"/>
      <c r="M26">
        <f t="shared" si="0"/>
        <v>7.0010000000000003</v>
      </c>
      <c r="N26" s="2">
        <f>+hist_ExAnteRealRate_wFG!D17-hist_RealNaturalRate_wFG!D17</f>
        <v>-1.7922241790772899</v>
      </c>
      <c r="O26">
        <f>+hist_Forward5YearRealR_wFG!D17-hist_Forward5YearRNatR_wFG!D17</f>
        <v>-2.21851445629121</v>
      </c>
      <c r="P26" s="2">
        <f>+hist_ExAnteRealRate_woFG!D17-hist_RealNaturalRate_woFG!D17</f>
        <v>-1.6859344859340197</v>
      </c>
      <c r="Q26">
        <f>+hist_Forward5YearRealR_woFG!D17-hist_Forward5YearRNatR_woFG!D17</f>
        <v>-1.9272511908758103</v>
      </c>
    </row>
    <row r="27" spans="1:17">
      <c r="A27" s="1">
        <v>27941</v>
      </c>
      <c r="B27" s="1"/>
      <c r="C27" s="1"/>
      <c r="D27">
        <v>2.1419999999999999</v>
      </c>
      <c r="E27" s="1"/>
      <c r="F27" s="1"/>
      <c r="G27" s="1"/>
      <c r="M27">
        <f t="shared" si="0"/>
        <v>8.5679999999999996</v>
      </c>
      <c r="N27" s="2">
        <f>+hist_ExAnteRealRate_wFG!D18-hist_RealNaturalRate_wFG!D18</f>
        <v>-1.6616993988672402</v>
      </c>
      <c r="O27">
        <f>+hist_Forward5YearRealR_wFG!D18-hist_Forward5YearRNatR_wFG!D18</f>
        <v>-1.9238031320238704</v>
      </c>
      <c r="P27" s="2">
        <f>+hist_ExAnteRealRate_woFG!D18-hist_RealNaturalRate_woFG!D18</f>
        <v>-1.5547896290357102</v>
      </c>
      <c r="Q27">
        <f>+hist_Forward5YearRealR_woFG!D18-hist_Forward5YearRNatR_woFG!D18</f>
        <v>-1.6897727495172896</v>
      </c>
    </row>
    <row r="28" spans="1:17">
      <c r="A28" s="1">
        <v>28033</v>
      </c>
      <c r="B28" s="1"/>
      <c r="C28" s="1"/>
      <c r="D28">
        <v>2.3370000000000002</v>
      </c>
      <c r="E28" s="1"/>
      <c r="F28" s="1"/>
      <c r="G28" s="1"/>
      <c r="M28">
        <f t="shared" si="0"/>
        <v>9.3480000000000008</v>
      </c>
      <c r="N28" s="2">
        <f>+hist_ExAnteRealRate_wFG!D19-hist_RealNaturalRate_wFG!D19</f>
        <v>-1.6492120868777596</v>
      </c>
      <c r="O28">
        <f>+hist_Forward5YearRealR_wFG!D19-hist_Forward5YearRNatR_wFG!D19</f>
        <v>-1.5585012471489899</v>
      </c>
      <c r="P28" s="2">
        <f>+hist_ExAnteRealRate_woFG!D19-hist_RealNaturalRate_woFG!D19</f>
        <v>-1.5416792701808602</v>
      </c>
      <c r="Q28">
        <f>+hist_Forward5YearRealR_woFG!D19-hist_Forward5YearRNatR_woFG!D19</f>
        <v>-1.2927124257240896</v>
      </c>
    </row>
    <row r="29" spans="1:17">
      <c r="A29" s="1">
        <v>28125</v>
      </c>
      <c r="B29" s="1"/>
      <c r="C29" s="1"/>
      <c r="D29">
        <v>2.3014999999999999</v>
      </c>
      <c r="E29" s="1"/>
      <c r="F29" s="1"/>
      <c r="G29" s="1"/>
      <c r="M29">
        <f t="shared" si="0"/>
        <v>9.2059999999999995</v>
      </c>
      <c r="N29" s="2">
        <f>+hist_ExAnteRealRate_wFG!D20-hist_RealNaturalRate_wFG!D20</f>
        <v>-1.92077978730926</v>
      </c>
      <c r="O29">
        <f>+hist_Forward5YearRealR_wFG!D20-hist_Forward5YearRNatR_wFG!D20</f>
        <v>-1.5976719018848504</v>
      </c>
      <c r="P29" s="2">
        <f>+hist_ExAnteRealRate_woFG!D20-hist_RealNaturalRate_woFG!D20</f>
        <v>-1.8126207408802397</v>
      </c>
      <c r="Q29">
        <f>+hist_Forward5YearRealR_woFG!D20-hist_Forward5YearRNatR_woFG!D20</f>
        <v>-1.35549435020706</v>
      </c>
    </row>
    <row r="30" spans="1:17">
      <c r="A30" s="1">
        <v>28215</v>
      </c>
      <c r="B30" s="1"/>
      <c r="C30" s="1"/>
      <c r="D30">
        <v>2.5535000000000001</v>
      </c>
      <c r="E30" s="1"/>
      <c r="F30" s="1"/>
      <c r="G30" s="1"/>
      <c r="M30">
        <f t="shared" si="0"/>
        <v>10.214</v>
      </c>
      <c r="N30" s="2">
        <f>+hist_ExAnteRealRate_wFG!D21-hist_RealNaturalRate_wFG!D21</f>
        <v>-1.9239192838555503</v>
      </c>
      <c r="O30">
        <f>+hist_Forward5YearRealR_wFG!D21-hist_Forward5YearRNatR_wFG!D21</f>
        <v>-1.24491281191266</v>
      </c>
      <c r="P30" s="2">
        <f>+hist_ExAnteRealRate_woFG!D21-hist_RealNaturalRate_woFG!D21</f>
        <v>-1.8151306244086296</v>
      </c>
      <c r="Q30">
        <f>+hist_Forward5YearRealR_woFG!D21-hist_Forward5YearRNatR_woFG!D21</f>
        <v>-0.97198157551331033</v>
      </c>
    </row>
    <row r="31" spans="1:17">
      <c r="A31" s="1">
        <v>28306</v>
      </c>
      <c r="B31" s="1"/>
      <c r="C31" s="1"/>
      <c r="D31">
        <v>2.343</v>
      </c>
      <c r="E31" s="1"/>
      <c r="F31" s="1"/>
      <c r="G31" s="1"/>
      <c r="M31">
        <f t="shared" si="0"/>
        <v>9.3719999999999999</v>
      </c>
      <c r="N31" s="2">
        <f>+hist_ExAnteRealRate_wFG!D22-hist_RealNaturalRate_wFG!D22</f>
        <v>-1.6008145594042702</v>
      </c>
      <c r="O31">
        <f>+hist_Forward5YearRealR_wFG!D22-hist_Forward5YearRNatR_wFG!D22</f>
        <v>-1.45410752740524</v>
      </c>
      <c r="P31" s="2">
        <f>+hist_ExAnteRealRate_woFG!D22-hist_RealNaturalRate_woFG!D22</f>
        <v>-1.4913927215347194</v>
      </c>
      <c r="Q31">
        <f>+hist_Forward5YearRealR_woFG!D22-hist_Forward5YearRNatR_woFG!D22</f>
        <v>-1.11018911251562</v>
      </c>
    </row>
    <row r="32" spans="1:17">
      <c r="A32" s="1">
        <v>28398</v>
      </c>
      <c r="B32" s="1"/>
      <c r="C32" s="1"/>
      <c r="D32">
        <v>2.2494999999999998</v>
      </c>
      <c r="E32" s="1"/>
      <c r="F32" s="1"/>
      <c r="G32" s="1"/>
      <c r="M32">
        <f t="shared" si="0"/>
        <v>8.9979999999999993</v>
      </c>
      <c r="N32" s="2">
        <f>+hist_ExAnteRealRate_wFG!D23-hist_RealNaturalRate_wFG!D23</f>
        <v>-1.8858075123829003</v>
      </c>
      <c r="O32">
        <f>+hist_Forward5YearRealR_wFG!D23-hist_Forward5YearRNatR_wFG!D23</f>
        <v>-1.5773698996368202</v>
      </c>
      <c r="P32" s="2">
        <f>+hist_ExAnteRealRate_woFG!D23-hist_RealNaturalRate_woFG!D23</f>
        <v>-1.7757487719641496</v>
      </c>
      <c r="Q32">
        <f>+hist_Forward5YearRealR_woFG!D23-hist_Forward5YearRNatR_woFG!D23</f>
        <v>-1.2581902328174692</v>
      </c>
    </row>
    <row r="33" spans="1:17">
      <c r="A33" s="1">
        <v>28490</v>
      </c>
      <c r="B33" s="1"/>
      <c r="C33" s="1"/>
      <c r="D33">
        <v>2.2825000000000002</v>
      </c>
      <c r="E33" s="1"/>
      <c r="F33" s="1"/>
      <c r="G33" s="1"/>
      <c r="M33">
        <f t="shared" si="0"/>
        <v>9.1300000000000008</v>
      </c>
      <c r="N33" s="2">
        <f>+hist_ExAnteRealRate_wFG!D24-hist_RealNaturalRate_wFG!D24</f>
        <v>-1.9084167847270397</v>
      </c>
      <c r="O33">
        <f>+hist_Forward5YearRealR_wFG!D24-hist_Forward5YearRNatR_wFG!D24</f>
        <v>-1.5993262895360898</v>
      </c>
      <c r="P33" s="2">
        <f>+hist_ExAnteRealRate_woFG!D24-hist_RealNaturalRate_woFG!D24</f>
        <v>-1.7977172865522002</v>
      </c>
      <c r="Q33">
        <f>+hist_Forward5YearRealR_woFG!D24-hist_Forward5YearRNatR_woFG!D24</f>
        <v>-1.2938645506229003</v>
      </c>
    </row>
    <row r="34" spans="1:17">
      <c r="A34" s="1">
        <v>28580</v>
      </c>
      <c r="B34" s="1"/>
      <c r="C34" s="1"/>
      <c r="D34">
        <v>2.0142500000000001</v>
      </c>
      <c r="E34" s="1"/>
      <c r="F34" s="1"/>
      <c r="G34" s="1"/>
      <c r="M34">
        <f t="shared" si="0"/>
        <v>8.0570000000000004</v>
      </c>
      <c r="N34" s="2">
        <f>+hist_ExAnteRealRate_wFG!D25-hist_RealNaturalRate_wFG!D25</f>
        <v>-0.91531454700648052</v>
      </c>
      <c r="O34">
        <f>+hist_Forward5YearRealR_wFG!D25-hist_Forward5YearRNatR_wFG!D25</f>
        <v>-2.05030635372548</v>
      </c>
      <c r="P34" s="2">
        <f>+hist_ExAnteRealRate_woFG!D25-hist_RealNaturalRate_woFG!D25</f>
        <v>-0.80397033590835054</v>
      </c>
      <c r="Q34">
        <f>+hist_Forward5YearRealR_woFG!D25-hist_Forward5YearRNatR_woFG!D25</f>
        <v>-1.70127108162482</v>
      </c>
    </row>
    <row r="35" spans="1:17">
      <c r="A35" s="1">
        <v>28671</v>
      </c>
      <c r="B35" s="1"/>
      <c r="C35" s="1"/>
      <c r="D35">
        <v>1.97725</v>
      </c>
      <c r="E35" s="1"/>
      <c r="F35" s="1"/>
      <c r="G35" s="1"/>
      <c r="M35">
        <f t="shared" si="0"/>
        <v>7.9089999999999998</v>
      </c>
      <c r="N35" s="2">
        <f>+hist_ExAnteRealRate_wFG!D26-hist_RealNaturalRate_wFG!D26</f>
        <v>-1.4234323494860295</v>
      </c>
      <c r="O35">
        <f>+hist_Forward5YearRealR_wFG!D26-hist_Forward5YearRNatR_wFG!D26</f>
        <v>-2.0257807051050696</v>
      </c>
      <c r="P35" s="2">
        <f>+hist_ExAnteRealRate_woFG!D26-hist_RealNaturalRate_woFG!D26</f>
        <v>-1.31143940425852</v>
      </c>
      <c r="Q35">
        <f>+hist_Forward5YearRealR_woFG!D26-hist_Forward5YearRNatR_woFG!D26</f>
        <v>-1.6710591703716799</v>
      </c>
    </row>
    <row r="36" spans="1:17">
      <c r="A36" s="1">
        <v>28763</v>
      </c>
      <c r="B36" s="1"/>
      <c r="C36" s="1"/>
      <c r="D36">
        <v>2.2930000000000001</v>
      </c>
      <c r="E36" s="1"/>
      <c r="F36" s="1"/>
      <c r="G36" s="1"/>
      <c r="M36">
        <f t="shared" si="0"/>
        <v>9.1720000000000006</v>
      </c>
      <c r="N36" s="2">
        <f>+hist_ExAnteRealRate_wFG!D27-hist_RealNaturalRate_wFG!D27</f>
        <v>-1.9296091006452807</v>
      </c>
      <c r="O36">
        <f>+hist_Forward5YearRealR_wFG!D27-hist_Forward5YearRNatR_wFG!D27</f>
        <v>-1.5143292313457897</v>
      </c>
      <c r="P36" s="2">
        <f>+hist_ExAnteRealRate_woFG!D27-hist_RealNaturalRate_woFG!D27</f>
        <v>-1.8169633701806704</v>
      </c>
      <c r="Q36">
        <f>+hist_Forward5YearRealR_woFG!D27-hist_Forward5YearRNatR_woFG!D27</f>
        <v>-1.1789288764787198</v>
      </c>
    </row>
    <row r="37" spans="1:17">
      <c r="A37" s="1">
        <v>28855</v>
      </c>
      <c r="B37" s="1"/>
      <c r="C37" s="1"/>
      <c r="D37">
        <v>2.2842500000000001</v>
      </c>
      <c r="E37" s="1"/>
      <c r="F37" s="1"/>
      <c r="G37" s="1"/>
      <c r="M37">
        <f t="shared" si="0"/>
        <v>9.1370000000000005</v>
      </c>
      <c r="N37" s="2">
        <f>+hist_ExAnteRealRate_wFG!D28-hist_RealNaturalRate_wFG!D28</f>
        <v>-1.8229208343527201</v>
      </c>
      <c r="O37">
        <f>+hist_Forward5YearRealR_wFG!D28-hist_Forward5YearRNatR_wFG!D28</f>
        <v>-1.5683805707481904</v>
      </c>
      <c r="P37" s="2">
        <f>+hist_ExAnteRealRate_woFG!D28-hist_RealNaturalRate_woFG!D28</f>
        <v>-1.7096182755041607</v>
      </c>
      <c r="Q37">
        <f>+hist_Forward5YearRealR_woFG!D28-hist_Forward5YearRNatR_woFG!D28</f>
        <v>-1.2408093696683498</v>
      </c>
    </row>
    <row r="38" spans="1:17">
      <c r="A38" s="1">
        <v>28945</v>
      </c>
      <c r="B38" s="1"/>
      <c r="C38" s="1"/>
      <c r="D38">
        <v>1.92425</v>
      </c>
      <c r="E38" s="1"/>
      <c r="F38" s="1"/>
      <c r="G38" s="1"/>
      <c r="M38">
        <f t="shared" si="0"/>
        <v>7.6970000000000001</v>
      </c>
      <c r="N38" s="2">
        <f>+hist_ExAnteRealRate_wFG!D29-hist_RealNaturalRate_wFG!D29</f>
        <v>-1.1075545982172601</v>
      </c>
      <c r="O38">
        <f>+hist_Forward5YearRealR_wFG!D29-hist_Forward5YearRNatR_wFG!D29</f>
        <v>-2.0782589091159798</v>
      </c>
      <c r="P38" s="2">
        <f>+hist_ExAnteRealRate_woFG!D29-hist_RealNaturalRate_woFG!D29</f>
        <v>-0.9935912149927395</v>
      </c>
      <c r="Q38">
        <f>+hist_Forward5YearRealR_woFG!D29-hist_Forward5YearRNatR_woFG!D29</f>
        <v>-1.6634725944656701</v>
      </c>
    </row>
    <row r="39" spans="1:17">
      <c r="A39" s="1">
        <v>29036</v>
      </c>
      <c r="B39" s="1"/>
      <c r="C39" s="1"/>
      <c r="D39">
        <v>2.3374999999999999</v>
      </c>
      <c r="E39" s="1"/>
      <c r="F39" s="1"/>
      <c r="G39" s="1"/>
      <c r="M39">
        <f t="shared" si="0"/>
        <v>9.35</v>
      </c>
      <c r="N39" s="2">
        <f>+hist_ExAnteRealRate_wFG!D30-hist_RealNaturalRate_wFG!D30</f>
        <v>-2.4982877169779405</v>
      </c>
      <c r="O39">
        <f>+hist_Forward5YearRealR_wFG!D30-hist_Forward5YearRNatR_wFG!D30</f>
        <v>-1.5576683060496697</v>
      </c>
      <c r="P39" s="2">
        <f>+hist_ExAnteRealRate_woFG!D30-hist_RealNaturalRate_woFG!D30</f>
        <v>-2.3836596007747701</v>
      </c>
      <c r="Q39">
        <f>+hist_Forward5YearRealR_woFG!D30-hist_Forward5YearRNatR_woFG!D30</f>
        <v>-1.2598821343958404</v>
      </c>
    </row>
    <row r="40" spans="1:17">
      <c r="A40" s="1">
        <v>29128</v>
      </c>
      <c r="B40" s="1"/>
      <c r="C40" s="1"/>
      <c r="D40">
        <v>2.7555000000000001</v>
      </c>
      <c r="E40" s="1"/>
      <c r="F40" s="1"/>
      <c r="G40" s="1"/>
      <c r="M40">
        <f t="shared" si="0"/>
        <v>11.022</v>
      </c>
      <c r="N40" s="2">
        <f>+hist_ExAnteRealRate_wFG!D31-hist_RealNaturalRate_wFG!D31</f>
        <v>-1.7614471913630698</v>
      </c>
      <c r="O40">
        <f>+hist_Forward5YearRealR_wFG!D31-hist_Forward5YearRNatR_wFG!D31</f>
        <v>-1.0721597798849594</v>
      </c>
      <c r="P40" s="2">
        <f>+hist_ExAnteRealRate_woFG!D31-hist_RealNaturalRate_woFG!D31</f>
        <v>-1.6461505620599901</v>
      </c>
      <c r="Q40">
        <f>+hist_Forward5YearRealR_woFG!D31-hist_Forward5YearRNatR_woFG!D31</f>
        <v>-0.74618039562068983</v>
      </c>
    </row>
    <row r="41" spans="1:17">
      <c r="A41" s="1">
        <v>29220</v>
      </c>
      <c r="B41" s="1"/>
      <c r="C41" s="1"/>
      <c r="D41">
        <v>3.1735000000000002</v>
      </c>
      <c r="E41" s="1"/>
      <c r="F41" s="1"/>
      <c r="G41" s="1"/>
      <c r="M41">
        <f t="shared" si="0"/>
        <v>12.694000000000001</v>
      </c>
      <c r="N41" s="2">
        <f>+hist_ExAnteRealRate_wFG!D32-hist_RealNaturalRate_wFG!D32</f>
        <v>-2.8736465999650402</v>
      </c>
      <c r="O41">
        <f>+hist_Forward5YearRealR_wFG!D32-hist_Forward5YearRNatR_wFG!D32</f>
        <v>-0.28802818394802987</v>
      </c>
      <c r="P41" s="2">
        <f>+hist_ExAnteRealRate_woFG!D32-hist_RealNaturalRate_woFG!D32</f>
        <v>-2.7576778478075195</v>
      </c>
      <c r="Q41">
        <f>+hist_Forward5YearRealR_woFG!D32-hist_Forward5YearRNatR_woFG!D32</f>
        <v>1.502709785693046E-2</v>
      </c>
    </row>
    <row r="42" spans="1:17">
      <c r="A42" s="1">
        <v>29311</v>
      </c>
      <c r="B42" s="1"/>
      <c r="C42" s="1"/>
      <c r="D42">
        <v>3.1837499999999999</v>
      </c>
      <c r="E42" s="1"/>
      <c r="F42" s="1"/>
      <c r="G42" s="1"/>
      <c r="M42">
        <f t="shared" si="0"/>
        <v>12.734999999999999</v>
      </c>
      <c r="N42" s="2">
        <f>+hist_ExAnteRealRate_wFG!D33-hist_RealNaturalRate_wFG!D33</f>
        <v>-2.3732931524064202</v>
      </c>
      <c r="O42">
        <f>+hist_Forward5YearRealR_wFG!D33-hist_Forward5YearRNatR_wFG!D33</f>
        <v>-0.34661394170167004</v>
      </c>
      <c r="P42" s="2">
        <f>+hist_ExAnteRealRate_woFG!D33-hist_RealNaturalRate_woFG!D33</f>
        <v>-2.2566488807522198</v>
      </c>
      <c r="Q42">
        <f>+hist_Forward5YearRealR_woFG!D33-hist_Forward5YearRNatR_woFG!D33</f>
        <v>-4.0735406308099797E-2</v>
      </c>
    </row>
    <row r="43" spans="1:17">
      <c r="A43" s="1">
        <v>29402</v>
      </c>
      <c r="B43" s="1"/>
      <c r="C43" s="1"/>
      <c r="D43">
        <v>3.30925</v>
      </c>
      <c r="E43" s="1"/>
      <c r="F43" s="1"/>
      <c r="G43" s="1"/>
      <c r="M43">
        <f t="shared" si="0"/>
        <v>13.237</v>
      </c>
      <c r="N43" s="2">
        <f>+hist_ExAnteRealRate_wFG!D34-hist_RealNaturalRate_wFG!D34</f>
        <v>-1.3873814807400198</v>
      </c>
      <c r="O43">
        <f>+hist_Forward5YearRealR_wFG!D34-hist_Forward5YearRNatR_wFG!D34</f>
        <v>-0.17984482272682989</v>
      </c>
      <c r="P43" s="2">
        <f>+hist_ExAnteRealRate_woFG!D34-hist_RealNaturalRate_woFG!D34</f>
        <v>-1.2700585498836894</v>
      </c>
      <c r="Q43">
        <f>+hist_Forward5YearRealR_woFG!D34-hist_Forward5YearRNatR_woFG!D34</f>
        <v>0.20261957245627027</v>
      </c>
    </row>
    <row r="44" spans="1:17">
      <c r="A44" s="1">
        <v>29494</v>
      </c>
      <c r="B44" s="1"/>
      <c r="C44" s="1"/>
      <c r="D44">
        <v>3.0597500000000002</v>
      </c>
      <c r="E44" s="1"/>
      <c r="F44" s="1"/>
      <c r="G44" s="1"/>
      <c r="I44">
        <v>4</v>
      </c>
      <c r="J44">
        <v>-1</v>
      </c>
      <c r="M44">
        <f t="shared" si="0"/>
        <v>12.239000000000001</v>
      </c>
      <c r="N44" s="2">
        <f>+hist_ExAnteRealRate_wFG!D35-hist_RealNaturalRate_wFG!D35</f>
        <v>-1.58753389080983</v>
      </c>
      <c r="O44">
        <f>+hist_Forward5YearRealR_wFG!D35-hist_Forward5YearRNatR_wFG!D35</f>
        <v>-0.43578849511582973</v>
      </c>
      <c r="P44" s="2">
        <f>+hist_ExAnteRealRate_woFG!D35-hist_RealNaturalRate_woFG!D35</f>
        <v>-1.4695294632805194</v>
      </c>
      <c r="Q44">
        <f>+hist_Forward5YearRealR_woFG!D35-hist_Forward5YearRNatR_woFG!D35</f>
        <v>-3.7366375862999845E-2</v>
      </c>
    </row>
    <row r="45" spans="1:17">
      <c r="A45" s="1">
        <v>29586</v>
      </c>
      <c r="B45" s="1"/>
      <c r="C45" s="1"/>
      <c r="D45">
        <v>3.1657500000000001</v>
      </c>
      <c r="E45" s="1"/>
      <c r="F45" s="1"/>
      <c r="G45" s="1"/>
      <c r="I45">
        <v>4</v>
      </c>
      <c r="J45">
        <v>-1</v>
      </c>
      <c r="M45">
        <f t="shared" si="0"/>
        <v>12.663</v>
      </c>
      <c r="N45" s="2">
        <f>+hist_ExAnteRealRate_wFG!D36-hist_RealNaturalRate_wFG!D36</f>
        <v>-1.5619466949020886</v>
      </c>
      <c r="O45">
        <f>+hist_Forward5YearRealR_wFG!D36-hist_Forward5YearRNatR_wFG!D36</f>
        <v>-0.22470885987052025</v>
      </c>
      <c r="P45" s="2">
        <f>+hist_ExAnteRealRate_woFG!D36-hist_RealNaturalRate_woFG!D36</f>
        <v>-1.4432582828423701</v>
      </c>
      <c r="Q45">
        <f>+hist_Forward5YearRealR_woFG!D36-hist_Forward5YearRNatR_woFG!D36</f>
        <v>0.14414006701704007</v>
      </c>
    </row>
    <row r="46" spans="1:17">
      <c r="A46" s="1">
        <v>29676</v>
      </c>
      <c r="B46" s="1"/>
      <c r="C46" s="1"/>
      <c r="D46">
        <v>3.35825</v>
      </c>
      <c r="E46" s="1"/>
      <c r="F46" s="1"/>
      <c r="G46" s="1"/>
      <c r="I46">
        <v>4</v>
      </c>
      <c r="J46">
        <v>-1</v>
      </c>
      <c r="M46">
        <f t="shared" si="0"/>
        <v>13.433</v>
      </c>
      <c r="N46" s="2">
        <f>+hist_ExAnteRealRate_wFG!D37-hist_RealNaturalRate_wFG!D37</f>
        <v>-1.4774449722074703</v>
      </c>
      <c r="O46">
        <f>+hist_Forward5YearRealR_wFG!D37-hist_Forward5YearRNatR_wFG!D37</f>
        <v>-2.1161548871210023E-2</v>
      </c>
      <c r="P46" s="2">
        <f>+hist_ExAnteRealRate_woFG!D37-hist_RealNaturalRate_woFG!D37</f>
        <v>-1.3580704876976011</v>
      </c>
      <c r="Q46">
        <f>+hist_Forward5YearRealR_woFG!D37-hist_Forward5YearRNatR_woFG!D37</f>
        <v>0.33092492215275993</v>
      </c>
    </row>
    <row r="47" spans="1:17">
      <c r="A47" s="1">
        <v>29767</v>
      </c>
      <c r="B47" s="1"/>
      <c r="C47" s="1"/>
      <c r="D47">
        <v>3.8769999999999998</v>
      </c>
      <c r="E47" s="1"/>
      <c r="F47" s="1"/>
      <c r="G47" s="1"/>
      <c r="M47">
        <f t="shared" si="0"/>
        <v>15.507999999999999</v>
      </c>
      <c r="N47" s="2">
        <f>+hist_ExAnteRealRate_wFG!D38-hist_RealNaturalRate_wFG!D38</f>
        <v>-1.8878528879022003</v>
      </c>
      <c r="O47">
        <f>+hist_Forward5YearRealR_wFG!D38-hist_Forward5YearRNatR_wFG!D38</f>
        <v>0.78259792793360106</v>
      </c>
      <c r="P47" s="2">
        <f>+hist_ExAnteRealRate_woFG!D38-hist_RealNaturalRate_woFG!D38</f>
        <v>-1.7677906974106001</v>
      </c>
      <c r="Q47">
        <f>+hist_Forward5YearRealR_woFG!D38-hist_Forward5YearRNatR_woFG!D38</f>
        <v>1.0366632909815205</v>
      </c>
    </row>
    <row r="48" spans="1:17">
      <c r="A48" s="1">
        <v>29859</v>
      </c>
      <c r="B48" s="1"/>
      <c r="C48" s="1"/>
      <c r="D48">
        <v>4.0332499999999998</v>
      </c>
      <c r="E48" s="1"/>
      <c r="F48" s="1"/>
      <c r="G48" s="1"/>
      <c r="M48">
        <f t="shared" si="0"/>
        <v>16.132999999999999</v>
      </c>
      <c r="N48" s="2">
        <f>+hist_ExAnteRealRate_wFG!D39-hist_RealNaturalRate_wFG!D39</f>
        <v>-1.570550355486299</v>
      </c>
      <c r="O48">
        <f>+hist_Forward5YearRealR_wFG!D39-hist_Forward5YearRNatR_wFG!D39</f>
        <v>1.0658252402332504</v>
      </c>
      <c r="P48" s="2">
        <f>+hist_ExAnteRealRate_woFG!D39-hist_RealNaturalRate_woFG!D39</f>
        <v>-1.4497993400108005</v>
      </c>
      <c r="Q48">
        <f>+hist_Forward5YearRealR_woFG!D39-hist_Forward5YearRNatR_woFG!D39</f>
        <v>1.3320481768894403</v>
      </c>
    </row>
    <row r="49" spans="1:17">
      <c r="A49" s="1">
        <v>29951</v>
      </c>
      <c r="B49" s="1"/>
      <c r="C49" s="1"/>
      <c r="D49">
        <v>3.8565</v>
      </c>
      <c r="E49" s="1"/>
      <c r="F49" s="1"/>
      <c r="G49" s="1"/>
      <c r="M49">
        <f t="shared" si="0"/>
        <v>15.426</v>
      </c>
      <c r="N49" s="2">
        <f>+hist_ExAnteRealRate_wFG!D40-hist_RealNaturalRate_wFG!D40</f>
        <v>-1.3493726314940009</v>
      </c>
      <c r="O49">
        <f>+hist_Forward5YearRealR_wFG!D40-hist_Forward5YearRNatR_wFG!D40</f>
        <v>0.93217752574611978</v>
      </c>
      <c r="P49" s="2">
        <f>+hist_ExAnteRealRate_woFG!D40-hist_RealNaturalRate_woFG!D40</f>
        <v>-1.2279322544226989</v>
      </c>
      <c r="Q49">
        <f>+hist_Forward5YearRealR_woFG!D40-hist_Forward5YearRNatR_woFG!D40</f>
        <v>1.2534858963021298</v>
      </c>
    </row>
    <row r="50" spans="1:17">
      <c r="A50" s="1">
        <v>30041</v>
      </c>
      <c r="B50" s="1"/>
      <c r="C50" s="1"/>
      <c r="D50">
        <v>3.5827499999999999</v>
      </c>
      <c r="E50" s="1"/>
      <c r="F50" s="1"/>
      <c r="G50" s="1"/>
      <c r="M50">
        <f t="shared" si="0"/>
        <v>14.331</v>
      </c>
      <c r="N50" s="2">
        <f>+hist_ExAnteRealRate_wFG!D41-hist_RealNaturalRate_wFG!D41</f>
        <v>-0.79457238910149997</v>
      </c>
      <c r="O50">
        <f>+hist_Forward5YearRealR_wFG!D41-hist_Forward5YearRNatR_wFG!D41</f>
        <v>0.45163896672395953</v>
      </c>
      <c r="P50" s="2">
        <f>+hist_ExAnteRealRate_woFG!D41-hist_RealNaturalRate_woFG!D41</f>
        <v>-0.6724427743491006</v>
      </c>
      <c r="Q50">
        <f>+hist_Forward5YearRealR_woFG!D41-hist_Forward5YearRNatR_woFG!D41</f>
        <v>0.73494779004411903</v>
      </c>
    </row>
    <row r="51" spans="1:17">
      <c r="A51" s="1">
        <v>30132</v>
      </c>
      <c r="B51" s="1"/>
      <c r="C51" s="1"/>
      <c r="D51">
        <v>3.6</v>
      </c>
      <c r="E51" s="1"/>
      <c r="F51" s="1"/>
      <c r="G51" s="1"/>
      <c r="M51">
        <f t="shared" si="0"/>
        <v>14.4</v>
      </c>
      <c r="N51" s="2">
        <f>+hist_ExAnteRealRate_wFG!D42-hist_RealNaturalRate_wFG!D42</f>
        <v>-0.95327883917950018</v>
      </c>
      <c r="O51">
        <f>+hist_Forward5YearRealR_wFG!D42-hist_Forward5YearRNatR_wFG!D42</f>
        <v>0.55653207010692984</v>
      </c>
      <c r="P51" s="2">
        <f>+hist_ExAnteRealRate_woFG!D42-hist_RealNaturalRate_woFG!D42</f>
        <v>-0.83046086269260044</v>
      </c>
      <c r="Q51">
        <f>+hist_Forward5YearRealR_woFG!D42-hist_Forward5YearRNatR_woFG!D42</f>
        <v>0.82339824535914996</v>
      </c>
    </row>
    <row r="52" spans="1:17">
      <c r="A52" s="1">
        <v>30224</v>
      </c>
      <c r="B52" s="1"/>
      <c r="C52" s="1"/>
      <c r="D52">
        <v>3.3374999999999999</v>
      </c>
      <c r="E52" s="1"/>
      <c r="F52" s="1"/>
      <c r="G52" s="1"/>
      <c r="M52">
        <f t="shared" si="0"/>
        <v>13.35</v>
      </c>
      <c r="N52" s="2">
        <f>+hist_ExAnteRealRate_wFG!D43-hist_RealNaturalRate_wFG!D43</f>
        <v>-0.37891682389577852</v>
      </c>
      <c r="O52">
        <f>+hist_Forward5YearRealR_wFG!D43-hist_Forward5YearRNatR_wFG!D43</f>
        <v>0.27189872785062974</v>
      </c>
      <c r="P52" s="2">
        <f>+hist_ExAnteRealRate_woFG!D43-hist_RealNaturalRate_woFG!D43</f>
        <v>-0.2554122220093813</v>
      </c>
      <c r="Q52">
        <f>+hist_Forward5YearRealR_woFG!D43-hist_Forward5YearRNatR_woFG!D43</f>
        <v>0.54663162624995998</v>
      </c>
    </row>
    <row r="53" spans="1:17">
      <c r="A53" s="1">
        <v>30316</v>
      </c>
      <c r="B53" s="1"/>
      <c r="C53" s="1"/>
      <c r="D53">
        <v>3.1517499999999998</v>
      </c>
      <c r="E53" s="1"/>
      <c r="F53" s="1"/>
      <c r="G53" s="1"/>
      <c r="M53">
        <f t="shared" si="0"/>
        <v>12.606999999999999</v>
      </c>
      <c r="N53" s="2">
        <f>+hist_ExAnteRealRate_wFG!D44-hist_RealNaturalRate_wFG!D44</f>
        <v>-0.7806933034397403</v>
      </c>
      <c r="O53">
        <f>+hist_Forward5YearRealR_wFG!D44-hist_Forward5YearRNatR_wFG!D44</f>
        <v>0.14550594560829033</v>
      </c>
      <c r="P53" s="2">
        <f>+hist_ExAnteRealRate_woFG!D44-hist_RealNaturalRate_woFG!D44</f>
        <v>-0.65650480137959022</v>
      </c>
      <c r="Q53">
        <f>+hist_Forward5YearRealR_woFG!D44-hist_Forward5YearRNatR_woFG!D44</f>
        <v>0.42071862874360022</v>
      </c>
    </row>
    <row r="54" spans="1:17">
      <c r="A54" s="1">
        <v>30406</v>
      </c>
      <c r="B54" s="1"/>
      <c r="C54" s="1"/>
      <c r="D54">
        <v>2.9714999999999998</v>
      </c>
      <c r="E54" s="1"/>
      <c r="F54" s="1"/>
      <c r="G54" s="1"/>
      <c r="M54">
        <f t="shared" si="0"/>
        <v>11.885999999999999</v>
      </c>
      <c r="N54" s="2">
        <f>+hist_ExAnteRealRate_wFG!D45-hist_RealNaturalRate_wFG!D45</f>
        <v>-0.63469197387833098</v>
      </c>
      <c r="O54">
        <f>+hist_Forward5YearRealR_wFG!D45-hist_Forward5YearRNatR_wFG!D45</f>
        <v>-0.17740542435628015</v>
      </c>
      <c r="P54" s="2">
        <f>+hist_ExAnteRealRate_woFG!D45-hist_RealNaturalRate_woFG!D45</f>
        <v>-0.50982343597383917</v>
      </c>
      <c r="Q54">
        <f>+hist_Forward5YearRealR_woFG!D45-hist_Forward5YearRNatR_woFG!D45</f>
        <v>7.4764478599639972E-2</v>
      </c>
    </row>
    <row r="55" spans="1:17">
      <c r="A55" s="1">
        <v>30497</v>
      </c>
      <c r="B55" s="1"/>
      <c r="C55" s="1"/>
      <c r="D55">
        <v>2.9620000000000002</v>
      </c>
      <c r="E55" s="1"/>
      <c r="F55" s="1"/>
      <c r="G55" s="1"/>
      <c r="M55">
        <f t="shared" si="0"/>
        <v>11.848000000000001</v>
      </c>
      <c r="N55" s="2">
        <f>+hist_ExAnteRealRate_wFG!D46-hist_RealNaturalRate_wFG!D46</f>
        <v>-0.76121867689106004</v>
      </c>
      <c r="O55">
        <f>+hist_Forward5YearRealR_wFG!D46-hist_Forward5YearRNatR_wFG!D46</f>
        <v>-7.0256928630069382E-2</v>
      </c>
      <c r="P55" s="2">
        <f>+hist_ExAnteRealRate_woFG!D46-hist_RealNaturalRate_woFG!D46</f>
        <v>-0.63567527454063999</v>
      </c>
      <c r="Q55">
        <f>+hist_Forward5YearRealR_woFG!D46-hist_Forward5YearRNatR_woFG!D46</f>
        <v>0.13372642639142995</v>
      </c>
    </row>
    <row r="56" spans="1:17">
      <c r="A56" s="1">
        <v>30589</v>
      </c>
      <c r="B56" s="1"/>
      <c r="C56" s="1"/>
      <c r="D56">
        <v>3.0547499999999999</v>
      </c>
      <c r="E56" s="1"/>
      <c r="F56" s="1"/>
      <c r="G56" s="1"/>
      <c r="M56">
        <f t="shared" si="0"/>
        <v>12.218999999999999</v>
      </c>
      <c r="N56" s="2">
        <f>+hist_ExAnteRealRate_wFG!D47-hist_RealNaturalRate_wFG!D47</f>
        <v>-0.63052788104909929</v>
      </c>
      <c r="O56">
        <f>+hist_Forward5YearRealR_wFG!D47-hist_Forward5YearRNatR_wFG!D47</f>
        <v>9.927748449147078E-2</v>
      </c>
      <c r="P56" s="2">
        <f>+hist_ExAnteRealRate_woFG!D47-hist_RealNaturalRate_woFG!D47</f>
        <v>-0.50431626016395903</v>
      </c>
      <c r="Q56">
        <f>+hist_Forward5YearRealR_woFG!D47-hist_Forward5YearRNatR_woFG!D47</f>
        <v>0.25275055993860995</v>
      </c>
    </row>
    <row r="57" spans="1:17">
      <c r="A57" s="1">
        <v>30681</v>
      </c>
      <c r="B57" s="1"/>
      <c r="C57" s="1"/>
      <c r="D57">
        <v>3.0422500000000001</v>
      </c>
      <c r="E57" s="1"/>
      <c r="F57" s="1"/>
      <c r="G57" s="1"/>
      <c r="M57">
        <f t="shared" si="0"/>
        <v>12.169</v>
      </c>
      <c r="N57" s="2">
        <f>+hist_ExAnteRealRate_wFG!D48-hist_RealNaturalRate_wFG!D48</f>
        <v>-1.0476633092269392</v>
      </c>
      <c r="O57">
        <f>+hist_Forward5YearRealR_wFG!D48-hist_Forward5YearRNatR_wFG!D48</f>
        <v>0.3110388016948793</v>
      </c>
      <c r="P57" s="2">
        <f>+hist_ExAnteRealRate_woFG!D48-hist_RealNaturalRate_woFG!D48</f>
        <v>-0.92079170468239013</v>
      </c>
      <c r="Q57">
        <f>+hist_Forward5YearRealR_woFG!D48-hist_Forward5YearRNatR_woFG!D48</f>
        <v>0.50154237390928014</v>
      </c>
    </row>
    <row r="58" spans="1:17">
      <c r="A58" s="1">
        <v>30772</v>
      </c>
      <c r="B58" s="1"/>
      <c r="C58" s="1"/>
      <c r="D58">
        <v>2.8580000000000001</v>
      </c>
      <c r="E58" s="1"/>
      <c r="F58" s="1"/>
      <c r="G58" s="1"/>
      <c r="M58">
        <f t="shared" si="0"/>
        <v>11.432</v>
      </c>
      <c r="N58" s="2">
        <f>+hist_ExAnteRealRate_wFG!D49-hist_RealNaturalRate_wFG!D49</f>
        <v>-0.86020623805616125</v>
      </c>
      <c r="O58">
        <f>+hist_Forward5YearRealR_wFG!D49-hist_Forward5YearRNatR_wFG!D49</f>
        <v>8.0336008564779959E-2</v>
      </c>
      <c r="P58" s="2">
        <f>+hist_ExAnteRealRate_woFG!D49-hist_RealNaturalRate_woFG!D49</f>
        <v>-0.73268440425127856</v>
      </c>
      <c r="Q58">
        <f>+hist_Forward5YearRealR_woFG!D49-hist_Forward5YearRNatR_woFG!D49</f>
        <v>0.24791904150412059</v>
      </c>
    </row>
    <row r="59" spans="1:17">
      <c r="A59" s="1">
        <v>30863</v>
      </c>
      <c r="B59" s="1"/>
      <c r="C59" s="1"/>
      <c r="D59">
        <v>2.7145000000000001</v>
      </c>
      <c r="E59" s="1"/>
      <c r="F59" s="1"/>
      <c r="G59" s="1"/>
      <c r="I59">
        <v>4</v>
      </c>
      <c r="J59">
        <v>-1</v>
      </c>
      <c r="M59">
        <f t="shared" si="0"/>
        <v>10.858000000000001</v>
      </c>
      <c r="N59" s="2">
        <f>+hist_ExAnteRealRate_wFG!D50-hist_RealNaturalRate_wFG!D50</f>
        <v>-0.29091148978787107</v>
      </c>
      <c r="O59">
        <f>+hist_Forward5YearRealR_wFG!D50-hist_Forward5YearRNatR_wFG!D50</f>
        <v>-5.9275341165520246E-2</v>
      </c>
      <c r="P59" s="2">
        <f>+hist_ExAnteRealRate_woFG!D50-hist_RealNaturalRate_woFG!D50</f>
        <v>-0.16275014046508041</v>
      </c>
      <c r="Q59">
        <f>+hist_Forward5YearRealR_woFG!D50-hist_Forward5YearRNatR_woFG!D50</f>
        <v>0.15947010422327956</v>
      </c>
    </row>
    <row r="60" spans="1:17">
      <c r="A60" s="1">
        <v>30955</v>
      </c>
      <c r="B60" s="1"/>
      <c r="C60" s="1"/>
      <c r="D60">
        <v>2.6034999999999999</v>
      </c>
      <c r="E60" s="1"/>
      <c r="F60" s="1"/>
      <c r="G60" s="1"/>
      <c r="I60">
        <v>4</v>
      </c>
      <c r="J60">
        <v>-1</v>
      </c>
      <c r="M60">
        <f t="shared" si="0"/>
        <v>10.414</v>
      </c>
      <c r="N60" s="2">
        <f>+hist_ExAnteRealRate_wFG!D51-hist_RealNaturalRate_wFG!D51</f>
        <v>-0.35526648209954992</v>
      </c>
      <c r="O60">
        <f>+hist_Forward5YearRealR_wFG!D51-hist_Forward5YearRNatR_wFG!D51</f>
        <v>-0.2957475313299307</v>
      </c>
      <c r="P60" s="2">
        <f>+hist_ExAnteRealRate_woFG!D51-hist_RealNaturalRate_woFG!D51</f>
        <v>-0.22647554195197994</v>
      </c>
      <c r="Q60">
        <f>+hist_Forward5YearRealR_woFG!D51-hist_Forward5YearRNatR_woFG!D51</f>
        <v>-0.17900763764577032</v>
      </c>
    </row>
    <row r="61" spans="1:17">
      <c r="A61" s="1">
        <v>31047</v>
      </c>
      <c r="B61" s="1"/>
      <c r="C61" s="1"/>
      <c r="D61">
        <v>2.532</v>
      </c>
      <c r="E61" s="1"/>
      <c r="F61" s="1"/>
      <c r="G61" s="1"/>
      <c r="I61">
        <v>4</v>
      </c>
      <c r="J61">
        <v>-1</v>
      </c>
      <c r="M61">
        <f t="shared" si="0"/>
        <v>10.128</v>
      </c>
      <c r="N61" s="2">
        <f>+hist_ExAnteRealRate_wFG!D52-hist_RealNaturalRate_wFG!D52</f>
        <v>-0.6850468950532802</v>
      </c>
      <c r="O61">
        <f>+hist_Forward5YearRealR_wFG!D52-hist_Forward5YearRNatR_wFG!D52</f>
        <v>-0.29361773775744027</v>
      </c>
      <c r="P61" s="2">
        <f>+hist_ExAnteRealRate_woFG!D52-hist_RealNaturalRate_woFG!D52</f>
        <v>-0.55563099260007043</v>
      </c>
      <c r="Q61">
        <f>+hist_Forward5YearRealR_woFG!D52-hist_Forward5YearRNatR_woFG!D52</f>
        <v>-0.19804582939169002</v>
      </c>
    </row>
    <row r="62" spans="1:17">
      <c r="A62" s="1">
        <v>31137</v>
      </c>
      <c r="B62" s="1"/>
      <c r="C62" s="1"/>
      <c r="D62">
        <v>2.4657499999999999</v>
      </c>
      <c r="E62" s="1"/>
      <c r="F62" s="1"/>
      <c r="G62" s="1"/>
      <c r="I62">
        <v>4</v>
      </c>
      <c r="J62">
        <v>-1</v>
      </c>
      <c r="M62">
        <f t="shared" si="0"/>
        <v>9.8629999999999995</v>
      </c>
      <c r="N62" s="2">
        <f>+hist_ExAnteRealRate_wFG!D53-hist_RealNaturalRate_wFG!D53</f>
        <v>-0.95518435048288008</v>
      </c>
      <c r="O62">
        <f>+hist_Forward5YearRealR_wFG!D53-hist_Forward5YearRNatR_wFG!D53</f>
        <v>-0.25886689162287979</v>
      </c>
      <c r="P62" s="2">
        <f>+hist_ExAnteRealRate_woFG!D53-hist_RealNaturalRate_woFG!D53</f>
        <v>-0.82513190212520016</v>
      </c>
      <c r="Q62">
        <f>+hist_Forward5YearRealR_woFG!D53-hist_Forward5YearRNatR_woFG!D53</f>
        <v>-0.13026837881723008</v>
      </c>
    </row>
    <row r="63" spans="1:17">
      <c r="A63" s="1">
        <v>31228</v>
      </c>
      <c r="B63" s="1"/>
      <c r="C63" s="1"/>
      <c r="D63">
        <v>2.4904999999999999</v>
      </c>
      <c r="E63" s="1"/>
      <c r="F63" s="1"/>
      <c r="G63" s="1"/>
      <c r="I63">
        <v>4</v>
      </c>
      <c r="J63">
        <v>-1</v>
      </c>
      <c r="M63">
        <f t="shared" si="0"/>
        <v>9.9619999999999997</v>
      </c>
      <c r="N63" s="2">
        <f>+hist_ExAnteRealRate_wFG!D54-hist_RealNaturalRate_wFG!D54</f>
        <v>-0.95246790257738034</v>
      </c>
      <c r="O63">
        <f>+hist_Forward5YearRealR_wFG!D54-hist_Forward5YearRNatR_wFG!D54</f>
        <v>-0.28488073102160971</v>
      </c>
      <c r="P63" s="2">
        <f>+hist_ExAnteRealRate_woFG!D54-hist_RealNaturalRate_woFG!D54</f>
        <v>-0.82188542607612014</v>
      </c>
      <c r="Q63">
        <f>+hist_Forward5YearRealR_woFG!D54-hist_Forward5YearRNatR_woFG!D54</f>
        <v>-0.22776017916431002</v>
      </c>
    </row>
    <row r="64" spans="1:17">
      <c r="A64" s="1">
        <v>31320</v>
      </c>
      <c r="B64" s="1"/>
      <c r="C64" s="1"/>
      <c r="D64">
        <v>2.3367499999999999</v>
      </c>
      <c r="E64" s="1"/>
      <c r="F64" s="1"/>
      <c r="G64" s="1"/>
      <c r="I64">
        <v>4</v>
      </c>
      <c r="J64">
        <v>-1</v>
      </c>
      <c r="M64">
        <f t="shared" si="0"/>
        <v>9.3469999999999995</v>
      </c>
      <c r="N64" s="2">
        <f>+hist_ExAnteRealRate_wFG!D55-hist_RealNaturalRate_wFG!D55</f>
        <v>-0.72845728444373936</v>
      </c>
      <c r="O64">
        <f>+hist_Forward5YearRealR_wFG!D55-hist_Forward5YearRNatR_wFG!D55</f>
        <v>-0.46289194048806959</v>
      </c>
      <c r="P64" s="2">
        <f>+hist_ExAnteRealRate_woFG!D55-hist_RealNaturalRate_woFG!D55</f>
        <v>-0.59743734136505022</v>
      </c>
      <c r="Q64">
        <f>+hist_Forward5YearRealR_woFG!D55-hist_Forward5YearRNatR_woFG!D55</f>
        <v>-0.41751319796884978</v>
      </c>
    </row>
    <row r="65" spans="1:17">
      <c r="A65" s="1">
        <v>31412</v>
      </c>
      <c r="B65" s="1"/>
      <c r="C65" s="1"/>
      <c r="D65">
        <v>2.157</v>
      </c>
      <c r="E65" s="1"/>
      <c r="F65" s="1"/>
      <c r="G65" s="1"/>
      <c r="M65">
        <f t="shared" si="0"/>
        <v>8.6280000000000001</v>
      </c>
      <c r="N65" s="2">
        <f>+hist_ExAnteRealRate_wFG!D56-hist_RealNaturalRate_wFG!D56</f>
        <v>-0.47305347363275008</v>
      </c>
      <c r="O65">
        <f>+hist_Forward5YearRealR_wFG!D56-hist_Forward5YearRNatR_wFG!D56</f>
        <v>-0.6734382973652604</v>
      </c>
      <c r="P65" s="2">
        <f>+hist_ExAnteRealRate_woFG!D56-hist_RealNaturalRate_woFG!D56</f>
        <v>-0.34166606337848027</v>
      </c>
      <c r="Q65">
        <f>+hist_Forward5YearRealR_woFG!D56-hist_Forward5YearRNatR_woFG!D56</f>
        <v>-0.61444400753034945</v>
      </c>
    </row>
    <row r="66" spans="1:17">
      <c r="A66" s="1">
        <v>31502</v>
      </c>
      <c r="B66" s="1"/>
      <c r="C66" s="1"/>
      <c r="D66">
        <v>2.1872500000000001</v>
      </c>
      <c r="E66" s="1"/>
      <c r="F66" s="1"/>
      <c r="G66" s="1"/>
      <c r="M66">
        <f t="shared" si="0"/>
        <v>8.7490000000000006</v>
      </c>
      <c r="N66" s="2">
        <f>+hist_ExAnteRealRate_wFG!D57-hist_RealNaturalRate_wFG!D57</f>
        <v>-0.20915521187399921</v>
      </c>
      <c r="O66">
        <f>+hist_Forward5YearRealR_wFG!D57-hist_Forward5YearRNatR_wFG!D57</f>
        <v>-0.61433467217876991</v>
      </c>
      <c r="P66" s="2">
        <f>+hist_ExAnteRealRate_woFG!D57-hist_RealNaturalRate_woFG!D57</f>
        <v>-7.7451709865799856E-2</v>
      </c>
      <c r="Q66">
        <f>+hist_Forward5YearRealR_woFG!D57-hist_Forward5YearRNatR_woFG!D57</f>
        <v>-0.49724772652453986</v>
      </c>
    </row>
    <row r="67" spans="1:17">
      <c r="A67" s="1">
        <v>31593</v>
      </c>
      <c r="B67" s="1"/>
      <c r="C67" s="1"/>
      <c r="D67">
        <v>2.0070000000000001</v>
      </c>
      <c r="E67" s="1"/>
      <c r="F67" s="1"/>
      <c r="G67" s="1"/>
      <c r="M67">
        <f t="shared" si="0"/>
        <v>8.0280000000000005</v>
      </c>
      <c r="N67" s="2">
        <f>+hist_ExAnteRealRate_wFG!D58-hist_RealNaturalRate_wFG!D58</f>
        <v>-0.84675318903278995</v>
      </c>
      <c r="O67">
        <f>+hist_Forward5YearRealR_wFG!D58-hist_Forward5YearRNatR_wFG!D58</f>
        <v>-0.82206318394496058</v>
      </c>
      <c r="P67" s="2">
        <f>+hist_ExAnteRealRate_woFG!D58-hist_RealNaturalRate_woFG!D58</f>
        <v>-0.71476973830082979</v>
      </c>
      <c r="Q67">
        <f>+hist_Forward5YearRealR_woFG!D58-hist_Forward5YearRNatR_woFG!D58</f>
        <v>-0.76047010277756044</v>
      </c>
    </row>
    <row r="68" spans="1:17">
      <c r="A68" s="1">
        <v>31685</v>
      </c>
      <c r="B68" s="1"/>
      <c r="C68" s="1"/>
      <c r="D68">
        <v>1.93825</v>
      </c>
      <c r="E68" s="1"/>
      <c r="F68" s="1"/>
      <c r="G68" s="1"/>
      <c r="M68">
        <f t="shared" ref="M68:M131" si="1">+D68*4</f>
        <v>7.7530000000000001</v>
      </c>
      <c r="N68" s="2">
        <f>+hist_ExAnteRealRate_wFG!D59-hist_RealNaturalRate_wFG!D59</f>
        <v>-0.39715265601618022</v>
      </c>
      <c r="O68">
        <f>+hist_Forward5YearRealR_wFG!D59-hist_Forward5YearRNatR_wFG!D59</f>
        <v>-0.8681087068319</v>
      </c>
      <c r="P68" s="2">
        <f>+hist_ExAnteRealRate_woFG!D59-hist_RealNaturalRate_woFG!D59</f>
        <v>-0.26491327453700997</v>
      </c>
      <c r="Q68">
        <f>+hist_Forward5YearRealR_woFG!D59-hist_Forward5YearRNatR_woFG!D59</f>
        <v>-0.78696867991052066</v>
      </c>
    </row>
    <row r="69" spans="1:17">
      <c r="A69" s="1">
        <v>31777</v>
      </c>
      <c r="B69" s="1"/>
      <c r="C69" s="1"/>
      <c r="D69">
        <v>1.96875</v>
      </c>
      <c r="E69" s="1"/>
      <c r="F69" s="1"/>
      <c r="G69" s="1"/>
      <c r="M69">
        <f t="shared" si="1"/>
        <v>7.875</v>
      </c>
      <c r="N69" s="2">
        <f>+hist_ExAnteRealRate_wFG!D60-hist_RealNaturalRate_wFG!D60</f>
        <v>-0.66654864035175976</v>
      </c>
      <c r="O69">
        <f>+hist_Forward5YearRealR_wFG!D60-hist_Forward5YearRNatR_wFG!D60</f>
        <v>-0.73692846654255018</v>
      </c>
      <c r="P69" s="2">
        <f>+hist_ExAnteRealRate_woFG!D60-hist_RealNaturalRate_woFG!D60</f>
        <v>-0.53406805999115026</v>
      </c>
      <c r="Q69">
        <f>+hist_Forward5YearRealR_woFG!D60-hist_Forward5YearRNatR_woFG!D60</f>
        <v>-0.6582940234310799</v>
      </c>
    </row>
    <row r="70" spans="1:17">
      <c r="A70" s="1">
        <v>31867</v>
      </c>
      <c r="B70" s="1"/>
      <c r="C70" s="1"/>
      <c r="D70">
        <v>2.0262500000000001</v>
      </c>
      <c r="E70" s="1"/>
      <c r="F70" s="1"/>
      <c r="G70" s="1"/>
      <c r="M70">
        <f t="shared" si="1"/>
        <v>8.1050000000000004</v>
      </c>
      <c r="N70" s="2">
        <f>+hist_ExAnteRealRate_wFG!D61-hist_RealNaturalRate_wFG!D61</f>
        <v>-0.34742758249497019</v>
      </c>
      <c r="O70">
        <f>+hist_Forward5YearRealR_wFG!D61-hist_Forward5YearRNatR_wFG!D61</f>
        <v>-0.70689493267840042</v>
      </c>
      <c r="P70" s="2">
        <f>+hist_ExAnteRealRate_woFG!D61-hist_RealNaturalRate_woFG!D61</f>
        <v>-0.21471370658015942</v>
      </c>
      <c r="Q70">
        <f>+hist_Forward5YearRealR_woFG!D61-hist_Forward5YearRNatR_woFG!D61</f>
        <v>-0.5846651425332503</v>
      </c>
    </row>
    <row r="71" spans="1:17">
      <c r="A71" s="1">
        <v>31958</v>
      </c>
      <c r="B71" s="1"/>
      <c r="C71" s="1"/>
      <c r="D71">
        <v>2.1065</v>
      </c>
      <c r="E71" s="1"/>
      <c r="F71" s="1"/>
      <c r="G71" s="1"/>
      <c r="M71">
        <f t="shared" si="1"/>
        <v>8.4260000000000002</v>
      </c>
      <c r="N71" s="2">
        <f>+hist_ExAnteRealRate_wFG!D62-hist_RealNaturalRate_wFG!D62</f>
        <v>-1.2750159676875699</v>
      </c>
      <c r="O71">
        <f>+hist_Forward5YearRealR_wFG!D62-hist_Forward5YearRNatR_wFG!D62</f>
        <v>-0.5568606241756795</v>
      </c>
      <c r="P71" s="2">
        <f>+hist_ExAnteRealRate_woFG!D62-hist_RealNaturalRate_woFG!D62</f>
        <v>-1.1420718777441099</v>
      </c>
      <c r="Q71">
        <f>+hist_Forward5YearRealR_woFG!D62-hist_Forward5YearRNatR_woFG!D62</f>
        <v>-0.5487183414574206</v>
      </c>
    </row>
    <row r="72" spans="1:17">
      <c r="A72" s="1">
        <v>32050</v>
      </c>
      <c r="B72" s="1"/>
      <c r="C72" s="1"/>
      <c r="D72">
        <v>2.1225000000000001</v>
      </c>
      <c r="E72" s="1"/>
      <c r="F72" s="1"/>
      <c r="G72" s="1"/>
      <c r="M72">
        <f t="shared" si="1"/>
        <v>8.49</v>
      </c>
      <c r="N72" s="2">
        <f>+hist_ExAnteRealRate_wFG!D63-hist_RealNaturalRate_wFG!D63</f>
        <v>-0.77670653610115004</v>
      </c>
      <c r="O72">
        <f>+hist_Forward5YearRealR_wFG!D63-hist_Forward5YearRNatR_wFG!D63</f>
        <v>-0.50119201273057001</v>
      </c>
      <c r="P72" s="2">
        <f>+hist_ExAnteRealRate_woFG!D63-hist_RealNaturalRate_woFG!D63</f>
        <v>-0.64353205594958052</v>
      </c>
      <c r="Q72">
        <f>+hist_Forward5YearRealR_woFG!D63-hist_Forward5YearRNatR_woFG!D63</f>
        <v>-0.50725553936480949</v>
      </c>
    </row>
    <row r="73" spans="1:17">
      <c r="A73" s="1">
        <v>32142</v>
      </c>
      <c r="B73" s="1"/>
      <c r="C73" s="1"/>
      <c r="D73">
        <v>2.1065</v>
      </c>
      <c r="E73" s="1"/>
      <c r="F73" s="1"/>
      <c r="G73" s="1"/>
      <c r="M73">
        <f t="shared" si="1"/>
        <v>8.4260000000000002</v>
      </c>
      <c r="N73" s="2">
        <f>+hist_ExAnteRealRate_wFG!D64-hist_RealNaturalRate_wFG!D64</f>
        <v>-0.66435276728376991</v>
      </c>
      <c r="O73">
        <f>+hist_Forward5YearRealR_wFG!D64-hist_Forward5YearRNatR_wFG!D64</f>
        <v>-0.50179585606539945</v>
      </c>
      <c r="P73" s="2">
        <f>+hist_ExAnteRealRate_woFG!D64-hist_RealNaturalRate_woFG!D64</f>
        <v>-0.53094565077652067</v>
      </c>
      <c r="Q73">
        <f>+hist_Forward5YearRealR_woFG!D64-hist_Forward5YearRNatR_woFG!D64</f>
        <v>-0.50538009036899023</v>
      </c>
    </row>
    <row r="74" spans="1:17">
      <c r="A74" s="1">
        <v>32233</v>
      </c>
      <c r="B74" s="1"/>
      <c r="C74" s="1"/>
      <c r="D74">
        <v>1.8634999999999999</v>
      </c>
      <c r="E74" s="1"/>
      <c r="F74" s="1"/>
      <c r="G74" s="1"/>
      <c r="M74">
        <f t="shared" si="1"/>
        <v>7.4539999999999997</v>
      </c>
      <c r="N74" s="2">
        <f>+hist_ExAnteRealRate_wFG!D65-hist_RealNaturalRate_wFG!D65</f>
        <v>0.1910375409732703</v>
      </c>
      <c r="O74">
        <f>+hist_Forward5YearRealR_wFG!D65-hist_Forward5YearRNatR_wFG!D65</f>
        <v>-0.94434761644540011</v>
      </c>
      <c r="P74" s="2">
        <f>+hist_ExAnteRealRate_woFG!D65-hist_RealNaturalRate_woFG!D65</f>
        <v>0.32468068996045041</v>
      </c>
      <c r="Q74">
        <f>+hist_Forward5YearRealR_woFG!D65-hist_Forward5YearRNatR_woFG!D65</f>
        <v>-0.90912191241158968</v>
      </c>
    </row>
    <row r="75" spans="1:17">
      <c r="A75" s="1">
        <v>32324</v>
      </c>
      <c r="B75" s="1"/>
      <c r="C75" s="1"/>
      <c r="D75">
        <v>1.8149999999999999</v>
      </c>
      <c r="E75" s="1"/>
      <c r="F75" s="1"/>
      <c r="G75" s="1"/>
      <c r="M75">
        <f t="shared" si="1"/>
        <v>7.26</v>
      </c>
      <c r="N75" s="2">
        <f>+hist_ExAnteRealRate_wFG!D66-hist_RealNaturalRate_wFG!D66</f>
        <v>-0.22392387458523011</v>
      </c>
      <c r="O75">
        <f>+hist_Forward5YearRealR_wFG!D66-hist_Forward5YearRNatR_wFG!D66</f>
        <v>-0.93639194229283973</v>
      </c>
      <c r="P75" s="2">
        <f>+hist_ExAnteRealRate_woFG!D66-hist_RealNaturalRate_woFG!D66</f>
        <v>-9.003968986878963E-2</v>
      </c>
      <c r="Q75">
        <f>+hist_Forward5YearRealR_woFG!D66-hist_Forward5YearRNatR_woFG!D66</f>
        <v>-0.91708480131734937</v>
      </c>
    </row>
    <row r="76" spans="1:17">
      <c r="A76" s="1">
        <v>32416</v>
      </c>
      <c r="B76" s="1"/>
      <c r="C76" s="1"/>
      <c r="D76">
        <v>1.9935</v>
      </c>
      <c r="E76" s="1"/>
      <c r="F76" s="1"/>
      <c r="G76" s="1"/>
      <c r="M76">
        <f t="shared" si="1"/>
        <v>7.9740000000000002</v>
      </c>
      <c r="N76" s="2">
        <f>+hist_ExAnteRealRate_wFG!D67-hist_RealNaturalRate_wFG!D67</f>
        <v>-0.90695000102054024</v>
      </c>
      <c r="O76">
        <f>+hist_Forward5YearRealR_wFG!D67-hist_Forward5YearRNatR_wFG!D67</f>
        <v>-0.53030792301415008</v>
      </c>
      <c r="P76" s="2">
        <f>+hist_ExAnteRealRate_woFG!D67-hist_RealNaturalRate_woFG!D67</f>
        <v>-0.77282019701909022</v>
      </c>
      <c r="Q76">
        <f>+hist_Forward5YearRealR_woFG!D67-hist_Forward5YearRNatR_woFG!D67</f>
        <v>-0.5378520714580004</v>
      </c>
    </row>
    <row r="77" spans="1:17">
      <c r="A77" s="1">
        <v>32508</v>
      </c>
      <c r="B77" s="1"/>
      <c r="C77" s="1"/>
      <c r="D77">
        <v>2.1187499999999999</v>
      </c>
      <c r="E77" s="1"/>
      <c r="F77" s="1"/>
      <c r="G77" s="1"/>
      <c r="M77">
        <f t="shared" si="1"/>
        <v>8.4749999999999996</v>
      </c>
      <c r="N77" s="2">
        <f>+hist_ExAnteRealRate_wFG!D68-hist_RealNaturalRate_wFG!D68</f>
        <v>-0.69501293344284054</v>
      </c>
      <c r="O77">
        <f>+hist_Forward5YearRealR_wFG!D68-hist_Forward5YearRNatR_wFG!D68</f>
        <v>-0.41056634344925946</v>
      </c>
      <c r="P77" s="2">
        <f>+hist_ExAnteRealRate_woFG!D68-hist_RealNaturalRate_woFG!D68</f>
        <v>-0.56063276987296007</v>
      </c>
      <c r="Q77">
        <f>+hist_Forward5YearRealR_woFG!D68-hist_Forward5YearRNatR_woFG!D68</f>
        <v>-0.41081168025334058</v>
      </c>
    </row>
    <row r="78" spans="1:17">
      <c r="A78" s="1">
        <v>32598</v>
      </c>
      <c r="B78" s="1"/>
      <c r="C78" s="1"/>
      <c r="D78">
        <v>2.379</v>
      </c>
      <c r="E78" s="1"/>
      <c r="F78" s="1"/>
      <c r="G78" s="1"/>
      <c r="M78">
        <f t="shared" si="1"/>
        <v>9.516</v>
      </c>
      <c r="N78" s="2">
        <f>+hist_ExAnteRealRate_wFG!D69-hist_RealNaturalRate_wFG!D69</f>
        <v>-0.98087717284466969</v>
      </c>
      <c r="O78">
        <f>+hist_Forward5YearRealR_wFG!D69-hist_Forward5YearRNatR_wFG!D69</f>
        <v>5.6780590458950009E-2</v>
      </c>
      <c r="P78" s="2">
        <f>+hist_ExAnteRealRate_woFG!D69-hist_RealNaturalRate_woFG!D69</f>
        <v>-0.84624195186213047</v>
      </c>
      <c r="Q78">
        <f>+hist_Forward5YearRealR_woFG!D69-hist_Forward5YearRNatR_woFG!D69</f>
        <v>1.4143684639499554E-2</v>
      </c>
    </row>
    <row r="79" spans="1:17">
      <c r="A79" s="1">
        <v>32689</v>
      </c>
      <c r="B79" s="1"/>
      <c r="C79" s="1"/>
      <c r="D79">
        <v>2.4227500000000002</v>
      </c>
      <c r="E79" s="1"/>
      <c r="F79" s="1"/>
      <c r="G79" s="1"/>
      <c r="M79">
        <f t="shared" si="1"/>
        <v>9.6910000000000007</v>
      </c>
      <c r="N79" s="2">
        <f>+hist_ExAnteRealRate_wFG!D70-hist_RealNaturalRate_wFG!D70</f>
        <v>-0.86194078114299089</v>
      </c>
      <c r="O79">
        <f>+hist_Forward5YearRealR_wFG!D70-hist_Forward5YearRNatR_wFG!D70</f>
        <v>0.19797457404509</v>
      </c>
      <c r="P79" s="2">
        <f>+hist_ExAnteRealRate_woFG!D70-hist_RealNaturalRate_woFG!D70</f>
        <v>-0.72704596228780005</v>
      </c>
      <c r="Q79">
        <f>+hist_Forward5YearRealR_woFG!D70-hist_Forward5YearRNatR_woFG!D70</f>
        <v>0.18763747737785064</v>
      </c>
    </row>
    <row r="80" spans="1:17">
      <c r="A80" s="1">
        <v>32781</v>
      </c>
      <c r="B80" s="1"/>
      <c r="C80" s="1"/>
      <c r="D80">
        <v>2.5255000000000001</v>
      </c>
      <c r="E80" s="1"/>
      <c r="F80" s="1"/>
      <c r="G80" s="1"/>
      <c r="M80">
        <f t="shared" si="1"/>
        <v>10.102</v>
      </c>
      <c r="N80" s="2">
        <f>+hist_ExAnteRealRate_wFG!D71-hist_RealNaturalRate_wFG!D71</f>
        <v>-0.92034162580483958</v>
      </c>
      <c r="O80">
        <f>+hist_Forward5YearRealR_wFG!D71-hist_Forward5YearRNatR_wFG!D71</f>
        <v>0.42798021488443982</v>
      </c>
      <c r="P80" s="2">
        <f>+hist_ExAnteRealRate_woFG!D71-hist_RealNaturalRate_woFG!D71</f>
        <v>-0.78518289087298054</v>
      </c>
      <c r="Q80">
        <f>+hist_Forward5YearRealR_woFG!D71-hist_Forward5YearRNatR_woFG!D71</f>
        <v>0.43169268199209032</v>
      </c>
    </row>
    <row r="81" spans="1:17">
      <c r="A81" s="1">
        <v>32873</v>
      </c>
      <c r="B81" s="1"/>
      <c r="C81" s="1"/>
      <c r="D81">
        <v>2.7679999999999998</v>
      </c>
      <c r="E81" s="1"/>
      <c r="F81" s="1"/>
      <c r="G81" s="1"/>
      <c r="M81">
        <f t="shared" si="1"/>
        <v>11.071999999999999</v>
      </c>
      <c r="N81" s="2">
        <f>+hist_ExAnteRealRate_wFG!D72-hist_RealNaturalRate_wFG!D72</f>
        <v>-0.90883400865329023</v>
      </c>
      <c r="O81">
        <f>+hist_Forward5YearRealR_wFG!D72-hist_Forward5YearRNatR_wFG!D72</f>
        <v>0.71055276499937037</v>
      </c>
      <c r="P81" s="2">
        <f>+hist_ExAnteRealRate_woFG!D72-hist_RealNaturalRate_woFG!D72</f>
        <v>-0.77340729909375128</v>
      </c>
      <c r="Q81">
        <f>+hist_Forward5YearRealR_woFG!D72-hist_Forward5YearRNatR_woFG!D72</f>
        <v>0.64642765622241072</v>
      </c>
    </row>
    <row r="82" spans="1:17">
      <c r="A82" s="1">
        <v>32963</v>
      </c>
      <c r="B82" s="1"/>
      <c r="C82" s="1"/>
      <c r="D82">
        <v>2.8065000000000002</v>
      </c>
      <c r="E82" s="1"/>
      <c r="F82" s="1"/>
      <c r="G82" s="1"/>
      <c r="M82">
        <f t="shared" si="1"/>
        <v>11.226000000000001</v>
      </c>
      <c r="N82" s="2">
        <f>+hist_ExAnteRealRate_wFG!D73-hist_RealNaturalRate_wFG!D73</f>
        <v>-0.43415915258890969</v>
      </c>
      <c r="O82">
        <f>+hist_Forward5YearRealR_wFG!D73-hist_Forward5YearRNatR_wFG!D73</f>
        <v>0.80795423455368987</v>
      </c>
      <c r="P82" s="2">
        <f>+hist_ExAnteRealRate_woFG!D73-hist_RealNaturalRate_woFG!D73</f>
        <v>-0.29846069402266906</v>
      </c>
      <c r="Q82">
        <f>+hist_Forward5YearRealR_woFG!D73-hist_Forward5YearRNatR_woFG!D73</f>
        <v>0.68868568107934003</v>
      </c>
    </row>
    <row r="83" spans="1:17">
      <c r="A83" s="1">
        <v>33054</v>
      </c>
      <c r="B83" s="1"/>
      <c r="C83" s="1"/>
      <c r="D83">
        <v>2.6545000000000001</v>
      </c>
      <c r="E83" s="1"/>
      <c r="F83" s="1"/>
      <c r="G83" s="1"/>
      <c r="M83">
        <f t="shared" si="1"/>
        <v>10.618</v>
      </c>
      <c r="N83" s="2">
        <f>+hist_ExAnteRealRate_wFG!D74-hist_RealNaturalRate_wFG!D74</f>
        <v>0.10480179087555097</v>
      </c>
      <c r="O83">
        <f>+hist_Forward5YearRealR_wFG!D74-hist_Forward5YearRNatR_wFG!D74</f>
        <v>0.73019136124108019</v>
      </c>
      <c r="P83" s="2">
        <f>+hist_ExAnteRealRate_woFG!D74-hist_RealNaturalRate_woFG!D74</f>
        <v>0.24077546732970934</v>
      </c>
      <c r="Q83">
        <f>+hist_Forward5YearRealR_woFG!D74-hist_Forward5YearRNatR_woFG!D74</f>
        <v>0.68673377202506014</v>
      </c>
    </row>
    <row r="84" spans="1:17">
      <c r="A84" s="1">
        <v>33146</v>
      </c>
      <c r="B84" s="1"/>
      <c r="C84" s="1"/>
      <c r="D84">
        <v>2.6339999999999999</v>
      </c>
      <c r="E84" s="1"/>
      <c r="F84" s="1"/>
      <c r="G84" s="1"/>
      <c r="I84">
        <v>4</v>
      </c>
      <c r="J84">
        <v>-1</v>
      </c>
      <c r="M84">
        <f t="shared" si="1"/>
        <v>10.536</v>
      </c>
      <c r="N84" s="2">
        <f>+hist_ExAnteRealRate_wFG!D75-hist_RealNaturalRate_wFG!D75</f>
        <v>6.1942655425859527E-2</v>
      </c>
      <c r="O84">
        <f>+hist_Forward5YearRealR_wFG!D75-hist_Forward5YearRNatR_wFG!D75</f>
        <v>0.86125394139150035</v>
      </c>
      <c r="P84" s="2">
        <f>+hist_ExAnteRealRate_woFG!D75-hist_RealNaturalRate_woFG!D75</f>
        <v>0.1981946884068293</v>
      </c>
      <c r="Q84">
        <f>+hist_Forward5YearRealR_woFG!D75-hist_Forward5YearRNatR_woFG!D75</f>
        <v>0.79068748977711945</v>
      </c>
    </row>
    <row r="85" spans="1:17">
      <c r="A85" s="1">
        <v>33238</v>
      </c>
      <c r="B85" s="1"/>
      <c r="C85" s="1"/>
      <c r="D85">
        <v>2.7614999999999998</v>
      </c>
      <c r="E85" s="1"/>
      <c r="F85" s="1"/>
      <c r="G85" s="1"/>
      <c r="I85">
        <v>4</v>
      </c>
      <c r="J85">
        <v>-1</v>
      </c>
      <c r="M85">
        <f t="shared" si="1"/>
        <v>11.045999999999999</v>
      </c>
      <c r="N85" s="2">
        <f>+hist_ExAnteRealRate_wFG!D76-hist_RealNaturalRate_wFG!D76</f>
        <v>-0.37765650341689927</v>
      </c>
      <c r="O85">
        <f>+hist_Forward5YearRealR_wFG!D76-hist_Forward5YearRNatR_wFG!D76</f>
        <v>1.1009986334527007</v>
      </c>
      <c r="P85" s="2">
        <f>+hist_ExAnteRealRate_woFG!D76-hist_RealNaturalRate_woFG!D76</f>
        <v>-0.24112333830731103</v>
      </c>
      <c r="Q85">
        <f>+hist_Forward5YearRealR_woFG!D76-hist_Forward5YearRNatR_woFG!D76</f>
        <v>0.99801658373169033</v>
      </c>
    </row>
    <row r="86" spans="1:17">
      <c r="A86" s="1">
        <v>33328</v>
      </c>
      <c r="B86" s="1"/>
      <c r="C86" s="1"/>
      <c r="D86">
        <v>2.7742499999999999</v>
      </c>
      <c r="E86" s="1"/>
      <c r="F86" s="1"/>
      <c r="G86" s="1"/>
      <c r="M86">
        <f t="shared" si="1"/>
        <v>11.097</v>
      </c>
      <c r="N86" s="2">
        <f>+hist_ExAnteRealRate_wFG!D77-hist_RealNaturalRate_wFG!D77</f>
        <v>-0.21341141723694967</v>
      </c>
      <c r="O86">
        <f>+hist_Forward5YearRealR_wFG!D77-hist_Forward5YearRNatR_wFG!D77</f>
        <v>1.1096945352194103</v>
      </c>
      <c r="P86" s="2">
        <f>+hist_ExAnteRealRate_woFG!D77-hist_RealNaturalRate_woFG!D77</f>
        <v>-7.6594751606460676E-2</v>
      </c>
      <c r="Q86">
        <f>+hist_Forward5YearRealR_woFG!D77-hist_Forward5YearRNatR_woFG!D77</f>
        <v>1.04633935842147</v>
      </c>
    </row>
    <row r="87" spans="1:17">
      <c r="A87" s="1">
        <v>33419</v>
      </c>
      <c r="B87" s="1"/>
      <c r="C87" s="1"/>
      <c r="D87">
        <v>2.6154999999999999</v>
      </c>
      <c r="E87" s="1"/>
      <c r="F87" s="1"/>
      <c r="G87" s="1"/>
      <c r="M87">
        <f t="shared" si="1"/>
        <v>10.462</v>
      </c>
      <c r="N87" s="2">
        <f>+hist_ExAnteRealRate_wFG!D78-hist_RealNaturalRate_wFG!D78</f>
        <v>-0.31268632240107941</v>
      </c>
      <c r="O87">
        <f>+hist_Forward5YearRealR_wFG!D78-hist_Forward5YearRNatR_wFG!D78</f>
        <v>0.8833120344906602</v>
      </c>
      <c r="P87" s="2">
        <f>+hist_ExAnteRealRate_woFG!D78-hist_RealNaturalRate_woFG!D78</f>
        <v>-0.17558425308031911</v>
      </c>
      <c r="Q87">
        <f>+hist_Forward5YearRealR_woFG!D78-hist_Forward5YearRNatR_woFG!D78</f>
        <v>0.79081674927070988</v>
      </c>
    </row>
    <row r="88" spans="1:17">
      <c r="A88" s="1">
        <v>33511</v>
      </c>
      <c r="B88" s="1"/>
      <c r="C88" s="1"/>
      <c r="D88">
        <v>2.6265000000000001</v>
      </c>
      <c r="E88" s="1"/>
      <c r="F88" s="1"/>
      <c r="G88" s="1"/>
      <c r="M88">
        <f t="shared" si="1"/>
        <v>10.506</v>
      </c>
      <c r="N88" s="2">
        <f>+hist_ExAnteRealRate_wFG!D79-hist_RealNaturalRate_wFG!D79</f>
        <v>-0.1994099284985893</v>
      </c>
      <c r="O88">
        <f>+hist_Forward5YearRealR_wFG!D79-hist_Forward5YearRNatR_wFG!D79</f>
        <v>0.90394569407135972</v>
      </c>
      <c r="P88" s="2">
        <f>+hist_ExAnteRealRate_woFG!D79-hist_RealNaturalRate_woFG!D79</f>
        <v>-6.2021091287429719E-2</v>
      </c>
      <c r="Q88">
        <f>+hist_Forward5YearRealR_woFG!D79-hist_Forward5YearRNatR_woFG!D79</f>
        <v>0.80818174960537981</v>
      </c>
    </row>
    <row r="89" spans="1:17">
      <c r="A89" s="1">
        <v>33603</v>
      </c>
      <c r="B89" s="1"/>
      <c r="C89" s="1"/>
      <c r="D89">
        <v>2.6829999999999998</v>
      </c>
      <c r="E89" s="1"/>
      <c r="F89" s="1"/>
      <c r="G89" s="1"/>
      <c r="M89">
        <f t="shared" si="1"/>
        <v>10.731999999999999</v>
      </c>
      <c r="N89" s="2">
        <f>+hist_ExAnteRealRate_wFG!D80-hist_RealNaturalRate_wFG!D80</f>
        <v>-0.88794954105259016</v>
      </c>
      <c r="O89">
        <f>+hist_Forward5YearRealR_wFG!D80-hist_Forward5YearRNatR_wFG!D80</f>
        <v>1.1096474286255997</v>
      </c>
      <c r="P89" s="2">
        <f>+hist_ExAnteRealRate_woFG!D80-hist_RealNaturalRate_woFG!D80</f>
        <v>-0.75027320172058154</v>
      </c>
      <c r="Q89">
        <f>+hist_Forward5YearRealR_woFG!D80-hist_Forward5YearRNatR_woFG!D80</f>
        <v>1.0019049271092397</v>
      </c>
    </row>
    <row r="90" spans="1:17">
      <c r="A90" s="1">
        <v>33694</v>
      </c>
      <c r="B90" s="1"/>
      <c r="C90" s="1"/>
      <c r="D90">
        <v>2.71225</v>
      </c>
      <c r="E90" s="1"/>
      <c r="F90" s="1"/>
      <c r="G90" s="1"/>
      <c r="I90">
        <v>4</v>
      </c>
      <c r="J90">
        <v>-1</v>
      </c>
      <c r="M90">
        <f t="shared" si="1"/>
        <v>10.849</v>
      </c>
      <c r="N90" s="2">
        <f>+hist_ExAnteRealRate_wFG!D81-hist_RealNaturalRate_wFG!D81</f>
        <v>-0.79864090424016965</v>
      </c>
      <c r="O90">
        <f>+hist_Forward5YearRealR_wFG!D81-hist_Forward5YearRNatR_wFG!D81</f>
        <v>1.2770653515669501</v>
      </c>
      <c r="P90" s="2">
        <f>+hist_ExAnteRealRate_woFG!D81-hist_RealNaturalRate_woFG!D81</f>
        <v>-0.66067706806991922</v>
      </c>
      <c r="Q90">
        <f>+hist_Forward5YearRealR_woFG!D81-hist_Forward5YearRNatR_woFG!D81</f>
        <v>1.1281899244140003</v>
      </c>
    </row>
    <row r="91" spans="1:17">
      <c r="A91" s="1">
        <v>33785</v>
      </c>
      <c r="B91" s="1"/>
      <c r="C91" s="1"/>
      <c r="D91">
        <v>2.7447499999999998</v>
      </c>
      <c r="E91" s="1"/>
      <c r="F91" s="1"/>
      <c r="G91" s="1"/>
      <c r="I91">
        <v>4</v>
      </c>
      <c r="J91">
        <v>-1</v>
      </c>
      <c r="M91">
        <f t="shared" si="1"/>
        <v>10.978999999999999</v>
      </c>
      <c r="N91" s="2">
        <f>+hist_ExAnteRealRate_wFG!D82-hist_RealNaturalRate_wFG!D82</f>
        <v>-0.40321598951901017</v>
      </c>
      <c r="O91">
        <f>+hist_Forward5YearRealR_wFG!D82-hist_Forward5YearRNatR_wFG!D82</f>
        <v>1.42508443219009</v>
      </c>
      <c r="P91" s="2">
        <f>+hist_ExAnteRealRate_woFG!D82-hist_RealNaturalRate_woFG!D82</f>
        <v>-0.26496553054517058</v>
      </c>
      <c r="Q91">
        <f>+hist_Forward5YearRealR_woFG!D82-hist_Forward5YearRNatR_woFG!D82</f>
        <v>1.3607062517445803</v>
      </c>
    </row>
    <row r="92" spans="1:17">
      <c r="A92" s="1">
        <v>33877</v>
      </c>
      <c r="B92" s="1"/>
      <c r="C92" s="1"/>
      <c r="D92">
        <v>2.9820000000000002</v>
      </c>
      <c r="E92" s="1"/>
      <c r="F92" s="1"/>
      <c r="G92" s="1"/>
      <c r="I92">
        <v>4</v>
      </c>
      <c r="J92">
        <v>-1</v>
      </c>
      <c r="M92">
        <f t="shared" si="1"/>
        <v>11.928000000000001</v>
      </c>
      <c r="N92" s="2">
        <f>+hist_ExAnteRealRate_wFG!D83-hist_RealNaturalRate_wFG!D83</f>
        <v>-0.47883364937069928</v>
      </c>
      <c r="O92">
        <f>+hist_Forward5YearRealR_wFG!D83-hist_Forward5YearRNatR_wFG!D83</f>
        <v>1.9162196137701102</v>
      </c>
      <c r="P92" s="2">
        <f>+hist_ExAnteRealRate_woFG!D83-hist_RealNaturalRate_woFG!D83</f>
        <v>-0.34029846039596912</v>
      </c>
      <c r="Q92">
        <f>+hist_Forward5YearRealR_woFG!D83-hist_Forward5YearRNatR_woFG!D83</f>
        <v>1.8114428678314196</v>
      </c>
    </row>
    <row r="93" spans="1:17">
      <c r="A93" s="1">
        <v>33969</v>
      </c>
      <c r="B93" s="1"/>
      <c r="C93" s="1"/>
      <c r="D93">
        <v>2.863</v>
      </c>
      <c r="E93" s="1"/>
      <c r="F93" s="1"/>
      <c r="G93" s="1"/>
      <c r="I93">
        <v>4</v>
      </c>
      <c r="J93">
        <v>-1</v>
      </c>
      <c r="M93">
        <f t="shared" si="1"/>
        <v>11.452</v>
      </c>
      <c r="N93" s="2">
        <f>+hist_ExAnteRealRate_wFG!D84-hist_RealNaturalRate_wFG!D84</f>
        <v>-0.75360549563733947</v>
      </c>
      <c r="O93">
        <f>+hist_Forward5YearRealR_wFG!D84-hist_Forward5YearRNatR_wFG!D84</f>
        <v>1.87977564732644</v>
      </c>
      <c r="P93" s="2">
        <f>+hist_ExAnteRealRate_woFG!D84-hist_RealNaturalRate_woFG!D84</f>
        <v>-0.61478866008003941</v>
      </c>
      <c r="Q93">
        <f>+hist_Forward5YearRealR_woFG!D84-hist_Forward5YearRNatR_woFG!D84</f>
        <v>1.8132084596035396</v>
      </c>
    </row>
    <row r="94" spans="1:17">
      <c r="A94" s="1">
        <v>34059</v>
      </c>
      <c r="B94" s="1"/>
      <c r="C94" s="1"/>
      <c r="D94">
        <v>2.6764999999999999</v>
      </c>
      <c r="E94" s="1"/>
      <c r="F94" s="1"/>
      <c r="G94" s="1"/>
      <c r="I94">
        <v>4</v>
      </c>
      <c r="J94">
        <v>-1</v>
      </c>
      <c r="M94">
        <f t="shared" si="1"/>
        <v>10.706</v>
      </c>
      <c r="N94" s="2">
        <f>+hist_ExAnteRealRate_wFG!D85-hist_RealNaturalRate_wFG!D85</f>
        <v>0.47975054197091982</v>
      </c>
      <c r="O94">
        <f>+hist_Forward5YearRealR_wFG!D85-hist_Forward5YearRNatR_wFG!D85</f>
        <v>1.4391329425869701</v>
      </c>
      <c r="P94" s="2">
        <f>+hist_ExAnteRealRate_woFG!D85-hist_RealNaturalRate_woFG!D85</f>
        <v>0.61884455534174965</v>
      </c>
      <c r="Q94">
        <f>+hist_Forward5YearRealR_woFG!D85-hist_Forward5YearRNatR_woFG!D85</f>
        <v>1.4276068718593704</v>
      </c>
    </row>
    <row r="95" spans="1:17">
      <c r="A95" s="1">
        <v>34150</v>
      </c>
      <c r="B95" s="1"/>
      <c r="C95" s="1"/>
      <c r="D95">
        <v>2.2727499999999998</v>
      </c>
      <c r="E95" s="1"/>
      <c r="F95" s="1"/>
      <c r="G95" s="1"/>
      <c r="M95">
        <f t="shared" si="1"/>
        <v>9.0909999999999993</v>
      </c>
      <c r="N95" s="2">
        <f>+hist_ExAnteRealRate_wFG!D86-hist_RealNaturalRate_wFG!D86</f>
        <v>0.49929808565724976</v>
      </c>
      <c r="O95">
        <f>+hist_Forward5YearRealR_wFG!D86-hist_Forward5YearRNatR_wFG!D86</f>
        <v>0.9370738662969007</v>
      </c>
      <c r="P95" s="2">
        <f>+hist_ExAnteRealRate_woFG!D86-hist_RealNaturalRate_woFG!D86</f>
        <v>0.6386632040337199</v>
      </c>
      <c r="Q95">
        <f>+hist_Forward5YearRealR_woFG!D86-hist_Forward5YearRNatR_woFG!D86</f>
        <v>0.91403338568238013</v>
      </c>
    </row>
    <row r="96" spans="1:17">
      <c r="A96" s="1">
        <v>34242</v>
      </c>
      <c r="B96" s="1"/>
      <c r="C96" s="1"/>
      <c r="D96">
        <v>2.0299999999999998</v>
      </c>
      <c r="E96" s="1"/>
      <c r="F96" s="1"/>
      <c r="G96" s="1"/>
      <c r="M96">
        <f t="shared" si="1"/>
        <v>8.1199999999999992</v>
      </c>
      <c r="N96" s="2">
        <f>+hist_ExAnteRealRate_wFG!D87-hist_RealNaturalRate_wFG!D87</f>
        <v>3.0901644999710598E-2</v>
      </c>
      <c r="O96">
        <f>+hist_Forward5YearRealR_wFG!D87-hist_Forward5YearRNatR_wFG!D87</f>
        <v>0.63225718942709008</v>
      </c>
      <c r="P96" s="2">
        <f>+hist_ExAnteRealRate_woFG!D87-hist_RealNaturalRate_woFG!D87</f>
        <v>0.1705299478160196</v>
      </c>
      <c r="Q96">
        <f>+hist_Forward5YearRealR_woFG!D87-hist_Forward5YearRNatR_woFG!D87</f>
        <v>0.60014312946294979</v>
      </c>
    </row>
    <row r="97" spans="1:17">
      <c r="A97" s="1">
        <v>34334</v>
      </c>
      <c r="B97" s="1"/>
      <c r="C97" s="1"/>
      <c r="D97">
        <v>1.853</v>
      </c>
      <c r="E97" s="1"/>
      <c r="F97" s="1"/>
      <c r="G97" s="1"/>
      <c r="M97">
        <f t="shared" si="1"/>
        <v>7.4119999999999999</v>
      </c>
      <c r="N97" s="2">
        <f>+hist_ExAnteRealRate_wFG!D88-hist_RealNaturalRate_wFG!D88</f>
        <v>-0.11916573323660984</v>
      </c>
      <c r="O97">
        <f>+hist_Forward5YearRealR_wFG!D88-hist_Forward5YearRNatR_wFG!D88</f>
        <v>0.39813826275312003</v>
      </c>
      <c r="P97" s="2">
        <f>+hist_ExAnteRealRate_woFG!D88-hist_RealNaturalRate_woFG!D88</f>
        <v>2.0715715875979868E-2</v>
      </c>
      <c r="Q97">
        <f>+hist_Forward5YearRealR_woFG!D88-hist_Forward5YearRNatR_woFG!D88</f>
        <v>0.40511922791587995</v>
      </c>
    </row>
    <row r="98" spans="1:17">
      <c r="A98" s="1">
        <v>34424</v>
      </c>
      <c r="B98" s="1"/>
      <c r="C98" s="1"/>
      <c r="D98">
        <v>1.7450000000000001</v>
      </c>
      <c r="E98" s="1"/>
      <c r="F98" s="1"/>
      <c r="G98" s="1"/>
      <c r="M98">
        <f t="shared" si="1"/>
        <v>6.98</v>
      </c>
      <c r="N98" s="2">
        <f>+hist_ExAnteRealRate_wFG!D89-hist_RealNaturalRate_wFG!D89</f>
        <v>-0.2462730392898802</v>
      </c>
      <c r="O98">
        <f>+hist_Forward5YearRealR_wFG!D89-hist_Forward5YearRNatR_wFG!D89</f>
        <v>0.20140588315106989</v>
      </c>
      <c r="P98" s="2">
        <f>+hist_ExAnteRealRate_woFG!D89-hist_RealNaturalRate_woFG!D89</f>
        <v>-0.10615089654955057</v>
      </c>
      <c r="Q98">
        <f>+hist_Forward5YearRealR_woFG!D89-hist_Forward5YearRNatR_woFG!D89</f>
        <v>0.15451326545262978</v>
      </c>
    </row>
    <row r="99" spans="1:17">
      <c r="A99" s="1">
        <v>34515</v>
      </c>
      <c r="B99" s="1"/>
      <c r="C99" s="1"/>
      <c r="D99">
        <v>1.6074999999999999</v>
      </c>
      <c r="E99" s="1"/>
      <c r="F99" s="1"/>
      <c r="G99" s="1"/>
      <c r="M99">
        <f t="shared" si="1"/>
        <v>6.43</v>
      </c>
      <c r="N99" s="2">
        <f>+hist_ExAnteRealRate_wFG!D90-hist_RealNaturalRate_wFG!D90</f>
        <v>7.6119726138470512E-2</v>
      </c>
      <c r="O99">
        <f>+hist_Forward5YearRealR_wFG!D90-hist_Forward5YearRNatR_wFG!D90</f>
        <v>7.2884418487899616E-3</v>
      </c>
      <c r="P99" s="2">
        <f>+hist_ExAnteRealRate_woFG!D90-hist_RealNaturalRate_woFG!D90</f>
        <v>0.21646737031203944</v>
      </c>
      <c r="Q99">
        <f>+hist_Forward5YearRealR_woFG!D90-hist_Forward5YearRNatR_woFG!D90</f>
        <v>-8.2217338663660211E-2</v>
      </c>
    </row>
    <row r="100" spans="1:17">
      <c r="A100" s="1">
        <v>34607</v>
      </c>
      <c r="B100" s="1"/>
      <c r="C100" s="1"/>
      <c r="D100">
        <v>1.5575000000000001</v>
      </c>
      <c r="E100" s="1"/>
      <c r="F100" s="1"/>
      <c r="G100" s="1"/>
      <c r="M100">
        <f t="shared" si="1"/>
        <v>6.23</v>
      </c>
      <c r="N100" s="2">
        <f>+hist_ExAnteRealRate_wFG!D91-hist_RealNaturalRate_wFG!D91</f>
        <v>8.340213419799003E-2</v>
      </c>
      <c r="O100">
        <f>+hist_Forward5YearRealR_wFG!D91-hist_Forward5YearRNatR_wFG!D91</f>
        <v>3.9184339009679992E-2</v>
      </c>
      <c r="P100" s="2">
        <f>+hist_ExAnteRealRate_woFG!D91-hist_RealNaturalRate_woFG!D91</f>
        <v>0.2239569942847206</v>
      </c>
      <c r="Q100">
        <f>+hist_Forward5YearRealR_woFG!D91-hist_Forward5YearRNatR_woFG!D91</f>
        <v>-6.9258654583320034E-2</v>
      </c>
    </row>
    <row r="101" spans="1:17">
      <c r="A101" s="1">
        <v>34699</v>
      </c>
      <c r="B101" s="1"/>
      <c r="C101" s="1"/>
      <c r="D101">
        <v>1.5674999999999999</v>
      </c>
      <c r="E101" t="s">
        <v>141</v>
      </c>
      <c r="F101" s="1"/>
      <c r="G101" s="1"/>
      <c r="M101">
        <f t="shared" si="1"/>
        <v>6.27</v>
      </c>
      <c r="N101" s="2">
        <f>+hist_ExAnteRealRate_wFG!D92-hist_RealNaturalRate_wFG!D92</f>
        <v>0.24646456027811059</v>
      </c>
      <c r="O101">
        <f>+hist_Forward5YearRealR_wFG!D92-hist_Forward5YearRNatR_wFG!D92</f>
        <v>3.0676046711129779E-2</v>
      </c>
      <c r="P101" s="2">
        <f>+hist_ExAnteRealRate_woFG!D92-hist_RealNaturalRate_woFG!D92</f>
        <v>0.38720487436793993</v>
      </c>
      <c r="Q101">
        <f>+hist_Forward5YearRealR_woFG!D92-hist_Forward5YearRNatR_woFG!D92</f>
        <v>-0.1334935415071703</v>
      </c>
    </row>
    <row r="102" spans="1:17">
      <c r="A102" s="1">
        <v>34789</v>
      </c>
      <c r="B102" s="1"/>
      <c r="C102" s="1"/>
      <c r="D102">
        <v>1.68</v>
      </c>
      <c r="F102" s="1"/>
      <c r="G102" s="1"/>
      <c r="M102">
        <f t="shared" si="1"/>
        <v>6.72</v>
      </c>
      <c r="N102" s="2">
        <f>+hist_ExAnteRealRate_wFG!D93-hist_RealNaturalRate_wFG!D93</f>
        <v>-2.9636856392560418E-2</v>
      </c>
      <c r="O102">
        <f>+hist_Forward5YearRealR_wFG!D93-hist_Forward5YearRNatR_wFG!D93</f>
        <v>0.4197673871595704</v>
      </c>
      <c r="P102" s="2">
        <f>+hist_ExAnteRealRate_woFG!D93-hist_RealNaturalRate_woFG!D93</f>
        <v>0.11126326097075001</v>
      </c>
      <c r="Q102">
        <f>+hist_Forward5YearRealR_woFG!D93-hist_Forward5YearRNatR_woFG!D93</f>
        <v>0.29858602292768976</v>
      </c>
    </row>
    <row r="103" spans="1:17">
      <c r="A103" s="1">
        <v>34880</v>
      </c>
      <c r="B103" s="1"/>
      <c r="C103" s="1"/>
      <c r="D103">
        <v>1.7675000000000001</v>
      </c>
      <c r="F103" s="1"/>
      <c r="G103" s="1"/>
      <c r="M103">
        <f t="shared" si="1"/>
        <v>7.07</v>
      </c>
      <c r="N103" s="2">
        <f>+hist_ExAnteRealRate_wFG!D94-hist_RealNaturalRate_wFG!D94</f>
        <v>-0.41081068852207991</v>
      </c>
      <c r="O103">
        <f>+hist_Forward5YearRealR_wFG!D94-hist_Forward5YearRNatR_wFG!D94</f>
        <v>0.59299060356857991</v>
      </c>
      <c r="P103" s="2">
        <f>+hist_ExAnteRealRate_woFG!D94-hist_RealNaturalRate_woFG!D94</f>
        <v>-0.26978074897137017</v>
      </c>
      <c r="Q103">
        <f>+hist_Forward5YearRealR_woFG!D94-hist_Forward5YearRNatR_woFG!D94</f>
        <v>0.43676357154794943</v>
      </c>
    </row>
    <row r="104" spans="1:17">
      <c r="A104" s="1">
        <v>34972</v>
      </c>
      <c r="B104" s="1"/>
      <c r="C104" s="1"/>
      <c r="D104">
        <v>1.665</v>
      </c>
      <c r="F104" s="1"/>
      <c r="G104" s="1"/>
      <c r="M104">
        <f t="shared" si="1"/>
        <v>6.66</v>
      </c>
      <c r="N104" s="2">
        <f>+hist_ExAnteRealRate_wFG!D95-hist_RealNaturalRate_wFG!D95</f>
        <v>-4.0216559748970759E-2</v>
      </c>
      <c r="O104">
        <f>+hist_Forward5YearRealR_wFG!D95-hist_Forward5YearRNatR_wFG!D95</f>
        <v>0.39004458251258001</v>
      </c>
      <c r="P104" s="2">
        <f>+hist_ExAnteRealRate_woFG!D95-hist_RealNaturalRate_woFG!D95</f>
        <v>0.10090842021502056</v>
      </c>
      <c r="Q104">
        <f>+hist_Forward5YearRealR_woFG!D95-hist_Forward5YearRNatR_woFG!D95</f>
        <v>0.27562868342629976</v>
      </c>
    </row>
    <row r="105" spans="1:17">
      <c r="A105" s="1">
        <v>35064</v>
      </c>
      <c r="B105" s="1"/>
      <c r="C105" s="1"/>
      <c r="D105">
        <v>1.625</v>
      </c>
      <c r="F105" s="1"/>
      <c r="G105" s="1"/>
      <c r="M105">
        <f t="shared" si="1"/>
        <v>6.5</v>
      </c>
      <c r="N105" s="2">
        <f>+hist_ExAnteRealRate_wFG!D96-hist_RealNaturalRate_wFG!D96</f>
        <v>-2.1908006695680271E-2</v>
      </c>
      <c r="O105">
        <f>+hist_Forward5YearRealR_wFG!D96-hist_Forward5YearRNatR_wFG!D96</f>
        <v>0.39714310639988959</v>
      </c>
      <c r="P105" s="2">
        <f>+hist_ExAnteRealRate_woFG!D96-hist_RealNaturalRate_woFG!D96</f>
        <v>0.11927193139187953</v>
      </c>
      <c r="Q105">
        <f>+hist_Forward5YearRealR_woFG!D96-hist_Forward5YearRNatR_woFG!D96</f>
        <v>0.24658133421867978</v>
      </c>
    </row>
    <row r="106" spans="1:17">
      <c r="A106" s="1">
        <v>35155</v>
      </c>
      <c r="B106" s="1"/>
      <c r="C106" s="1"/>
      <c r="D106">
        <v>1.4175</v>
      </c>
      <c r="E106">
        <v>1.43</v>
      </c>
      <c r="F106" s="1"/>
      <c r="G106" s="1"/>
      <c r="L106">
        <f>+E106</f>
        <v>1.43</v>
      </c>
      <c r="M106">
        <f t="shared" si="1"/>
        <v>5.67</v>
      </c>
      <c r="N106" s="2">
        <f>+hist_ExAnteRealRate_wFG!D97-hist_RealNaturalRate_wFG!D97</f>
        <v>-0.18041110245872982</v>
      </c>
      <c r="O106">
        <f>+hist_Forward5YearRealR_wFG!D97-hist_Forward5YearRNatR_wFG!D97</f>
        <v>0.25658196120240984</v>
      </c>
      <c r="P106" s="2">
        <f>+hist_ExAnteRealRate_woFG!D97-hist_RealNaturalRate_woFG!D97</f>
        <v>-3.9222122957330185E-2</v>
      </c>
      <c r="Q106">
        <f>+hist_Forward5YearRealR_woFG!D97-hist_Forward5YearRNatR_woFG!D97</f>
        <v>0.14263056508716998</v>
      </c>
    </row>
    <row r="107" spans="1:17">
      <c r="A107" s="1">
        <v>35246</v>
      </c>
      <c r="B107" s="1"/>
      <c r="C107" s="1"/>
      <c r="D107">
        <v>1.2975000000000001</v>
      </c>
      <c r="E107">
        <v>1.44</v>
      </c>
      <c r="F107" s="1"/>
      <c r="G107" s="1"/>
      <c r="L107">
        <f t="shared" ref="L107:L170" si="2">+E107</f>
        <v>1.44</v>
      </c>
      <c r="M107">
        <f t="shared" si="1"/>
        <v>5.19</v>
      </c>
      <c r="N107" s="2">
        <f>+hist_ExAnteRealRate_wFG!D98-hist_RealNaturalRate_wFG!D98</f>
        <v>-4.8398721886590224E-2</v>
      </c>
      <c r="O107">
        <f>+hist_Forward5YearRealR_wFG!D98-hist_Forward5YearRNatR_wFG!D98</f>
        <v>-4.2147491420201355E-3</v>
      </c>
      <c r="P107" s="2">
        <f>+hist_ExAnteRealRate_woFG!D98-hist_RealNaturalRate_woFG!D98</f>
        <v>9.2746964582480107E-2</v>
      </c>
      <c r="Q107">
        <f>+hist_Forward5YearRealR_woFG!D98-hist_Forward5YearRNatR_woFG!D98</f>
        <v>-0.21650082503707013</v>
      </c>
    </row>
    <row r="108" spans="1:17">
      <c r="A108" s="1">
        <v>35338</v>
      </c>
      <c r="B108" s="1"/>
      <c r="C108" s="1"/>
      <c r="D108">
        <v>1.25</v>
      </c>
      <c r="E108">
        <v>1.66</v>
      </c>
      <c r="F108" s="1"/>
      <c r="G108" s="1"/>
      <c r="L108">
        <f t="shared" si="2"/>
        <v>1.66</v>
      </c>
      <c r="M108">
        <f t="shared" si="1"/>
        <v>5</v>
      </c>
      <c r="N108" s="2">
        <f>+hist_ExAnteRealRate_wFG!D99-hist_RealNaturalRate_wFG!D99</f>
        <v>-7.4922025830410188E-2</v>
      </c>
      <c r="O108">
        <f>+hist_Forward5YearRealR_wFG!D99-hist_Forward5YearRNatR_wFG!D99</f>
        <v>7.0889392485240066E-2</v>
      </c>
      <c r="P108" s="2">
        <f>+hist_ExAnteRealRate_woFG!D99-hist_RealNaturalRate_woFG!D99</f>
        <v>6.6120941105849873E-2</v>
      </c>
      <c r="Q108">
        <f>+hist_Forward5YearRealR_woFG!D99-hist_Forward5YearRNatR_woFG!D99</f>
        <v>-0.12545442036625998</v>
      </c>
    </row>
    <row r="109" spans="1:17">
      <c r="A109" s="1">
        <v>35430</v>
      </c>
      <c r="B109" t="s">
        <v>24</v>
      </c>
      <c r="C109" t="s">
        <v>25</v>
      </c>
      <c r="D109">
        <v>1.1575</v>
      </c>
      <c r="E109">
        <v>2</v>
      </c>
      <c r="L109">
        <f t="shared" si="2"/>
        <v>2</v>
      </c>
      <c r="M109">
        <f t="shared" si="1"/>
        <v>4.63</v>
      </c>
      <c r="N109" s="2">
        <f>+hist_ExAnteRealRate_wFG!D100-hist_RealNaturalRate_wFG!D100</f>
        <v>6.572063872056022E-2</v>
      </c>
      <c r="O109">
        <f>+hist_Forward5YearRealR_wFG!D100-hist_Forward5YearRNatR_wFG!D100</f>
        <v>-1.7058652816359654E-2</v>
      </c>
      <c r="P109" s="2">
        <f>+hist_ExAnteRealRate_woFG!D100-hist_RealNaturalRate_woFG!D100</f>
        <v>0.20659350080768979</v>
      </c>
      <c r="Q109">
        <f>+hist_Forward5YearRealR_woFG!D100-hist_Forward5YearRNatR_woFG!D100</f>
        <v>-0.19437145383342003</v>
      </c>
    </row>
    <row r="110" spans="1:17">
      <c r="A110" s="1">
        <v>35520</v>
      </c>
      <c r="B110" t="s">
        <v>26</v>
      </c>
      <c r="C110">
        <v>1.8</v>
      </c>
      <c r="D110">
        <v>1.1225000000000001</v>
      </c>
      <c r="E110">
        <v>2.14</v>
      </c>
      <c r="H110">
        <f>+C110</f>
        <v>1.8</v>
      </c>
      <c r="K110">
        <f>+C110</f>
        <v>1.8</v>
      </c>
      <c r="L110">
        <f t="shared" si="2"/>
        <v>2.14</v>
      </c>
      <c r="M110">
        <f t="shared" si="1"/>
        <v>4.49</v>
      </c>
      <c r="N110" s="2">
        <f>+hist_ExAnteRealRate_wFG!D101-hist_RealNaturalRate_wFG!D101</f>
        <v>-6.1481868982620203E-2</v>
      </c>
      <c r="O110">
        <f>+hist_Forward5YearRealR_wFG!D101-hist_Forward5YearRNatR_wFG!D101</f>
        <v>5.131424442583965E-2</v>
      </c>
      <c r="P110" s="2">
        <f>+hist_ExAnteRealRate_woFG!D101-hist_RealNaturalRate_woFG!D101</f>
        <v>7.9144252636119905E-2</v>
      </c>
      <c r="Q110">
        <f>+hist_Forward5YearRealR_woFG!D101-hist_Forward5YearRNatR_woFG!D101</f>
        <v>-0.14103327150324008</v>
      </c>
    </row>
    <row r="111" spans="1:17">
      <c r="A111" s="1">
        <v>35611</v>
      </c>
      <c r="B111" t="s">
        <v>27</v>
      </c>
      <c r="C111">
        <v>1.4</v>
      </c>
      <c r="D111">
        <v>1.08</v>
      </c>
      <c r="E111">
        <v>2.5499999999999998</v>
      </c>
      <c r="H111">
        <f t="shared" ref="H111:H174" si="3">+C111</f>
        <v>1.4</v>
      </c>
      <c r="K111">
        <f t="shared" ref="K111:K174" si="4">+C111</f>
        <v>1.4</v>
      </c>
      <c r="L111">
        <f t="shared" si="2"/>
        <v>2.5499999999999998</v>
      </c>
      <c r="M111">
        <f t="shared" si="1"/>
        <v>4.32</v>
      </c>
      <c r="N111" s="2">
        <f>+hist_ExAnteRealRate_wFG!D102-hist_RealNaturalRate_wFG!D102</f>
        <v>-2.5503309599669954E-2</v>
      </c>
      <c r="O111">
        <f>+hist_Forward5YearRealR_wFG!D102-hist_Forward5YearRNatR_wFG!D102</f>
        <v>-1.6612637034569833E-2</v>
      </c>
      <c r="P111" s="2">
        <f>+hist_ExAnteRealRate_woFG!D102-hist_RealNaturalRate_woFG!D102</f>
        <v>0.11478795638037997</v>
      </c>
      <c r="Q111">
        <f>+hist_Forward5YearRealR_woFG!D102-hist_Forward5YearRNatR_woFG!D102</f>
        <v>-0.32372306234246029</v>
      </c>
    </row>
    <row r="112" spans="1:17">
      <c r="A112" s="1">
        <v>35703</v>
      </c>
      <c r="B112" t="s">
        <v>28</v>
      </c>
      <c r="C112">
        <v>1.6</v>
      </c>
      <c r="D112">
        <v>1.0725</v>
      </c>
      <c r="E112">
        <v>2.87</v>
      </c>
      <c r="H112">
        <f t="shared" si="3"/>
        <v>1.6</v>
      </c>
      <c r="K112">
        <f t="shared" si="4"/>
        <v>1.6</v>
      </c>
      <c r="L112">
        <f t="shared" si="2"/>
        <v>2.87</v>
      </c>
      <c r="M112">
        <f t="shared" si="1"/>
        <v>4.29</v>
      </c>
      <c r="N112" s="2">
        <f>+hist_ExAnteRealRate_wFG!D103-hist_RealNaturalRate_wFG!D103</f>
        <v>-0.2983302114573001</v>
      </c>
      <c r="O112">
        <f>+hist_Forward5YearRealR_wFG!D103-hist_Forward5YearRNatR_wFG!D103</f>
        <v>0.12994309057428977</v>
      </c>
      <c r="P112" s="2">
        <f>+hist_ExAnteRealRate_woFG!D103-hist_RealNaturalRate_woFG!D103</f>
        <v>-0.15847770746787981</v>
      </c>
      <c r="Q112">
        <f>+hist_Forward5YearRealR_woFG!D103-hist_Forward5YearRNatR_woFG!D103</f>
        <v>-0.10210477296699993</v>
      </c>
    </row>
    <row r="113" spans="1:17">
      <c r="A113" s="1">
        <v>35795</v>
      </c>
      <c r="B113" t="s">
        <v>29</v>
      </c>
      <c r="C113">
        <v>1.5</v>
      </c>
      <c r="D113">
        <v>1.095</v>
      </c>
      <c r="E113">
        <v>3.37</v>
      </c>
      <c r="H113">
        <f t="shared" si="3"/>
        <v>1.5</v>
      </c>
      <c r="K113">
        <f t="shared" si="4"/>
        <v>1.5</v>
      </c>
      <c r="L113">
        <f t="shared" si="2"/>
        <v>3.37</v>
      </c>
      <c r="M113">
        <f t="shared" si="1"/>
        <v>4.38</v>
      </c>
      <c r="N113" s="2">
        <f>+hist_ExAnteRealRate_wFG!D104-hist_RealNaturalRate_wFG!D104</f>
        <v>-0.66953885000273017</v>
      </c>
      <c r="O113">
        <f>+hist_Forward5YearRealR_wFG!D104-hist_Forward5YearRNatR_wFG!D104</f>
        <v>0.22292343707731987</v>
      </c>
      <c r="P113" s="2">
        <f>+hist_ExAnteRealRate_woFG!D104-hist_RealNaturalRate_woFG!D104</f>
        <v>-0.53025420909462984</v>
      </c>
      <c r="Q113">
        <f>+hist_Forward5YearRealR_woFG!D104-hist_Forward5YearRNatR_woFG!D104</f>
        <v>-5.4896480462359953E-2</v>
      </c>
    </row>
    <row r="114" spans="1:17">
      <c r="A114" s="1">
        <v>35885</v>
      </c>
      <c r="B114" t="s">
        <v>30</v>
      </c>
      <c r="C114">
        <v>1.1000000000000001</v>
      </c>
      <c r="D114">
        <v>1.0525</v>
      </c>
      <c r="E114">
        <v>3.79</v>
      </c>
      <c r="H114">
        <f t="shared" si="3"/>
        <v>1.1000000000000001</v>
      </c>
      <c r="K114">
        <f t="shared" si="4"/>
        <v>1.1000000000000001</v>
      </c>
      <c r="L114">
        <f t="shared" si="2"/>
        <v>3.79</v>
      </c>
      <c r="M114">
        <f t="shared" si="1"/>
        <v>4.21</v>
      </c>
      <c r="N114" s="2">
        <f>+hist_ExAnteRealRate_wFG!D105-hist_RealNaturalRate_wFG!D105</f>
        <v>-0.28152264885730993</v>
      </c>
      <c r="O114">
        <f>+hist_Forward5YearRealR_wFG!D105-hist_Forward5YearRNatR_wFG!D105</f>
        <v>0.28614992205220013</v>
      </c>
      <c r="P114" s="2">
        <f>+hist_ExAnteRealRate_woFG!D105-hist_RealNaturalRate_woFG!D105</f>
        <v>-0.14327752251290038</v>
      </c>
      <c r="Q114">
        <f>+hist_Forward5YearRealR_woFG!D105-hist_Forward5YearRNatR_woFG!D105</f>
        <v>-2.2885928012470025E-2</v>
      </c>
    </row>
    <row r="115" spans="1:17">
      <c r="A115" s="1">
        <v>35976</v>
      </c>
      <c r="B115" t="s">
        <v>31</v>
      </c>
      <c r="C115">
        <v>1.3</v>
      </c>
      <c r="D115">
        <v>1.0175000000000001</v>
      </c>
      <c r="E115">
        <v>2.98</v>
      </c>
      <c r="H115">
        <f t="shared" si="3"/>
        <v>1.3</v>
      </c>
      <c r="K115">
        <f t="shared" si="4"/>
        <v>1.3</v>
      </c>
      <c r="L115">
        <f t="shared" si="2"/>
        <v>2.98</v>
      </c>
      <c r="M115">
        <f t="shared" si="1"/>
        <v>4.07</v>
      </c>
      <c r="N115" s="2">
        <f>+hist_ExAnteRealRate_wFG!D106-hist_RealNaturalRate_wFG!D106</f>
        <v>-0.2887651393124</v>
      </c>
      <c r="O115">
        <f>+hist_Forward5YearRealR_wFG!D106-hist_Forward5YearRNatR_wFG!D106</f>
        <v>0.33713557101920011</v>
      </c>
      <c r="P115" s="2">
        <f>+hist_ExAnteRealRate_woFG!D106-hist_RealNaturalRate_woFG!D106</f>
        <v>-0.15147577138335988</v>
      </c>
      <c r="Q115">
        <f>+hist_Forward5YearRealR_woFG!D106-hist_Forward5YearRNatR_woFG!D106</f>
        <v>4.5322159646900007E-2</v>
      </c>
    </row>
    <row r="116" spans="1:17">
      <c r="A116" s="1">
        <v>36068</v>
      </c>
      <c r="B116" t="s">
        <v>32</v>
      </c>
      <c r="C116">
        <v>1.1000000000000001</v>
      </c>
      <c r="D116">
        <v>0.98750000000000004</v>
      </c>
      <c r="E116">
        <v>2.71</v>
      </c>
      <c r="H116">
        <f t="shared" si="3"/>
        <v>1.1000000000000001</v>
      </c>
      <c r="K116">
        <f t="shared" si="4"/>
        <v>1.1000000000000001</v>
      </c>
      <c r="L116">
        <f t="shared" si="2"/>
        <v>2.71</v>
      </c>
      <c r="M116">
        <f t="shared" si="1"/>
        <v>3.95</v>
      </c>
      <c r="N116" s="2">
        <f>+hist_ExAnteRealRate_wFG!D107-hist_RealNaturalRate_wFG!D107</f>
        <v>-0.6475331172443699</v>
      </c>
      <c r="O116">
        <f>+hist_Forward5YearRealR_wFG!D107-hist_Forward5YearRNatR_wFG!D107</f>
        <v>0.19178714741279013</v>
      </c>
      <c r="P116" s="2">
        <f>+hist_ExAnteRealRate_woFG!D107-hist_RealNaturalRate_woFG!D107</f>
        <v>-0.51127905956100994</v>
      </c>
      <c r="Q116">
        <f>+hist_Forward5YearRealR_woFG!D107-hist_Forward5YearRNatR_woFG!D107</f>
        <v>-0.13310667613369986</v>
      </c>
    </row>
    <row r="117" spans="1:17">
      <c r="A117" s="1">
        <v>36160</v>
      </c>
      <c r="B117" t="s">
        <v>33</v>
      </c>
      <c r="C117">
        <v>0.8</v>
      </c>
      <c r="D117">
        <v>0.91500000000000004</v>
      </c>
      <c r="E117">
        <v>1.95</v>
      </c>
      <c r="H117">
        <f t="shared" si="3"/>
        <v>0.8</v>
      </c>
      <c r="K117">
        <f t="shared" si="4"/>
        <v>0.8</v>
      </c>
      <c r="L117">
        <f t="shared" si="2"/>
        <v>1.95</v>
      </c>
      <c r="M117">
        <f t="shared" si="1"/>
        <v>3.66</v>
      </c>
      <c r="N117" s="2">
        <f>+hist_ExAnteRealRate_wFG!D108-hist_RealNaturalRate_wFG!D108</f>
        <v>-0.60217954216737013</v>
      </c>
      <c r="O117">
        <f>+hist_Forward5YearRealR_wFG!D108-hist_Forward5YearRNatR_wFG!D108</f>
        <v>-2.5204291032590032E-2</v>
      </c>
      <c r="P117" s="2">
        <f>+hist_ExAnteRealRate_woFG!D108-hist_RealNaturalRate_woFG!D108</f>
        <v>-0.46710113715922996</v>
      </c>
      <c r="Q117">
        <f>+hist_Forward5YearRealR_woFG!D108-hist_Forward5YearRNatR_woFG!D108</f>
        <v>-0.33570730952660011</v>
      </c>
    </row>
    <row r="118" spans="1:17">
      <c r="A118" s="1">
        <v>36250</v>
      </c>
      <c r="B118" t="s">
        <v>34</v>
      </c>
      <c r="C118">
        <v>0.8</v>
      </c>
      <c r="D118">
        <v>0.77749999999999997</v>
      </c>
      <c r="E118">
        <v>2.25</v>
      </c>
      <c r="H118">
        <f t="shared" si="3"/>
        <v>0.8</v>
      </c>
      <c r="K118">
        <f t="shared" si="4"/>
        <v>0.8</v>
      </c>
      <c r="L118">
        <f t="shared" si="2"/>
        <v>2.25</v>
      </c>
      <c r="M118">
        <f t="shared" si="1"/>
        <v>3.11</v>
      </c>
      <c r="N118" s="2">
        <f>+hist_ExAnteRealRate_wFG!D109-hist_RealNaturalRate_wFG!D109</f>
        <v>-0.52193973058067988</v>
      </c>
      <c r="O118">
        <f>+hist_Forward5YearRealR_wFG!D109-hist_Forward5YearRNatR_wFG!D109</f>
        <v>-3.640678847727008E-2</v>
      </c>
      <c r="P118" s="2">
        <f>+hist_ExAnteRealRate_woFG!D109-hist_RealNaturalRate_woFG!D109</f>
        <v>-0.38820877807697007</v>
      </c>
      <c r="Q118">
        <f>+hist_Forward5YearRealR_woFG!D109-hist_Forward5YearRNatR_woFG!D109</f>
        <v>-0.38118034571982995</v>
      </c>
    </row>
    <row r="119" spans="1:17">
      <c r="A119" s="1">
        <v>36341</v>
      </c>
      <c r="B119" t="s">
        <v>35</v>
      </c>
      <c r="C119">
        <v>1</v>
      </c>
      <c r="D119">
        <v>0.65500000000000003</v>
      </c>
      <c r="E119">
        <v>2.33</v>
      </c>
      <c r="H119">
        <f t="shared" si="3"/>
        <v>1</v>
      </c>
      <c r="K119">
        <f t="shared" si="4"/>
        <v>1</v>
      </c>
      <c r="L119">
        <f t="shared" si="2"/>
        <v>2.33</v>
      </c>
      <c r="M119">
        <f t="shared" si="1"/>
        <v>2.62</v>
      </c>
      <c r="N119" s="2">
        <f>+hist_ExAnteRealRate_wFG!D110-hist_RealNaturalRate_wFG!D110</f>
        <v>-0.450994522617857</v>
      </c>
      <c r="O119">
        <f>+hist_Forward5YearRealR_wFG!D110-hist_Forward5YearRNatR_wFG!D110</f>
        <v>9.0252146696900848E-3</v>
      </c>
      <c r="P119" s="2">
        <f>+hist_ExAnteRealRate_woFG!D110-hist_RealNaturalRate_woFG!D110</f>
        <v>-0.31872882561687399</v>
      </c>
      <c r="Q119">
        <f>+hist_Forward5YearRealR_woFG!D110-hist_Forward5YearRNatR_woFG!D110</f>
        <v>-0.34208543852616002</v>
      </c>
    </row>
    <row r="120" spans="1:17">
      <c r="A120" s="1">
        <v>36433</v>
      </c>
      <c r="B120" t="s">
        <v>36</v>
      </c>
      <c r="C120">
        <v>1.1000000000000001</v>
      </c>
      <c r="D120">
        <v>0.65249999999999997</v>
      </c>
      <c r="E120">
        <v>3.13</v>
      </c>
      <c r="H120">
        <f t="shared" si="3"/>
        <v>1.1000000000000001</v>
      </c>
      <c r="K120">
        <f t="shared" si="4"/>
        <v>1.1000000000000001</v>
      </c>
      <c r="L120">
        <f t="shared" si="2"/>
        <v>3.13</v>
      </c>
      <c r="M120">
        <f t="shared" si="1"/>
        <v>2.61</v>
      </c>
      <c r="N120" s="2">
        <f>+hist_ExAnteRealRate_wFG!D111-hist_RealNaturalRate_wFG!D111</f>
        <v>-0.53364390728339006</v>
      </c>
      <c r="O120">
        <f>+hist_Forward5YearRealR_wFG!D111-hist_Forward5YearRNatR_wFG!D111</f>
        <v>0.24851573041495989</v>
      </c>
      <c r="P120" s="2">
        <f>+hist_ExAnteRealRate_woFG!D111-hist_RealNaturalRate_woFG!D111</f>
        <v>-0.40317703636479996</v>
      </c>
      <c r="Q120">
        <f>+hist_Forward5YearRealR_woFG!D111-hist_Forward5YearRNatR_woFG!D111</f>
        <v>-0.13160691968552007</v>
      </c>
    </row>
    <row r="121" spans="1:17">
      <c r="A121" s="1">
        <v>36525</v>
      </c>
      <c r="B121" t="s">
        <v>37</v>
      </c>
      <c r="C121">
        <v>1.5</v>
      </c>
      <c r="D121">
        <v>0.77749999999999997</v>
      </c>
      <c r="E121">
        <v>3.9</v>
      </c>
      <c r="H121">
        <f t="shared" si="3"/>
        <v>1.5</v>
      </c>
      <c r="K121">
        <f t="shared" si="4"/>
        <v>1.5</v>
      </c>
      <c r="L121">
        <f t="shared" si="2"/>
        <v>3.9</v>
      </c>
      <c r="M121">
        <f t="shared" si="1"/>
        <v>3.11</v>
      </c>
      <c r="N121" s="2">
        <f>+hist_ExAnteRealRate_wFG!D112-hist_RealNaturalRate_wFG!D112</f>
        <v>-0.62907386796905995</v>
      </c>
      <c r="O121">
        <f>+hist_Forward5YearRealR_wFG!D112-hist_Forward5YearRNatR_wFG!D112</f>
        <v>0.60267797959295999</v>
      </c>
      <c r="P121" s="2">
        <f>+hist_ExAnteRealRate_woFG!D112-hist_RealNaturalRate_woFG!D112</f>
        <v>-0.50068364481832983</v>
      </c>
      <c r="Q121">
        <f>+hist_Forward5YearRealR_woFG!D112-hist_Forward5YearRNatR_woFG!D112</f>
        <v>0.23438909079531012</v>
      </c>
    </row>
    <row r="122" spans="1:17">
      <c r="A122" s="1">
        <v>36616</v>
      </c>
      <c r="B122" t="s">
        <v>38</v>
      </c>
      <c r="C122">
        <v>1.9</v>
      </c>
      <c r="D122">
        <v>0.84250000000000003</v>
      </c>
      <c r="E122">
        <v>4.18</v>
      </c>
      <c r="H122">
        <f t="shared" si="3"/>
        <v>1.9</v>
      </c>
      <c r="K122">
        <f t="shared" si="4"/>
        <v>1.9</v>
      </c>
      <c r="L122">
        <f t="shared" si="2"/>
        <v>4.18</v>
      </c>
      <c r="M122">
        <f t="shared" si="1"/>
        <v>3.37</v>
      </c>
      <c r="N122" s="2">
        <f>+hist_ExAnteRealRate_wFG!D113-hist_RealNaturalRate_wFG!D113</f>
        <v>-0.7296725124672101</v>
      </c>
      <c r="O122">
        <f>+hist_Forward5YearRealR_wFG!D113-hist_Forward5YearRNatR_wFG!D113</f>
        <v>0.844594979732462</v>
      </c>
      <c r="P122" s="2">
        <f>+hist_ExAnteRealRate_woFG!D113-hist_RealNaturalRate_woFG!D113</f>
        <v>-0.60359617151530998</v>
      </c>
      <c r="Q122">
        <f>+hist_Forward5YearRealR_woFG!D113-hist_Forward5YearRNatR_woFG!D113</f>
        <v>0.44995121540103988</v>
      </c>
    </row>
    <row r="123" spans="1:17">
      <c r="A123" s="1">
        <v>36707</v>
      </c>
      <c r="B123" t="s">
        <v>39</v>
      </c>
      <c r="C123">
        <v>1.9</v>
      </c>
      <c r="D123">
        <v>1.0275000000000001</v>
      </c>
      <c r="E123">
        <v>4.63</v>
      </c>
      <c r="H123">
        <f t="shared" si="3"/>
        <v>1.9</v>
      </c>
      <c r="K123">
        <f t="shared" si="4"/>
        <v>1.9</v>
      </c>
      <c r="L123">
        <f t="shared" si="2"/>
        <v>4.63</v>
      </c>
      <c r="M123">
        <f t="shared" si="1"/>
        <v>4.1100000000000003</v>
      </c>
      <c r="N123" s="2">
        <f>+hist_ExAnteRealRate_wFG!D114-hist_RealNaturalRate_wFG!D114</f>
        <v>-0.99549704522393023</v>
      </c>
      <c r="O123">
        <f>+hist_Forward5YearRealR_wFG!D114-hist_Forward5YearRNatR_wFG!D114</f>
        <v>1.1017096874721508</v>
      </c>
      <c r="P123" s="2">
        <f>+hist_ExAnteRealRate_woFG!D114-hist_RealNaturalRate_woFG!D114</f>
        <v>-0.87216420095074021</v>
      </c>
      <c r="Q123">
        <f>+hist_Forward5YearRealR_woFG!D114-hist_Forward5YearRNatR_woFG!D114</f>
        <v>0.77586714028296999</v>
      </c>
    </row>
    <row r="124" spans="1:17">
      <c r="A124" s="1">
        <v>36799</v>
      </c>
      <c r="B124" t="s">
        <v>40</v>
      </c>
      <c r="C124">
        <v>2.2000000000000002</v>
      </c>
      <c r="D124">
        <v>1.1399999999999999</v>
      </c>
      <c r="E124">
        <v>3.97</v>
      </c>
      <c r="H124">
        <f t="shared" si="3"/>
        <v>2.2000000000000002</v>
      </c>
      <c r="K124">
        <f t="shared" si="4"/>
        <v>2.2000000000000002</v>
      </c>
      <c r="L124">
        <f t="shared" si="2"/>
        <v>3.97</v>
      </c>
      <c r="M124">
        <f t="shared" si="1"/>
        <v>4.5599999999999996</v>
      </c>
      <c r="N124" s="2">
        <f>+hist_ExAnteRealRate_wFG!D115-hist_RealNaturalRate_wFG!D115</f>
        <v>-0.92826842756887018</v>
      </c>
      <c r="O124">
        <f>+hist_Forward5YearRealR_wFG!D115-hist_Forward5YearRNatR_wFG!D115</f>
        <v>1.1652442999697663</v>
      </c>
      <c r="P124" s="2">
        <f>+hist_ExAnteRealRate_woFG!D115-hist_RealNaturalRate_woFG!D115</f>
        <v>-0.80802283861617985</v>
      </c>
      <c r="Q124">
        <f>+hist_Forward5YearRealR_woFG!D115-hist_Forward5YearRNatR_woFG!D115</f>
        <v>0.83088642781690991</v>
      </c>
    </row>
    <row r="125" spans="1:17">
      <c r="A125" s="1">
        <v>36891</v>
      </c>
      <c r="B125" t="s">
        <v>41</v>
      </c>
      <c r="C125">
        <v>2.5</v>
      </c>
      <c r="D125">
        <v>1.2275</v>
      </c>
      <c r="E125">
        <v>3.38</v>
      </c>
      <c r="H125">
        <f t="shared" si="3"/>
        <v>2.5</v>
      </c>
      <c r="K125">
        <f t="shared" si="4"/>
        <v>2.5</v>
      </c>
      <c r="L125">
        <f t="shared" si="2"/>
        <v>3.38</v>
      </c>
      <c r="M125">
        <f t="shared" si="1"/>
        <v>4.91</v>
      </c>
      <c r="N125" s="2">
        <f>+hist_ExAnteRealRate_wFG!D116-hist_RealNaturalRate_wFG!D116</f>
        <v>-0.98230097223088997</v>
      </c>
      <c r="O125">
        <f>+hist_Forward5YearRealR_wFG!D116-hist_Forward5YearRNatR_wFG!D116</f>
        <v>1.0114642572645001</v>
      </c>
      <c r="P125" s="2">
        <f>+hist_ExAnteRealRate_woFG!D116-hist_RealNaturalRate_woFG!D116</f>
        <v>-0.86552452970644955</v>
      </c>
      <c r="Q125">
        <f>+hist_Forward5YearRealR_woFG!D116-hist_Forward5YearRNatR_woFG!D116</f>
        <v>0.67833220318298015</v>
      </c>
    </row>
    <row r="126" spans="1:17">
      <c r="A126" s="1">
        <v>36981</v>
      </c>
      <c r="B126" t="s">
        <v>42</v>
      </c>
      <c r="C126">
        <v>2.1</v>
      </c>
      <c r="D126">
        <v>1.1975</v>
      </c>
      <c r="E126">
        <v>3.19</v>
      </c>
      <c r="H126">
        <f t="shared" si="3"/>
        <v>2.1</v>
      </c>
      <c r="I126">
        <v>4</v>
      </c>
      <c r="J126">
        <v>-1</v>
      </c>
      <c r="K126">
        <f t="shared" si="4"/>
        <v>2.1</v>
      </c>
      <c r="L126">
        <f t="shared" si="2"/>
        <v>3.19</v>
      </c>
      <c r="M126">
        <f t="shared" si="1"/>
        <v>4.79</v>
      </c>
      <c r="N126" s="2">
        <f>+hist_ExAnteRealRate_wFG!D117-hist_RealNaturalRate_wFG!D117</f>
        <v>-1.0986753871680297</v>
      </c>
      <c r="O126">
        <f>+hist_Forward5YearRealR_wFG!D117-hist_Forward5YearRNatR_wFG!D117</f>
        <v>0.88663943698369008</v>
      </c>
      <c r="P126" s="2">
        <f>+hist_ExAnteRealRate_woFG!D117-hist_RealNaturalRate_woFG!D117</f>
        <v>-0.98577983544861025</v>
      </c>
      <c r="Q126">
        <f>+hist_Forward5YearRealR_woFG!D117-hist_Forward5YearRNatR_woFG!D117</f>
        <v>0.53617299442380006</v>
      </c>
    </row>
    <row r="127" spans="1:17">
      <c r="A127" s="1">
        <v>37072</v>
      </c>
      <c r="B127" t="s">
        <v>43</v>
      </c>
      <c r="C127">
        <v>2.9</v>
      </c>
      <c r="D127">
        <v>1.165</v>
      </c>
      <c r="E127">
        <v>2.31</v>
      </c>
      <c r="H127">
        <f t="shared" si="3"/>
        <v>2.9</v>
      </c>
      <c r="I127">
        <v>4</v>
      </c>
      <c r="J127">
        <v>-1</v>
      </c>
      <c r="K127">
        <f t="shared" si="4"/>
        <v>2.9</v>
      </c>
      <c r="L127">
        <f t="shared" si="2"/>
        <v>2.31</v>
      </c>
      <c r="M127">
        <f t="shared" si="1"/>
        <v>4.66</v>
      </c>
      <c r="N127" s="2">
        <f>+hist_ExAnteRealRate_wFG!D118-hist_RealNaturalRate_wFG!D118</f>
        <v>-0.92665426177902965</v>
      </c>
      <c r="O127">
        <f>+hist_Forward5YearRealR_wFG!D118-hist_Forward5YearRNatR_wFG!D118</f>
        <v>0.78320863866377</v>
      </c>
      <c r="P127" s="2">
        <f>+hist_ExAnteRealRate_woFG!D118-hist_RealNaturalRate_woFG!D118</f>
        <v>-0.81806260985164991</v>
      </c>
      <c r="Q127">
        <f>+hist_Forward5YearRealR_woFG!D118-hist_Forward5YearRNatR_woFG!D118</f>
        <v>0.42815342189954997</v>
      </c>
    </row>
    <row r="128" spans="1:17">
      <c r="A128" s="1">
        <v>37164</v>
      </c>
      <c r="B128" t="s">
        <v>44</v>
      </c>
      <c r="C128">
        <v>2.2999999999999998</v>
      </c>
      <c r="D128">
        <v>1.085</v>
      </c>
      <c r="E128">
        <v>1.85</v>
      </c>
      <c r="H128">
        <f t="shared" si="3"/>
        <v>2.2999999999999998</v>
      </c>
      <c r="I128">
        <v>4</v>
      </c>
      <c r="J128">
        <v>-1</v>
      </c>
      <c r="K128">
        <f t="shared" si="4"/>
        <v>2.2999999999999998</v>
      </c>
      <c r="L128">
        <f t="shared" si="2"/>
        <v>1.85</v>
      </c>
      <c r="M128">
        <f t="shared" si="1"/>
        <v>4.34</v>
      </c>
      <c r="N128" s="2">
        <f>+hist_ExAnteRealRate_wFG!D119-hist_RealNaturalRate_wFG!D119</f>
        <v>-0.58387499180647984</v>
      </c>
      <c r="O128">
        <f>+hist_Forward5YearRealR_wFG!D119-hist_Forward5YearRNatR_wFG!D119</f>
        <v>0.41960819270773997</v>
      </c>
      <c r="P128" s="2">
        <f>+hist_ExAnteRealRate_woFG!D119-hist_RealNaturalRate_woFG!D119</f>
        <v>-0.48012073051149029</v>
      </c>
      <c r="Q128">
        <f>+hist_Forward5YearRealR_woFG!D119-hist_Forward5YearRNatR_woFG!D119</f>
        <v>4.5909643171339942E-2</v>
      </c>
    </row>
    <row r="129" spans="1:17">
      <c r="A129" s="1">
        <v>37256</v>
      </c>
      <c r="B129" t="s">
        <v>45</v>
      </c>
      <c r="C129">
        <v>2.1</v>
      </c>
      <c r="D129">
        <v>0.88</v>
      </c>
      <c r="E129">
        <v>1.31</v>
      </c>
      <c r="H129">
        <f t="shared" si="3"/>
        <v>2.1</v>
      </c>
      <c r="K129">
        <f t="shared" si="4"/>
        <v>2.1</v>
      </c>
      <c r="L129">
        <f t="shared" si="2"/>
        <v>1.31</v>
      </c>
      <c r="M129">
        <f t="shared" si="1"/>
        <v>3.52</v>
      </c>
      <c r="N129" s="2">
        <f>+hist_ExAnteRealRate_wFG!D120-hist_RealNaturalRate_wFG!D120</f>
        <v>-0.19966875060025013</v>
      </c>
      <c r="O129">
        <f>+hist_Forward5YearRealR_wFG!D120-hist_Forward5YearRNatR_wFG!D120</f>
        <v>-0.22665211703241983</v>
      </c>
      <c r="P129" s="2">
        <f>+hist_ExAnteRealRate_woFG!D120-hist_RealNaturalRate_woFG!D120</f>
        <v>-0.10133717495824013</v>
      </c>
      <c r="Q129">
        <f>+hist_Forward5YearRealR_woFG!D120-hist_Forward5YearRNatR_woFG!D120</f>
        <v>-0.66816268558449998</v>
      </c>
    </row>
    <row r="130" spans="1:17">
      <c r="A130" s="1">
        <v>37346</v>
      </c>
      <c r="B130" t="s">
        <v>46</v>
      </c>
      <c r="C130">
        <v>2.5</v>
      </c>
      <c r="D130">
        <v>0.83750000000000002</v>
      </c>
      <c r="E130">
        <v>0.43</v>
      </c>
      <c r="H130">
        <f t="shared" si="3"/>
        <v>2.5</v>
      </c>
      <c r="K130">
        <f t="shared" si="4"/>
        <v>2.5</v>
      </c>
      <c r="L130">
        <f t="shared" si="2"/>
        <v>0.43</v>
      </c>
      <c r="M130">
        <f t="shared" si="1"/>
        <v>3.35</v>
      </c>
      <c r="N130" s="2">
        <f>+hist_ExAnteRealRate_wFG!D121-hist_RealNaturalRate_wFG!D121</f>
        <v>-0.15836447127247011</v>
      </c>
      <c r="O130">
        <f>+hist_Forward5YearRealR_wFG!D121-hist_Forward5YearRNatR_wFG!D121</f>
        <v>-0.31813063846684009</v>
      </c>
      <c r="P130" s="2">
        <f>+hist_ExAnteRealRate_woFG!D121-hist_RealNaturalRate_woFG!D121</f>
        <v>-6.6103528912369924E-2</v>
      </c>
      <c r="Q130">
        <f>+hist_Forward5YearRealR_woFG!D121-hist_Forward5YearRNatR_woFG!D121</f>
        <v>-0.8705788476176699</v>
      </c>
    </row>
    <row r="131" spans="1:17">
      <c r="A131" s="1">
        <v>37437</v>
      </c>
      <c r="B131" t="s">
        <v>47</v>
      </c>
      <c r="C131">
        <v>2.1</v>
      </c>
      <c r="D131">
        <v>0.84</v>
      </c>
      <c r="E131">
        <v>0.84</v>
      </c>
      <c r="H131">
        <f t="shared" si="3"/>
        <v>2.1</v>
      </c>
      <c r="K131">
        <f t="shared" si="4"/>
        <v>2.1</v>
      </c>
      <c r="L131">
        <f t="shared" si="2"/>
        <v>0.84</v>
      </c>
      <c r="M131">
        <f t="shared" si="1"/>
        <v>3.36</v>
      </c>
      <c r="N131" s="2">
        <f>+hist_ExAnteRealRate_wFG!D122-hist_RealNaturalRate_wFG!D122</f>
        <v>-8.8080123634370011E-2</v>
      </c>
      <c r="O131">
        <f>+hist_Forward5YearRealR_wFG!D122-hist_Forward5YearRNatR_wFG!D122</f>
        <v>-0.19023863424217002</v>
      </c>
      <c r="P131" s="2">
        <f>+hist_ExAnteRealRate_woFG!D122-hist_RealNaturalRate_woFG!D122</f>
        <v>-2.6116043959099056E-3</v>
      </c>
      <c r="Q131">
        <f>+hist_Forward5YearRealR_woFG!D122-hist_Forward5YearRNatR_woFG!D122</f>
        <v>-0.81845401027605025</v>
      </c>
    </row>
    <row r="132" spans="1:17">
      <c r="A132" s="1">
        <v>37529</v>
      </c>
      <c r="B132" t="s">
        <v>48</v>
      </c>
      <c r="C132">
        <v>2.1</v>
      </c>
      <c r="D132">
        <v>0.83499999999999996</v>
      </c>
      <c r="E132">
        <v>1.1000000000000001</v>
      </c>
      <c r="H132">
        <f t="shared" si="3"/>
        <v>2.1</v>
      </c>
      <c r="K132">
        <f t="shared" si="4"/>
        <v>2.1</v>
      </c>
      <c r="L132">
        <f t="shared" si="2"/>
        <v>1.1000000000000001</v>
      </c>
      <c r="M132">
        <f t="shared" ref="M132:M195" si="5">+D132*4</f>
        <v>3.34</v>
      </c>
      <c r="N132" s="2">
        <f>+hist_ExAnteRealRate_wFG!D123-hist_RealNaturalRate_wFG!D123</f>
        <v>-0.25005284514502013</v>
      </c>
      <c r="O132">
        <f>+hist_Forward5YearRealR_wFG!D123-hist_Forward5YearRNatR_wFG!D123</f>
        <v>-0.10651062283252988</v>
      </c>
      <c r="P132" s="2">
        <f>+hist_ExAnteRealRate_woFG!D123-hist_RealNaturalRate_woFG!D123</f>
        <v>-0.17218386824000009</v>
      </c>
      <c r="Q132">
        <f>+hist_Forward5YearRealR_woFG!D123-hist_Forward5YearRNatR_woFG!D123</f>
        <v>-0.66611875285179001</v>
      </c>
    </row>
    <row r="133" spans="1:17">
      <c r="A133" s="1">
        <v>37621</v>
      </c>
      <c r="B133" t="s">
        <v>49</v>
      </c>
      <c r="C133">
        <v>2.2999999999999998</v>
      </c>
      <c r="D133">
        <v>0.79249999999999998</v>
      </c>
      <c r="E133">
        <v>1.34</v>
      </c>
      <c r="H133">
        <f t="shared" si="3"/>
        <v>2.2999999999999998</v>
      </c>
      <c r="K133">
        <f t="shared" si="4"/>
        <v>2.2999999999999998</v>
      </c>
      <c r="L133">
        <f t="shared" si="2"/>
        <v>1.34</v>
      </c>
      <c r="M133">
        <f t="shared" si="5"/>
        <v>3.17</v>
      </c>
      <c r="N133" s="2">
        <f>+hist_ExAnteRealRate_wFG!D124-hist_RealNaturalRate_wFG!D124</f>
        <v>-0.40864994365019003</v>
      </c>
      <c r="O133">
        <f>+hist_Forward5YearRealR_wFG!D124-hist_Forward5YearRNatR_wFG!D124</f>
        <v>1.6056209797550069E-2</v>
      </c>
      <c r="P133" s="2">
        <f>+hist_ExAnteRealRate_woFG!D124-hist_RealNaturalRate_woFG!D124</f>
        <v>-0.33928620904277995</v>
      </c>
      <c r="Q133">
        <f>+hist_Forward5YearRealR_woFG!D124-hist_Forward5YearRNatR_woFG!D124</f>
        <v>-0.52465255338718209</v>
      </c>
    </row>
    <row r="134" spans="1:17">
      <c r="A134" s="1">
        <v>37711</v>
      </c>
      <c r="B134" t="s">
        <v>50</v>
      </c>
      <c r="C134">
        <v>2.2999999999999998</v>
      </c>
      <c r="D134">
        <v>0.68500000000000005</v>
      </c>
      <c r="E134">
        <v>0.83</v>
      </c>
      <c r="H134">
        <f t="shared" si="3"/>
        <v>2.2999999999999998</v>
      </c>
      <c r="K134">
        <f t="shared" si="4"/>
        <v>2.2999999999999998</v>
      </c>
      <c r="L134">
        <f t="shared" si="2"/>
        <v>0.83</v>
      </c>
      <c r="M134">
        <f t="shared" si="5"/>
        <v>2.74</v>
      </c>
      <c r="N134" s="2">
        <f>+hist_ExAnteRealRate_wFG!D125-hist_RealNaturalRate_wFG!D125</f>
        <v>-0.37138647263232094</v>
      </c>
      <c r="O134">
        <f>+hist_Forward5YearRealR_wFG!D125-hist_Forward5YearRNatR_wFG!D125</f>
        <v>0.32093095584710801</v>
      </c>
      <c r="P134" s="2">
        <f>+hist_ExAnteRealRate_woFG!D125-hist_RealNaturalRate_woFG!D125</f>
        <v>-0.31154722446232697</v>
      </c>
      <c r="Q134">
        <f>+hist_Forward5YearRealR_woFG!D125-hist_Forward5YearRNatR_woFG!D125</f>
        <v>-0.17022899642501699</v>
      </c>
    </row>
    <row r="135" spans="1:17">
      <c r="A135" s="1">
        <v>37802</v>
      </c>
      <c r="B135" t="s">
        <v>51</v>
      </c>
      <c r="C135">
        <v>2</v>
      </c>
      <c r="D135">
        <v>0.60750000000000004</v>
      </c>
      <c r="E135">
        <v>0.44</v>
      </c>
      <c r="H135">
        <f t="shared" si="3"/>
        <v>2</v>
      </c>
      <c r="K135">
        <f t="shared" si="4"/>
        <v>2</v>
      </c>
      <c r="L135">
        <f t="shared" si="2"/>
        <v>0.44</v>
      </c>
      <c r="M135">
        <f t="shared" si="5"/>
        <v>2.4300000000000002</v>
      </c>
      <c r="N135" s="2">
        <f>+hist_ExAnteRealRate_wFG!D126-hist_RealNaturalRate_wFG!D126</f>
        <v>-0.13420578558081497</v>
      </c>
      <c r="O135">
        <f>+hist_Forward5YearRealR_wFG!D126-hist_Forward5YearRNatR_wFG!D126</f>
        <v>0.40411621652450502</v>
      </c>
      <c r="P135" s="2">
        <f>+hist_ExAnteRealRate_woFG!D126-hist_RealNaturalRate_woFG!D126</f>
        <v>-8.5040941782114965E-2</v>
      </c>
      <c r="Q135">
        <f>+hist_Forward5YearRealR_woFG!D126-hist_Forward5YearRNatR_woFG!D126</f>
        <v>-0.13071562005302206</v>
      </c>
    </row>
    <row r="136" spans="1:17">
      <c r="A136" s="1">
        <v>37894</v>
      </c>
      <c r="B136" t="s">
        <v>52</v>
      </c>
      <c r="C136">
        <v>2</v>
      </c>
      <c r="D136">
        <v>0.53249999999999997</v>
      </c>
      <c r="E136">
        <v>0.62</v>
      </c>
      <c r="H136">
        <f t="shared" si="3"/>
        <v>2</v>
      </c>
      <c r="K136">
        <f t="shared" si="4"/>
        <v>2</v>
      </c>
      <c r="L136">
        <f t="shared" si="2"/>
        <v>0.62</v>
      </c>
      <c r="M136">
        <f t="shared" si="5"/>
        <v>2.13</v>
      </c>
      <c r="N136" s="2">
        <f>+hist_ExAnteRealRate_wFG!D127-hist_RealNaturalRate_wFG!D127</f>
        <v>-0.25315194619728898</v>
      </c>
      <c r="O136">
        <f>+hist_Forward5YearRealR_wFG!D127-hist_Forward5YearRNatR_wFG!D127</f>
        <v>0.337817280641863</v>
      </c>
      <c r="P136" s="2">
        <f>+hist_ExAnteRealRate_woFG!D127-hist_RealNaturalRate_woFG!D127</f>
        <v>-0.21596181134564896</v>
      </c>
      <c r="Q136">
        <f>+hist_Forward5YearRealR_woFG!D127-hist_Forward5YearRNatR_woFG!D127</f>
        <v>-0.34535871521670602</v>
      </c>
    </row>
    <row r="137" spans="1:17">
      <c r="A137" s="1">
        <v>37986</v>
      </c>
      <c r="B137" t="s">
        <v>53</v>
      </c>
      <c r="C137">
        <v>2.1</v>
      </c>
      <c r="D137">
        <v>0.52749999999999997</v>
      </c>
      <c r="E137">
        <v>1.06</v>
      </c>
      <c r="H137">
        <f t="shared" si="3"/>
        <v>2.1</v>
      </c>
      <c r="K137">
        <f t="shared" si="4"/>
        <v>2.1</v>
      </c>
      <c r="L137">
        <f t="shared" si="2"/>
        <v>1.06</v>
      </c>
      <c r="M137">
        <f t="shared" si="5"/>
        <v>2.11</v>
      </c>
      <c r="N137" s="2">
        <f>+hist_ExAnteRealRate_wFG!D128-hist_RealNaturalRate_wFG!D128</f>
        <v>-0.33613155752095702</v>
      </c>
      <c r="O137">
        <f>+hist_Forward5YearRealR_wFG!D128-hist_Forward5YearRNatR_wFG!D128</f>
        <v>0.22818841798252698</v>
      </c>
      <c r="P137" s="2">
        <f>+hist_ExAnteRealRate_woFG!D128-hist_RealNaturalRate_woFG!D128</f>
        <v>-0.31238954921439999</v>
      </c>
      <c r="Q137">
        <f>+hist_Forward5YearRealR_woFG!D128-hist_Forward5YearRNatR_woFG!D128</f>
        <v>-0.56928358079441999</v>
      </c>
    </row>
    <row r="138" spans="1:17">
      <c r="A138" s="1">
        <v>38077</v>
      </c>
      <c r="B138" t="s">
        <v>54</v>
      </c>
      <c r="C138">
        <v>1.7</v>
      </c>
      <c r="D138">
        <v>0.51500000000000001</v>
      </c>
      <c r="E138">
        <v>1.89</v>
      </c>
      <c r="H138">
        <f t="shared" si="3"/>
        <v>1.7</v>
      </c>
      <c r="K138">
        <f t="shared" si="4"/>
        <v>1.7</v>
      </c>
      <c r="L138">
        <f t="shared" si="2"/>
        <v>1.89</v>
      </c>
      <c r="M138">
        <f t="shared" si="5"/>
        <v>2.06</v>
      </c>
      <c r="N138" s="2">
        <f>+hist_ExAnteRealRate_wFG!D129-hist_RealNaturalRate_wFG!D129</f>
        <v>-0.38523661774553902</v>
      </c>
      <c r="O138">
        <f>+hist_Forward5YearRealR_wFG!D129-hist_Forward5YearRNatR_wFG!D129</f>
        <v>0.17139603652841107</v>
      </c>
      <c r="P138" s="2">
        <f>+hist_ExAnteRealRate_woFG!D129-hist_RealNaturalRate_woFG!D129</f>
        <v>-0.37661547506443199</v>
      </c>
      <c r="Q138">
        <f>+hist_Forward5YearRealR_woFG!D129-hist_Forward5YearRNatR_woFG!D129</f>
        <v>-0.70868943822309194</v>
      </c>
    </row>
    <row r="139" spans="1:17">
      <c r="A139" s="1">
        <v>38168</v>
      </c>
      <c r="B139" t="s">
        <v>55</v>
      </c>
      <c r="C139">
        <v>2.2999999999999998</v>
      </c>
      <c r="D139">
        <v>0.51500000000000001</v>
      </c>
      <c r="E139">
        <v>2.4500000000000002</v>
      </c>
      <c r="H139">
        <f t="shared" si="3"/>
        <v>2.2999999999999998</v>
      </c>
      <c r="K139">
        <f t="shared" si="4"/>
        <v>2.2999999999999998</v>
      </c>
      <c r="L139">
        <f t="shared" si="2"/>
        <v>2.4500000000000002</v>
      </c>
      <c r="M139">
        <f t="shared" si="5"/>
        <v>2.06</v>
      </c>
      <c r="N139" s="2">
        <f>+hist_ExAnteRealRate_wFG!D130-hist_RealNaturalRate_wFG!D130</f>
        <v>-0.23399900751566599</v>
      </c>
      <c r="O139">
        <f>+hist_Forward5YearRealR_wFG!D130-hist_Forward5YearRNatR_wFG!D130</f>
        <v>5.8726869970304074E-2</v>
      </c>
      <c r="P139" s="2">
        <f>+hist_ExAnteRealRate_woFG!D130-hist_RealNaturalRate_woFG!D130</f>
        <v>-0.24240100197599695</v>
      </c>
      <c r="Q139">
        <f>+hist_Forward5YearRealR_woFG!D130-hist_Forward5YearRNatR_woFG!D130</f>
        <v>-0.91974994538980603</v>
      </c>
    </row>
    <row r="140" spans="1:17">
      <c r="A140" s="1">
        <v>38260</v>
      </c>
      <c r="B140" t="s">
        <v>56</v>
      </c>
      <c r="C140">
        <v>2.2999999999999998</v>
      </c>
      <c r="D140">
        <v>0.52</v>
      </c>
      <c r="E140">
        <v>2.0099999999999998</v>
      </c>
      <c r="H140">
        <f t="shared" si="3"/>
        <v>2.2999999999999998</v>
      </c>
      <c r="K140">
        <f t="shared" si="4"/>
        <v>2.2999999999999998</v>
      </c>
      <c r="L140">
        <f t="shared" si="2"/>
        <v>2.0099999999999998</v>
      </c>
      <c r="M140">
        <f t="shared" si="5"/>
        <v>2.08</v>
      </c>
      <c r="N140" s="2">
        <f>+hist_ExAnteRealRate_wFG!D131-hist_RealNaturalRate_wFG!D131</f>
        <v>-0.11466603092578598</v>
      </c>
      <c r="O140">
        <f>+hist_Forward5YearRealR_wFG!D131-hist_Forward5YearRNatR_wFG!D131</f>
        <v>0.117551178984309</v>
      </c>
      <c r="P140" s="2">
        <f>+hist_ExAnteRealRate_woFG!D131-hist_RealNaturalRate_woFG!D131</f>
        <v>-0.14225776171965099</v>
      </c>
      <c r="Q140">
        <f>+hist_Forward5YearRealR_woFG!D131-hist_Forward5YearRNatR_woFG!D131</f>
        <v>-0.89563012642207707</v>
      </c>
    </row>
    <row r="141" spans="1:17">
      <c r="A141" s="1">
        <v>38352</v>
      </c>
      <c r="B141" t="s">
        <v>57</v>
      </c>
      <c r="C141">
        <v>2.2999999999999998</v>
      </c>
      <c r="D141">
        <v>0.53</v>
      </c>
      <c r="E141">
        <v>1.83</v>
      </c>
      <c r="H141">
        <f t="shared" si="3"/>
        <v>2.2999999999999998</v>
      </c>
      <c r="K141">
        <f t="shared" si="4"/>
        <v>2.2999999999999998</v>
      </c>
      <c r="L141">
        <f t="shared" si="2"/>
        <v>1.83</v>
      </c>
      <c r="M141">
        <f t="shared" si="5"/>
        <v>2.12</v>
      </c>
      <c r="N141" s="2">
        <f>+hist_ExAnteRealRate_wFG!D132-hist_RealNaturalRate_wFG!D132</f>
        <v>-0.40299343628879697</v>
      </c>
      <c r="O141">
        <f>+hist_Forward5YearRealR_wFG!D132-hist_Forward5YearRNatR_wFG!D132</f>
        <v>0.36133576518447202</v>
      </c>
      <c r="P141" s="2">
        <f>+hist_ExAnteRealRate_woFG!D132-hist_RealNaturalRate_woFG!D132</f>
        <v>-0.45224586155720203</v>
      </c>
      <c r="Q141">
        <f>+hist_Forward5YearRealR_woFG!D132-hist_Forward5YearRNatR_woFG!D132</f>
        <v>-0.63150409385330897</v>
      </c>
    </row>
    <row r="142" spans="1:17">
      <c r="A142" s="1">
        <v>38442</v>
      </c>
      <c r="B142" t="s">
        <v>58</v>
      </c>
      <c r="C142">
        <v>2.1</v>
      </c>
      <c r="D142">
        <v>0.52500000000000002</v>
      </c>
      <c r="E142">
        <v>1.56</v>
      </c>
      <c r="H142">
        <f t="shared" si="3"/>
        <v>2.1</v>
      </c>
      <c r="K142">
        <f t="shared" si="4"/>
        <v>2.1</v>
      </c>
      <c r="L142">
        <f t="shared" si="2"/>
        <v>1.56</v>
      </c>
      <c r="M142">
        <f t="shared" si="5"/>
        <v>2.1</v>
      </c>
      <c r="N142" s="2">
        <f>+hist_ExAnteRealRate_wFG!D133-hist_RealNaturalRate_wFG!D133</f>
        <v>-0.36464927585087897</v>
      </c>
      <c r="O142">
        <f>+hist_Forward5YearRealR_wFG!D133-hist_Forward5YearRNatR_wFG!D133</f>
        <v>0.61365372033416299</v>
      </c>
      <c r="P142" s="2">
        <f>+hist_ExAnteRealRate_woFG!D133-hist_RealNaturalRate_woFG!D133</f>
        <v>-0.43838371035815404</v>
      </c>
      <c r="Q142">
        <f>+hist_Forward5YearRealR_woFG!D133-hist_Forward5YearRNatR_woFG!D133</f>
        <v>-0.35405728247922896</v>
      </c>
    </row>
    <row r="143" spans="1:17">
      <c r="A143" s="1">
        <v>38533</v>
      </c>
      <c r="B143" t="s">
        <v>59</v>
      </c>
      <c r="C143">
        <v>2</v>
      </c>
      <c r="D143">
        <v>0.52500000000000002</v>
      </c>
      <c r="E143">
        <v>1.57</v>
      </c>
      <c r="H143">
        <f t="shared" si="3"/>
        <v>2</v>
      </c>
      <c r="K143">
        <f t="shared" si="4"/>
        <v>2</v>
      </c>
      <c r="L143">
        <f t="shared" si="2"/>
        <v>1.57</v>
      </c>
      <c r="M143">
        <f t="shared" si="5"/>
        <v>2.1</v>
      </c>
      <c r="N143" s="2">
        <f>+hist_ExAnteRealRate_wFG!D134-hist_RealNaturalRate_wFG!D134</f>
        <v>-0.53769107587747</v>
      </c>
      <c r="O143">
        <f>+hist_Forward5YearRealR_wFG!D134-hist_Forward5YearRNatR_wFG!D134</f>
        <v>0.68989061711038502</v>
      </c>
      <c r="P143" s="2">
        <f>+hist_ExAnteRealRate_woFG!D134-hist_RealNaturalRate_woFG!D134</f>
        <v>-0.63913197275385492</v>
      </c>
      <c r="Q143">
        <f>+hist_Forward5YearRealR_woFG!D134-hist_Forward5YearRNatR_woFG!D134</f>
        <v>-0.27981529273157707</v>
      </c>
    </row>
    <row r="144" spans="1:17">
      <c r="A144" s="1">
        <v>38625</v>
      </c>
      <c r="B144" t="s">
        <v>60</v>
      </c>
      <c r="C144">
        <v>2.2999999999999998</v>
      </c>
      <c r="D144">
        <v>0.52749999999999997</v>
      </c>
      <c r="E144">
        <v>2.1</v>
      </c>
      <c r="H144">
        <f t="shared" si="3"/>
        <v>2.2999999999999998</v>
      </c>
      <c r="K144">
        <f t="shared" si="4"/>
        <v>2.2999999999999998</v>
      </c>
      <c r="L144">
        <f t="shared" si="2"/>
        <v>2.1</v>
      </c>
      <c r="M144">
        <f t="shared" si="5"/>
        <v>2.11</v>
      </c>
      <c r="N144" s="2">
        <f>+hist_ExAnteRealRate_wFG!D135-hist_RealNaturalRate_wFG!D135</f>
        <v>-0.57751746049693597</v>
      </c>
      <c r="O144">
        <f>+hist_Forward5YearRealR_wFG!D135-hist_Forward5YearRNatR_wFG!D135</f>
        <v>1.1077688379261361</v>
      </c>
      <c r="P144" s="2">
        <f>+hist_ExAnteRealRate_woFG!D135-hist_RealNaturalRate_woFG!D135</f>
        <v>-0.71035288967787502</v>
      </c>
      <c r="Q144">
        <f>+hist_Forward5YearRealR_woFG!D135-hist_Forward5YearRNatR_woFG!D135</f>
        <v>0.23042704338362499</v>
      </c>
    </row>
    <row r="145" spans="1:17">
      <c r="A145" s="1">
        <v>38717</v>
      </c>
      <c r="B145" t="s">
        <v>61</v>
      </c>
      <c r="C145">
        <v>2.4</v>
      </c>
      <c r="D145">
        <v>0.5625</v>
      </c>
      <c r="E145">
        <v>2.35</v>
      </c>
      <c r="H145">
        <f t="shared" si="3"/>
        <v>2.4</v>
      </c>
      <c r="K145">
        <f t="shared" si="4"/>
        <v>2.4</v>
      </c>
      <c r="L145">
        <f t="shared" si="2"/>
        <v>2.35</v>
      </c>
      <c r="M145">
        <f t="shared" si="5"/>
        <v>2.25</v>
      </c>
      <c r="N145" s="2">
        <f>+hist_ExAnteRealRate_wFG!D136-hist_RealNaturalRate_wFG!D136</f>
        <v>-0.37921252160074104</v>
      </c>
      <c r="O145">
        <f>+hist_Forward5YearRealR_wFG!D136-hist_Forward5YearRNatR_wFG!D136</f>
        <v>1.3906135185102331</v>
      </c>
      <c r="P145" s="2">
        <f>+hist_ExAnteRealRate_woFG!D136-hist_RealNaturalRate_woFG!D136</f>
        <v>-0.54766335699766411</v>
      </c>
      <c r="Q145">
        <f>+hist_Forward5YearRealR_woFG!D136-hist_Forward5YearRNatR_woFG!D136</f>
        <v>0.53897382289420992</v>
      </c>
    </row>
    <row r="146" spans="1:17">
      <c r="A146" s="1">
        <v>38807</v>
      </c>
      <c r="B146" t="s">
        <v>62</v>
      </c>
      <c r="C146">
        <v>2.2999999999999998</v>
      </c>
      <c r="D146">
        <v>0.62250000000000005</v>
      </c>
      <c r="E146">
        <v>3.03</v>
      </c>
      <c r="H146">
        <f t="shared" si="3"/>
        <v>2.2999999999999998</v>
      </c>
      <c r="K146">
        <f t="shared" si="4"/>
        <v>2.2999999999999998</v>
      </c>
      <c r="L146">
        <f t="shared" si="2"/>
        <v>3.03</v>
      </c>
      <c r="M146">
        <f t="shared" si="5"/>
        <v>2.4900000000000002</v>
      </c>
      <c r="N146" s="2">
        <f>+hist_ExAnteRealRate_wFG!D137-hist_RealNaturalRate_wFG!D137</f>
        <v>-0.70748564628278399</v>
      </c>
      <c r="O146">
        <f>+hist_Forward5YearRealR_wFG!D137-hist_Forward5YearRNatR_wFG!D137</f>
        <v>1.52063672093613</v>
      </c>
      <c r="P146" s="2">
        <f>+hist_ExAnteRealRate_woFG!D137-hist_RealNaturalRate_woFG!D137</f>
        <v>-0.9163845718284811</v>
      </c>
      <c r="Q146">
        <f>+hist_Forward5YearRealR_woFG!D137-hist_Forward5YearRNatR_woFG!D137</f>
        <v>0.54481686051350209</v>
      </c>
    </row>
    <row r="147" spans="1:17">
      <c r="A147" s="1">
        <v>38898</v>
      </c>
      <c r="B147" t="s">
        <v>63</v>
      </c>
      <c r="C147">
        <v>2.5</v>
      </c>
      <c r="D147">
        <v>0.68500000000000005</v>
      </c>
      <c r="E147">
        <v>3.53</v>
      </c>
      <c r="H147">
        <f t="shared" si="3"/>
        <v>2.5</v>
      </c>
      <c r="K147">
        <f t="shared" si="4"/>
        <v>2.5</v>
      </c>
      <c r="L147">
        <f t="shared" si="2"/>
        <v>3.53</v>
      </c>
      <c r="M147">
        <f t="shared" si="5"/>
        <v>2.74</v>
      </c>
      <c r="N147" s="2">
        <f>+hist_ExAnteRealRate_wFG!D138-hist_RealNaturalRate_wFG!D138</f>
        <v>-0.60620916537137903</v>
      </c>
      <c r="O147">
        <f>+hist_Forward5YearRealR_wFG!D138-hist_Forward5YearRNatR_wFG!D138</f>
        <v>1.6690647413967818</v>
      </c>
      <c r="P147" s="2">
        <f>+hist_ExAnteRealRate_woFG!D138-hist_RealNaturalRate_woFG!D138</f>
        <v>-0.86109070371728202</v>
      </c>
      <c r="Q147">
        <f>+hist_Forward5YearRealR_woFG!D138-hist_Forward5YearRNatR_woFG!D138</f>
        <v>0.61908969395791802</v>
      </c>
    </row>
    <row r="148" spans="1:17">
      <c r="A148" s="1">
        <v>38990</v>
      </c>
      <c r="B148" t="s">
        <v>64</v>
      </c>
      <c r="C148">
        <v>2.2000000000000002</v>
      </c>
      <c r="D148">
        <v>0.76500000000000001</v>
      </c>
      <c r="E148">
        <v>3.32</v>
      </c>
      <c r="H148">
        <f t="shared" si="3"/>
        <v>2.2000000000000002</v>
      </c>
      <c r="K148">
        <f t="shared" si="4"/>
        <v>2.2000000000000002</v>
      </c>
      <c r="L148">
        <f t="shared" si="2"/>
        <v>3.32</v>
      </c>
      <c r="M148">
        <f t="shared" si="5"/>
        <v>3.06</v>
      </c>
      <c r="N148" s="2">
        <f>+hist_ExAnteRealRate_wFG!D139-hist_RealNaturalRate_wFG!D139</f>
        <v>-0.43473092901874999</v>
      </c>
      <c r="O148">
        <f>+hist_Forward5YearRealR_wFG!D139-hist_Forward5YearRNatR_wFG!D139</f>
        <v>1.774065903692436</v>
      </c>
      <c r="P148" s="2">
        <f>+hist_ExAnteRealRate_woFG!D139-hist_RealNaturalRate_woFG!D139</f>
        <v>-0.74193381123545987</v>
      </c>
      <c r="Q148">
        <f>+hist_Forward5YearRealR_woFG!D139-hist_Forward5YearRNatR_woFG!D139</f>
        <v>0.63705207411501008</v>
      </c>
    </row>
    <row r="149" spans="1:17">
      <c r="A149" s="1">
        <v>39082</v>
      </c>
      <c r="B149" t="s">
        <v>65</v>
      </c>
      <c r="C149">
        <v>1.8</v>
      </c>
      <c r="D149">
        <v>0.86750000000000005</v>
      </c>
      <c r="E149">
        <v>3.81</v>
      </c>
      <c r="H149">
        <f t="shared" si="3"/>
        <v>1.8</v>
      </c>
      <c r="K149">
        <f t="shared" si="4"/>
        <v>1.8</v>
      </c>
      <c r="L149">
        <f t="shared" si="2"/>
        <v>3.81</v>
      </c>
      <c r="M149">
        <f t="shared" si="5"/>
        <v>3.47</v>
      </c>
      <c r="N149" s="2">
        <f>+hist_ExAnteRealRate_wFG!D140-hist_RealNaturalRate_wFG!D140</f>
        <v>-0.68085124305333022</v>
      </c>
      <c r="O149">
        <f>+hist_Forward5YearRealR_wFG!D140-hist_Forward5YearRNatR_wFG!D140</f>
        <v>1.9941655989600851</v>
      </c>
      <c r="P149" s="2">
        <f>+hist_ExAnteRealRate_woFG!D140-hist_RealNaturalRate_woFG!D140</f>
        <v>-1.0476347186521102</v>
      </c>
      <c r="Q149">
        <f>+hist_Forward5YearRealR_woFG!D140-hist_Forward5YearRNatR_woFG!D140</f>
        <v>0.75380847322964706</v>
      </c>
    </row>
    <row r="150" spans="1:17">
      <c r="A150" s="1">
        <v>39172</v>
      </c>
      <c r="B150" t="s">
        <v>66</v>
      </c>
      <c r="C150">
        <v>1.8</v>
      </c>
      <c r="D150">
        <v>0.92500000000000004</v>
      </c>
      <c r="E150">
        <v>3.56</v>
      </c>
      <c r="H150">
        <f t="shared" si="3"/>
        <v>1.8</v>
      </c>
      <c r="K150">
        <f t="shared" si="4"/>
        <v>1.8</v>
      </c>
      <c r="L150">
        <f t="shared" si="2"/>
        <v>3.56</v>
      </c>
      <c r="M150">
        <f t="shared" si="5"/>
        <v>3.7</v>
      </c>
      <c r="N150" s="2">
        <f>+hist_ExAnteRealRate_wFG!D141-hist_RealNaturalRate_wFG!D141</f>
        <v>-0.35550215322088974</v>
      </c>
      <c r="O150">
        <f>+hist_Forward5YearRealR_wFG!D141-hist_Forward5YearRNatR_wFG!D141</f>
        <v>2.2268736388173842</v>
      </c>
      <c r="P150" s="2">
        <f>+hist_ExAnteRealRate_woFG!D141-hist_RealNaturalRate_woFG!D141</f>
        <v>-0.79017882554604979</v>
      </c>
      <c r="Q150">
        <f>+hist_Forward5YearRealR_woFG!D141-hist_Forward5YearRNatR_woFG!D141</f>
        <v>0.92310545071116601</v>
      </c>
    </row>
    <row r="151" spans="1:17">
      <c r="A151" s="1">
        <v>39263</v>
      </c>
      <c r="B151" t="s">
        <v>67</v>
      </c>
      <c r="C151">
        <v>1.9</v>
      </c>
      <c r="D151">
        <v>0.99</v>
      </c>
      <c r="E151">
        <v>3.12</v>
      </c>
      <c r="H151">
        <f t="shared" si="3"/>
        <v>1.9</v>
      </c>
      <c r="K151">
        <f t="shared" si="4"/>
        <v>1.9</v>
      </c>
      <c r="L151">
        <f t="shared" si="2"/>
        <v>3.12</v>
      </c>
      <c r="M151">
        <f t="shared" si="5"/>
        <v>3.96</v>
      </c>
      <c r="N151" s="2">
        <f>+hist_ExAnteRealRate_wFG!D142-hist_RealNaturalRate_wFG!D142</f>
        <v>-0.65440206136901979</v>
      </c>
      <c r="O151">
        <f>+hist_Forward5YearRealR_wFG!D142-hist_Forward5YearRNatR_wFG!D142</f>
        <v>2.685583227652137</v>
      </c>
      <c r="P151" s="2">
        <f>+hist_ExAnteRealRate_woFG!D142-hist_RealNaturalRate_woFG!D142</f>
        <v>-1.1664931976965098</v>
      </c>
      <c r="Q151">
        <f>+hist_Forward5YearRealR_woFG!D142-hist_Forward5YearRNatR_woFG!D142</f>
        <v>1.3893565655277469</v>
      </c>
    </row>
    <row r="152" spans="1:17">
      <c r="A152" s="1">
        <v>39355</v>
      </c>
      <c r="B152" t="s">
        <v>68</v>
      </c>
      <c r="C152">
        <v>1.9</v>
      </c>
      <c r="D152">
        <v>1.07</v>
      </c>
      <c r="E152">
        <v>2.96</v>
      </c>
      <c r="H152">
        <f t="shared" si="3"/>
        <v>1.9</v>
      </c>
      <c r="K152">
        <f t="shared" si="4"/>
        <v>1.9</v>
      </c>
      <c r="L152">
        <f t="shared" si="2"/>
        <v>2.96</v>
      </c>
      <c r="M152">
        <f t="shared" si="5"/>
        <v>4.28</v>
      </c>
      <c r="N152" s="2">
        <f>+hist_ExAnteRealRate_wFG!D143-hist_RealNaturalRate_wFG!D143</f>
        <v>-0.35967389302340003</v>
      </c>
      <c r="O152">
        <f>+hist_Forward5YearRealR_wFG!D143-hist_Forward5YearRNatR_wFG!D143</f>
        <v>2.7137639433600049</v>
      </c>
      <c r="P152" s="2">
        <f>+hist_ExAnteRealRate_woFG!D143-hist_RealNaturalRate_woFG!D143</f>
        <v>-0.96010366807300995</v>
      </c>
      <c r="Q152">
        <f>+hist_Forward5YearRealR_woFG!D143-hist_Forward5YearRNatR_woFG!D143</f>
        <v>1.330127565663769</v>
      </c>
    </row>
    <row r="153" spans="1:17">
      <c r="A153" s="1">
        <v>39447</v>
      </c>
      <c r="B153" t="s">
        <v>69</v>
      </c>
      <c r="C153">
        <v>2.9</v>
      </c>
      <c r="D153">
        <v>1.0974999999999999</v>
      </c>
      <c r="E153">
        <v>2.29</v>
      </c>
      <c r="H153">
        <f t="shared" si="3"/>
        <v>2.9</v>
      </c>
      <c r="K153">
        <f t="shared" si="4"/>
        <v>2.9</v>
      </c>
      <c r="L153">
        <f t="shared" si="2"/>
        <v>2.29</v>
      </c>
      <c r="M153">
        <f t="shared" si="5"/>
        <v>4.3899999999999997</v>
      </c>
      <c r="N153" s="2">
        <f>+hist_ExAnteRealRate_wFG!D144-hist_RealNaturalRate_wFG!D144</f>
        <v>-0.48685214503619001</v>
      </c>
      <c r="O153">
        <f>+hist_Forward5YearRealR_wFG!D144-hist_Forward5YearRNatR_wFG!D144</f>
        <v>3.0169553866870791</v>
      </c>
      <c r="P153" s="2">
        <f>+hist_ExAnteRealRate_woFG!D144-hist_RealNaturalRate_woFG!D144</f>
        <v>-1.1882285351563597</v>
      </c>
      <c r="Q153">
        <f>+hist_Forward5YearRealR_woFG!D144-hist_Forward5YearRNatR_woFG!D144</f>
        <v>1.5675428659041311</v>
      </c>
    </row>
    <row r="154" spans="1:17">
      <c r="A154" s="1">
        <v>39538</v>
      </c>
      <c r="B154" t="s">
        <v>70</v>
      </c>
      <c r="C154">
        <v>3.4</v>
      </c>
      <c r="D154">
        <v>1.0575000000000001</v>
      </c>
      <c r="E154">
        <v>2.23</v>
      </c>
      <c r="H154">
        <f t="shared" si="3"/>
        <v>3.4</v>
      </c>
      <c r="K154">
        <f t="shared" si="4"/>
        <v>3.4</v>
      </c>
      <c r="L154">
        <f t="shared" si="2"/>
        <v>2.23</v>
      </c>
      <c r="M154">
        <f t="shared" si="5"/>
        <v>4.2300000000000004</v>
      </c>
      <c r="N154" s="2">
        <f>+hist_ExAnteRealRate_wFG!D145-hist_RealNaturalRate_wFG!D145</f>
        <v>-0.2056745320906801</v>
      </c>
      <c r="O154">
        <f>+hist_Forward5YearRealR_wFG!D145-hist_Forward5YearRNatR_wFG!D145</f>
        <v>2.7949904484172099</v>
      </c>
      <c r="P154" s="2">
        <f>+hist_ExAnteRealRate_woFG!D145-hist_RealNaturalRate_woFG!D145</f>
        <v>-1.0228038063318201</v>
      </c>
      <c r="Q154">
        <f>+hist_Forward5YearRealR_woFG!D145-hist_Forward5YearRNatR_woFG!D145</f>
        <v>1.2556277690951849</v>
      </c>
    </row>
    <row r="155" spans="1:17">
      <c r="A155" s="1">
        <v>39629</v>
      </c>
      <c r="B155" t="s">
        <v>71</v>
      </c>
      <c r="C155">
        <v>3.6</v>
      </c>
      <c r="D155">
        <v>1.1025</v>
      </c>
      <c r="E155">
        <v>1.04</v>
      </c>
      <c r="H155">
        <f t="shared" si="3"/>
        <v>3.6</v>
      </c>
      <c r="K155">
        <f t="shared" si="4"/>
        <v>3.6</v>
      </c>
      <c r="L155">
        <f t="shared" si="2"/>
        <v>1.04</v>
      </c>
      <c r="M155">
        <f t="shared" si="5"/>
        <v>4.41</v>
      </c>
      <c r="N155" s="2">
        <f>+hist_ExAnteRealRate_wFG!D146-hist_RealNaturalRate_wFG!D146</f>
        <v>0.31122180628274965</v>
      </c>
      <c r="O155">
        <f>+hist_Forward5YearRealR_wFG!D146-hist_Forward5YearRNatR_wFG!D146</f>
        <v>3.205204662200253</v>
      </c>
      <c r="P155" s="2">
        <f>+hist_ExAnteRealRate_woFG!D146-hist_RealNaturalRate_woFG!D146</f>
        <v>-0.63998256025075984</v>
      </c>
      <c r="Q155">
        <f>+hist_Forward5YearRealR_woFG!D146-hist_Forward5YearRNatR_woFG!D146</f>
        <v>1.5540235886473379</v>
      </c>
    </row>
    <row r="156" spans="1:17">
      <c r="A156" s="1">
        <v>39721</v>
      </c>
      <c r="B156" t="s">
        <v>72</v>
      </c>
      <c r="C156">
        <v>3.8</v>
      </c>
      <c r="D156">
        <v>1.135</v>
      </c>
      <c r="E156">
        <v>0.1</v>
      </c>
      <c r="H156">
        <f t="shared" si="3"/>
        <v>3.8</v>
      </c>
      <c r="K156">
        <f t="shared" si="4"/>
        <v>3.8</v>
      </c>
      <c r="L156">
        <f t="shared" si="2"/>
        <v>0.1</v>
      </c>
      <c r="M156">
        <f t="shared" si="5"/>
        <v>4.54</v>
      </c>
      <c r="N156" s="2">
        <f>+hist_ExAnteRealRate_wFG!D147-hist_RealNaturalRate_wFG!D147</f>
        <v>0.48462575817727016</v>
      </c>
      <c r="O156">
        <f>+hist_Forward5YearRealR_wFG!D147-hist_Forward5YearRNatR_wFG!D147</f>
        <v>3.115857059345565</v>
      </c>
      <c r="P156" s="2">
        <f>+hist_ExAnteRealRate_woFG!D147-hist_RealNaturalRate_woFG!D147</f>
        <v>-0.62797308086777992</v>
      </c>
      <c r="Q156">
        <f>+hist_Forward5YearRealR_woFG!D147-hist_Forward5YearRNatR_woFG!D147</f>
        <v>1.3013642704826891</v>
      </c>
    </row>
    <row r="157" spans="1:17">
      <c r="A157" s="1">
        <v>39813</v>
      </c>
      <c r="B157" t="s">
        <v>73</v>
      </c>
      <c r="C157">
        <v>2.2999999999999998</v>
      </c>
      <c r="D157">
        <v>0.97250000000000003</v>
      </c>
      <c r="E157">
        <v>-2.11</v>
      </c>
      <c r="H157">
        <f t="shared" si="3"/>
        <v>2.2999999999999998</v>
      </c>
      <c r="K157">
        <f t="shared" si="4"/>
        <v>2.2999999999999998</v>
      </c>
      <c r="L157">
        <f t="shared" si="2"/>
        <v>-2.11</v>
      </c>
      <c r="M157">
        <f t="shared" si="5"/>
        <v>3.89</v>
      </c>
      <c r="N157" s="2">
        <f>+hist_ExAnteRealRate_wFG!D148-hist_RealNaturalRate_wFG!D148</f>
        <v>1.750771941339752</v>
      </c>
      <c r="O157">
        <f>+hist_Forward5YearRealR_wFG!D148-hist_Forward5YearRNatR_wFG!D148</f>
        <v>1.9657830128633611</v>
      </c>
      <c r="P157" s="2">
        <f>+hist_ExAnteRealRate_woFG!D148-hist_RealNaturalRate_woFG!D148</f>
        <v>1.39301076373609</v>
      </c>
      <c r="Q157">
        <f>+hist_Forward5YearRealR_woFG!D148-hist_Forward5YearRNatR_woFG!D148</f>
        <v>-0.17209660639162305</v>
      </c>
    </row>
    <row r="158" spans="1:17">
      <c r="A158" s="1">
        <v>39903</v>
      </c>
      <c r="B158" t="s">
        <v>74</v>
      </c>
      <c r="C158">
        <v>1</v>
      </c>
      <c r="D158">
        <v>0.42</v>
      </c>
      <c r="E158">
        <v>-5.71</v>
      </c>
      <c r="H158">
        <f t="shared" si="3"/>
        <v>1</v>
      </c>
      <c r="K158">
        <f t="shared" si="4"/>
        <v>1</v>
      </c>
      <c r="L158">
        <f t="shared" si="2"/>
        <v>-5.71</v>
      </c>
      <c r="M158">
        <f t="shared" si="5"/>
        <v>1.68</v>
      </c>
      <c r="N158" s="2">
        <f>+hist_ExAnteRealRate_wFG!D149-hist_RealNaturalRate_wFG!D149</f>
        <v>-0.4326321358430481</v>
      </c>
      <c r="O158">
        <f>+hist_Forward5YearRealR_wFG!D149-hist_Forward5YearRNatR_wFG!D149</f>
        <v>2.4840764967484574</v>
      </c>
      <c r="P158" s="2">
        <f>+hist_ExAnteRealRate_woFG!D149-hist_RealNaturalRate_woFG!D149</f>
        <v>0.32259643035162117</v>
      </c>
      <c r="Q158">
        <f>+hist_Forward5YearRealR_woFG!D149-hist_Forward5YearRNatR_woFG!D149</f>
        <v>-0.41071575888443601</v>
      </c>
    </row>
    <row r="159" spans="1:17">
      <c r="A159" s="1">
        <v>39994</v>
      </c>
      <c r="B159" t="s">
        <v>75</v>
      </c>
      <c r="C159">
        <v>0.2</v>
      </c>
      <c r="D159">
        <v>0.23250000000000001</v>
      </c>
      <c r="E159">
        <v>-5.24</v>
      </c>
      <c r="H159">
        <f t="shared" si="3"/>
        <v>0.2</v>
      </c>
      <c r="K159">
        <f t="shared" si="4"/>
        <v>0.2</v>
      </c>
      <c r="L159">
        <f t="shared" si="2"/>
        <v>-5.24</v>
      </c>
      <c r="M159">
        <f t="shared" si="5"/>
        <v>0.93</v>
      </c>
      <c r="N159" s="2">
        <f>+hist_ExAnteRealRate_wFG!D150-hist_RealNaturalRate_wFG!D150</f>
        <v>-0.68046476457236293</v>
      </c>
      <c r="O159">
        <f>+hist_Forward5YearRealR_wFG!D150-hist_Forward5YearRNatR_wFG!D150</f>
        <v>2.2790546986044071</v>
      </c>
      <c r="P159" s="2">
        <f>+hist_ExAnteRealRate_woFG!D150-hist_RealNaturalRate_woFG!D150</f>
        <v>-0.41073493356655005</v>
      </c>
      <c r="Q159">
        <f>+hist_Forward5YearRealR_woFG!D150-hist_Forward5YearRNatR_woFG!D150</f>
        <v>-0.58096658294409509</v>
      </c>
    </row>
    <row r="160" spans="1:17">
      <c r="A160" s="1">
        <v>40086</v>
      </c>
      <c r="B160" t="s">
        <v>76</v>
      </c>
      <c r="C160">
        <v>-0.4</v>
      </c>
      <c r="D160">
        <v>0.13250000000000001</v>
      </c>
      <c r="E160">
        <v>-4.38</v>
      </c>
      <c r="H160">
        <f t="shared" si="3"/>
        <v>-0.4</v>
      </c>
      <c r="K160">
        <f t="shared" si="4"/>
        <v>-0.4</v>
      </c>
      <c r="L160">
        <f t="shared" si="2"/>
        <v>-4.38</v>
      </c>
      <c r="M160">
        <f t="shared" si="5"/>
        <v>0.53</v>
      </c>
      <c r="N160" s="2">
        <f>+hist_ExAnteRealRate_wFG!D151-hist_RealNaturalRate_wFG!D151</f>
        <v>-0.62493735133518502</v>
      </c>
      <c r="O160">
        <f>+hist_Forward5YearRealR_wFG!D151-hist_Forward5YearRNatR_wFG!D151</f>
        <v>2.2780615052224311</v>
      </c>
      <c r="P160" s="2">
        <f>+hist_ExAnteRealRate_woFG!D151-hist_RealNaturalRate_woFG!D151</f>
        <v>-1.048980287230737</v>
      </c>
      <c r="Q160">
        <f>+hist_Forward5YearRealR_woFG!D151-hist_Forward5YearRNatR_woFG!D151</f>
        <v>-0.56684907518528105</v>
      </c>
    </row>
    <row r="161" spans="1:17">
      <c r="A161" s="1">
        <v>40178</v>
      </c>
      <c r="B161" t="s">
        <v>77</v>
      </c>
      <c r="C161">
        <v>0.4</v>
      </c>
      <c r="D161">
        <v>0.1125</v>
      </c>
      <c r="E161">
        <v>-2.2999999999999998</v>
      </c>
      <c r="H161">
        <f t="shared" si="3"/>
        <v>0.4</v>
      </c>
      <c r="K161">
        <f t="shared" si="4"/>
        <v>0.4</v>
      </c>
      <c r="L161">
        <f t="shared" si="2"/>
        <v>-2.2999999999999998</v>
      </c>
      <c r="M161">
        <f t="shared" si="5"/>
        <v>0.45</v>
      </c>
      <c r="N161" s="2">
        <f>+hist_ExAnteRealRate_wFG!D152-hist_RealNaturalRate_wFG!D152</f>
        <v>-1.044255963715826</v>
      </c>
      <c r="O161">
        <f>+hist_Forward5YearRealR_wFG!D152-hist_Forward5YearRNatR_wFG!D152</f>
        <v>2.8141527887012558</v>
      </c>
      <c r="P161" s="2">
        <f>+hist_ExAnteRealRate_woFG!D152-hist_RealNaturalRate_woFG!D152</f>
        <v>-0.81144459451120599</v>
      </c>
      <c r="Q161">
        <f>+hist_Forward5YearRealR_woFG!D152-hist_Forward5YearRNatR_woFG!D152</f>
        <v>-0.38100022834445596</v>
      </c>
    </row>
    <row r="162" spans="1:17">
      <c r="A162" s="1">
        <v>40268</v>
      </c>
      <c r="B162" t="s">
        <v>78</v>
      </c>
      <c r="C162">
        <v>1.1000000000000001</v>
      </c>
      <c r="D162">
        <v>0.105</v>
      </c>
      <c r="E162">
        <v>1.2</v>
      </c>
      <c r="H162">
        <f t="shared" si="3"/>
        <v>1.1000000000000001</v>
      </c>
      <c r="K162">
        <f t="shared" si="4"/>
        <v>1.1000000000000001</v>
      </c>
      <c r="L162">
        <f t="shared" si="2"/>
        <v>1.2</v>
      </c>
      <c r="M162">
        <f t="shared" si="5"/>
        <v>0.42</v>
      </c>
      <c r="N162" s="2">
        <f>+hist_ExAnteRealRate_wFG!D153-hist_RealNaturalRate_wFG!D153</f>
        <v>-0.80560790126407289</v>
      </c>
      <c r="O162">
        <f>+hist_Forward5YearRealR_wFG!D153-hist_Forward5YearRNatR_wFG!D153</f>
        <v>2.4019287801882068</v>
      </c>
      <c r="P162" s="2">
        <f>+hist_ExAnteRealRate_woFG!D153-hist_RealNaturalRate_woFG!D153</f>
        <v>-1.0230088521224192</v>
      </c>
      <c r="Q162">
        <f>+hist_Forward5YearRealR_woFG!D153-hist_Forward5YearRNatR_woFG!D153</f>
        <v>-0.42953828935351102</v>
      </c>
    </row>
    <row r="163" spans="1:17">
      <c r="A163" s="1">
        <v>40359</v>
      </c>
      <c r="B163" t="s">
        <v>79</v>
      </c>
      <c r="C163">
        <v>1.6</v>
      </c>
      <c r="D163">
        <v>0.105</v>
      </c>
      <c r="E163">
        <v>2.14</v>
      </c>
      <c r="H163">
        <f t="shared" si="3"/>
        <v>1.6</v>
      </c>
      <c r="K163">
        <f t="shared" si="4"/>
        <v>1.6</v>
      </c>
      <c r="L163">
        <f t="shared" si="2"/>
        <v>2.14</v>
      </c>
      <c r="M163">
        <f t="shared" si="5"/>
        <v>0.42</v>
      </c>
      <c r="N163" s="2">
        <f>+hist_ExAnteRealRate_wFG!D154-hist_RealNaturalRate_wFG!D154</f>
        <v>-0.58405755115021807</v>
      </c>
      <c r="O163">
        <f>+hist_Forward5YearRealR_wFG!D154-hist_Forward5YearRNatR_wFG!D154</f>
        <v>1.789033984686204</v>
      </c>
      <c r="P163" s="2">
        <f>+hist_ExAnteRealRate_woFG!D154-hist_RealNaturalRate_woFG!D154</f>
        <v>-0.94275151665893198</v>
      </c>
      <c r="Q163">
        <f>+hist_Forward5YearRealR_woFG!D154-hist_Forward5YearRNatR_woFG!D154</f>
        <v>-0.67012690420212995</v>
      </c>
    </row>
    <row r="164" spans="1:17">
      <c r="A164" s="1">
        <v>40451</v>
      </c>
      <c r="B164" t="s">
        <v>80</v>
      </c>
      <c r="C164">
        <v>1.7</v>
      </c>
      <c r="D164">
        <v>0.1525</v>
      </c>
      <c r="E164">
        <v>2.2200000000000002</v>
      </c>
      <c r="H164">
        <f t="shared" si="3"/>
        <v>1.7</v>
      </c>
      <c r="K164">
        <f t="shared" si="4"/>
        <v>1.7</v>
      </c>
      <c r="L164">
        <f t="shared" si="2"/>
        <v>2.2200000000000002</v>
      </c>
      <c r="M164">
        <f t="shared" si="5"/>
        <v>0.61</v>
      </c>
      <c r="N164" s="2">
        <f>+hist_ExAnteRealRate_wFG!D155-hist_RealNaturalRate_wFG!D155</f>
        <v>-0.943533066558633</v>
      </c>
      <c r="O164">
        <f>+hist_Forward5YearRealR_wFG!D155-hist_Forward5YearRNatR_wFG!D155</f>
        <v>2.0330732511109701</v>
      </c>
      <c r="P164" s="2">
        <f>+hist_ExAnteRealRate_woFG!D155-hist_RealNaturalRate_woFG!D155</f>
        <v>-0.719778291468397</v>
      </c>
      <c r="Q164">
        <f>+hist_Forward5YearRealR_woFG!D155-hist_Forward5YearRNatR_woFG!D155</f>
        <v>-0.70109007816348146</v>
      </c>
    </row>
    <row r="165" spans="1:17">
      <c r="A165" s="1">
        <v>40543</v>
      </c>
      <c r="B165" t="s">
        <v>81</v>
      </c>
      <c r="C165">
        <v>2</v>
      </c>
      <c r="D165">
        <v>0.20250000000000001</v>
      </c>
      <c r="E165">
        <v>2.39</v>
      </c>
      <c r="H165">
        <f t="shared" si="3"/>
        <v>2</v>
      </c>
      <c r="K165">
        <f t="shared" si="4"/>
        <v>2</v>
      </c>
      <c r="L165">
        <f t="shared" si="2"/>
        <v>2.39</v>
      </c>
      <c r="M165">
        <f t="shared" si="5"/>
        <v>0.81</v>
      </c>
      <c r="N165" s="2">
        <f>+hist_ExAnteRealRate_wFG!D156-hist_RealNaturalRate_wFG!D156</f>
        <v>-1.7250997116477031</v>
      </c>
      <c r="O165">
        <f>+hist_Forward5YearRealR_wFG!D156-hist_Forward5YearRNatR_wFG!D156</f>
        <v>2.876642462687911</v>
      </c>
      <c r="P165" s="2">
        <f>+hist_ExAnteRealRate_woFG!D156-hist_RealNaturalRate_woFG!D156</f>
        <v>-0.33937815028556495</v>
      </c>
      <c r="Q165">
        <f>+hist_Forward5YearRealR_woFG!D156-hist_Forward5YearRNatR_woFG!D156</f>
        <v>-0.59534355268961225</v>
      </c>
    </row>
    <row r="166" spans="1:17">
      <c r="A166" s="1">
        <v>40633</v>
      </c>
      <c r="B166" t="s">
        <v>82</v>
      </c>
      <c r="C166">
        <v>2.5</v>
      </c>
      <c r="D166">
        <v>0.215</v>
      </c>
      <c r="E166">
        <v>2.94</v>
      </c>
      <c r="H166">
        <f t="shared" si="3"/>
        <v>2.5</v>
      </c>
      <c r="K166">
        <f t="shared" si="4"/>
        <v>2.5</v>
      </c>
      <c r="L166">
        <f t="shared" si="2"/>
        <v>2.94</v>
      </c>
      <c r="M166">
        <f t="shared" si="5"/>
        <v>0.86</v>
      </c>
      <c r="N166" s="2">
        <f>+hist_ExAnteRealRate_wFG!D157-hist_RealNaturalRate_wFG!D157</f>
        <v>-2.8978363100728899</v>
      </c>
      <c r="O166">
        <f>+hist_Forward5YearRealR_wFG!D157-hist_Forward5YearRNatR_wFG!D157</f>
        <v>3.9263081302415133</v>
      </c>
      <c r="P166" s="2">
        <f>+hist_ExAnteRealRate_woFG!D157-hist_RealNaturalRate_woFG!D157</f>
        <v>-0.38051674018287196</v>
      </c>
      <c r="Q166">
        <f>+hist_Forward5YearRealR_woFG!D157-hist_Forward5YearRNatR_woFG!D157</f>
        <v>-0.66132985045098003</v>
      </c>
    </row>
    <row r="167" spans="1:17">
      <c r="A167" s="1">
        <v>40724</v>
      </c>
      <c r="B167" t="s">
        <v>83</v>
      </c>
      <c r="C167">
        <v>2.7</v>
      </c>
      <c r="D167">
        <v>0.30499999999999999</v>
      </c>
      <c r="E167">
        <v>1.99</v>
      </c>
      <c r="H167">
        <f t="shared" si="3"/>
        <v>2.7</v>
      </c>
      <c r="K167">
        <f t="shared" si="4"/>
        <v>2.7</v>
      </c>
      <c r="L167">
        <f t="shared" si="2"/>
        <v>1.99</v>
      </c>
      <c r="M167">
        <f t="shared" si="5"/>
        <v>1.22</v>
      </c>
      <c r="N167" s="2">
        <f>+hist_ExAnteRealRate_wFG!D158-hist_RealNaturalRate_wFG!D158</f>
        <v>-4.1745859517676163</v>
      </c>
      <c r="O167">
        <f>+hist_Forward5YearRealR_wFG!D158-hist_Forward5YearRNatR_wFG!D158</f>
        <v>4.7224803963700719</v>
      </c>
      <c r="P167" s="2">
        <f>+hist_ExAnteRealRate_woFG!D158-hist_RealNaturalRate_woFG!D158</f>
        <v>5.6323988728109065E-2</v>
      </c>
      <c r="Q167">
        <f>+hist_Forward5YearRealR_woFG!D158-hist_Forward5YearRNatR_woFG!D158</f>
        <v>-0.73383908255567698</v>
      </c>
    </row>
    <row r="168" spans="1:17">
      <c r="A168" s="1">
        <v>40816</v>
      </c>
      <c r="B168" t="s">
        <v>84</v>
      </c>
      <c r="C168">
        <v>2.7</v>
      </c>
      <c r="D168">
        <v>0.34499999999999997</v>
      </c>
      <c r="E168">
        <v>1.57</v>
      </c>
      <c r="H168">
        <f t="shared" si="3"/>
        <v>2.7</v>
      </c>
      <c r="K168">
        <f t="shared" si="4"/>
        <v>2.7</v>
      </c>
      <c r="L168">
        <f t="shared" si="2"/>
        <v>1.57</v>
      </c>
      <c r="M168">
        <f t="shared" si="5"/>
        <v>1.38</v>
      </c>
      <c r="N168" s="2">
        <f>+hist_ExAnteRealRate_wFG!D159-hist_RealNaturalRate_wFG!D159</f>
        <v>-1.683134426435974</v>
      </c>
      <c r="O168">
        <f>+hist_Forward5YearRealR_wFG!D159-hist_Forward5YearRNatR_wFG!D159</f>
        <v>2.2655459382442018</v>
      </c>
      <c r="P168" s="2">
        <f>+hist_ExAnteRealRate_woFG!D159-hist_RealNaturalRate_woFG!D159</f>
        <v>0.20652609889181306</v>
      </c>
      <c r="Q168">
        <f>+hist_Forward5YearRealR_woFG!D159-hist_Forward5YearRNatR_woFG!D159</f>
        <v>-1.189851431830373</v>
      </c>
    </row>
    <row r="169" spans="1:17">
      <c r="A169" s="1">
        <v>40908</v>
      </c>
      <c r="B169" t="s">
        <v>85</v>
      </c>
      <c r="C169">
        <v>2.9</v>
      </c>
      <c r="D169">
        <v>0.31</v>
      </c>
      <c r="E169">
        <v>0.66</v>
      </c>
      <c r="H169">
        <f t="shared" si="3"/>
        <v>2.9</v>
      </c>
      <c r="I169">
        <v>4</v>
      </c>
      <c r="J169">
        <v>-1</v>
      </c>
      <c r="K169">
        <f t="shared" si="4"/>
        <v>2.9</v>
      </c>
      <c r="L169">
        <f t="shared" si="2"/>
        <v>0.66</v>
      </c>
      <c r="M169">
        <f t="shared" si="5"/>
        <v>1.24</v>
      </c>
      <c r="N169" s="2">
        <f>+hist_ExAnteRealRate_wFG!D160-hist_RealNaturalRate_wFG!D160</f>
        <v>0.10493385181363502</v>
      </c>
      <c r="O169">
        <f>+hist_Forward5YearRealR_wFG!D160-hist_Forward5YearRNatR_wFG!D160</f>
        <v>0.82220192869000908</v>
      </c>
      <c r="P169" s="2">
        <f>+hist_ExAnteRealRate_woFG!D160-hist_RealNaturalRate_woFG!D160</f>
        <v>0.40914487622443696</v>
      </c>
      <c r="Q169">
        <f>+hist_Forward5YearRealR_woFG!D160-hist_Forward5YearRNatR_woFG!D160</f>
        <v>-1.4688794445342102</v>
      </c>
    </row>
    <row r="170" spans="1:17">
      <c r="A170" s="1">
        <v>40999</v>
      </c>
      <c r="B170" t="s">
        <v>86</v>
      </c>
      <c r="C170">
        <v>2.7</v>
      </c>
      <c r="D170">
        <v>0.16250000000000001</v>
      </c>
      <c r="E170">
        <v>-0.54</v>
      </c>
      <c r="H170">
        <f t="shared" si="3"/>
        <v>2.7</v>
      </c>
      <c r="I170">
        <v>4</v>
      </c>
      <c r="J170">
        <v>-1</v>
      </c>
      <c r="K170">
        <f t="shared" si="4"/>
        <v>2.7</v>
      </c>
      <c r="L170">
        <f t="shared" si="2"/>
        <v>-0.54</v>
      </c>
      <c r="M170">
        <f t="shared" si="5"/>
        <v>0.65</v>
      </c>
      <c r="N170" s="2">
        <f>+hist_ExAnteRealRate_wFG!D161-hist_RealNaturalRate_wFG!D161</f>
        <v>0.10250237441334997</v>
      </c>
      <c r="O170">
        <f>+hist_Forward5YearRealR_wFG!D161-hist_Forward5YearRNatR_wFG!D161</f>
        <v>0.35765249082835948</v>
      </c>
      <c r="P170" s="2">
        <f>+hist_ExAnteRealRate_woFG!D161-hist_RealNaturalRate_woFG!D161</f>
        <v>-2.9590423728190096E-2</v>
      </c>
      <c r="Q170">
        <f>+hist_Forward5YearRealR_woFG!D161-hist_Forward5YearRNatR_woFG!D161</f>
        <v>-1.485815997668501</v>
      </c>
    </row>
    <row r="171" spans="1:17">
      <c r="A171" s="1">
        <v>41090</v>
      </c>
      <c r="B171" t="s">
        <v>87</v>
      </c>
      <c r="C171">
        <v>2.5</v>
      </c>
      <c r="D171">
        <v>9.7500000000000003E-2</v>
      </c>
      <c r="E171">
        <v>-0.89</v>
      </c>
      <c r="H171">
        <f t="shared" si="3"/>
        <v>2.5</v>
      </c>
      <c r="K171">
        <f t="shared" si="4"/>
        <v>2.5</v>
      </c>
      <c r="L171">
        <f t="shared" ref="L171:L223" si="6">+E171</f>
        <v>-0.89</v>
      </c>
      <c r="M171">
        <f t="shared" si="5"/>
        <v>0.39</v>
      </c>
      <c r="N171" s="2">
        <f>+hist_ExAnteRealRate_wFG!D162-hist_RealNaturalRate_wFG!D162</f>
        <v>-2.9656453983120112E-2</v>
      </c>
      <c r="O171">
        <f>+hist_Forward5YearRealR_wFG!D162-hist_Forward5YearRNatR_wFG!D162</f>
        <v>-2.6270710763941996E-2</v>
      </c>
      <c r="P171" s="2">
        <f>+hist_ExAnteRealRate_woFG!D162-hist_RealNaturalRate_woFG!D162</f>
        <v>-0.42464953912266012</v>
      </c>
      <c r="Q171">
        <f>+hist_Forward5YearRealR_woFG!D162-hist_Forward5YearRNatR_woFG!D162</f>
        <v>-1.5790925057501901</v>
      </c>
    </row>
    <row r="172" spans="1:17">
      <c r="A172" s="1">
        <v>41182</v>
      </c>
      <c r="B172" t="s">
        <v>88</v>
      </c>
      <c r="C172">
        <v>2.5</v>
      </c>
      <c r="D172">
        <v>0.04</v>
      </c>
      <c r="E172">
        <v>-1.05</v>
      </c>
      <c r="H172">
        <f t="shared" si="3"/>
        <v>2.5</v>
      </c>
      <c r="K172">
        <f t="shared" si="4"/>
        <v>2.5</v>
      </c>
      <c r="L172">
        <f t="shared" si="6"/>
        <v>-1.05</v>
      </c>
      <c r="M172">
        <f t="shared" si="5"/>
        <v>0.16</v>
      </c>
      <c r="N172" s="2">
        <f>+hist_ExAnteRealRate_wFG!D163-hist_RealNaturalRate_wFG!D163</f>
        <v>0.51680975686538</v>
      </c>
      <c r="O172">
        <f>+hist_Forward5YearRealR_wFG!D163-hist_Forward5YearRNatR_wFG!D163</f>
        <v>-0.506290972003551</v>
      </c>
      <c r="P172" s="2">
        <f>+hist_ExAnteRealRate_woFG!D163-hist_RealNaturalRate_woFG!D163</f>
        <v>-0.44740163491377993</v>
      </c>
      <c r="Q172">
        <f>+hist_Forward5YearRealR_woFG!D163-hist_Forward5YearRNatR_woFG!D163</f>
        <v>-1.5411934664539659</v>
      </c>
    </row>
    <row r="173" spans="1:17">
      <c r="A173" s="1">
        <v>41274</v>
      </c>
      <c r="B173" t="s">
        <v>89</v>
      </c>
      <c r="C173">
        <v>2.2999999999999998</v>
      </c>
      <c r="D173">
        <v>2.75E-2</v>
      </c>
      <c r="E173">
        <v>-1.1499999999999999</v>
      </c>
      <c r="H173">
        <f t="shared" si="3"/>
        <v>2.2999999999999998</v>
      </c>
      <c r="K173">
        <f t="shared" si="4"/>
        <v>2.2999999999999998</v>
      </c>
      <c r="L173">
        <f t="shared" si="6"/>
        <v>-1.1499999999999999</v>
      </c>
      <c r="M173">
        <f t="shared" si="5"/>
        <v>0.11</v>
      </c>
      <c r="N173" s="2">
        <f>+hist_ExAnteRealRate_wFG!D164-hist_RealNaturalRate_wFG!D164</f>
        <v>0.23089384104369004</v>
      </c>
      <c r="O173">
        <f>+hist_Forward5YearRealR_wFG!D164-hist_Forward5YearRNatR_wFG!D164</f>
        <v>-0.31386185890428497</v>
      </c>
      <c r="P173" s="2">
        <f>+hist_ExAnteRealRate_woFG!D164-hist_RealNaturalRate_woFG!D164</f>
        <v>-0.22172010301683986</v>
      </c>
      <c r="Q173">
        <f>+hist_Forward5YearRealR_woFG!D164-hist_Forward5YearRNatR_woFG!D164</f>
        <v>-1.4247339643830961</v>
      </c>
    </row>
    <row r="174" spans="1:17">
      <c r="A174" s="1">
        <v>41364</v>
      </c>
      <c r="B174" t="s">
        <v>90</v>
      </c>
      <c r="C174">
        <v>1.9</v>
      </c>
      <c r="D174">
        <v>0.03</v>
      </c>
      <c r="E174">
        <v>-1.23</v>
      </c>
      <c r="H174">
        <f t="shared" si="3"/>
        <v>1.9</v>
      </c>
      <c r="K174">
        <f t="shared" si="4"/>
        <v>1.9</v>
      </c>
      <c r="L174">
        <f t="shared" si="6"/>
        <v>-1.23</v>
      </c>
      <c r="M174">
        <f t="shared" si="5"/>
        <v>0.12</v>
      </c>
      <c r="N174" s="2">
        <f>+hist_ExAnteRealRate_wFG!D165-hist_RealNaturalRate_wFG!D165</f>
        <v>8.4824371316450042E-2</v>
      </c>
      <c r="O174">
        <f>+hist_Forward5YearRealR_wFG!D165-hist_Forward5YearRNatR_wFG!D165</f>
        <v>1.3521305506581927E-2</v>
      </c>
      <c r="P174" s="2">
        <f>+hist_ExAnteRealRate_woFG!D165-hist_RealNaturalRate_woFG!D165</f>
        <v>-0.33653648356654009</v>
      </c>
      <c r="Q174">
        <f>+hist_Forward5YearRealR_woFG!D165-hist_Forward5YearRNatR_woFG!D165</f>
        <v>-1.243627504598821</v>
      </c>
    </row>
    <row r="175" spans="1:17">
      <c r="A175" s="1">
        <v>41455</v>
      </c>
      <c r="B175" t="s">
        <v>91</v>
      </c>
      <c r="C175">
        <v>1.4</v>
      </c>
      <c r="D175">
        <v>0.03</v>
      </c>
      <c r="E175">
        <v>-0.25</v>
      </c>
      <c r="H175">
        <f t="shared" ref="H175:H224" si="7">+C175</f>
        <v>1.4</v>
      </c>
      <c r="K175">
        <f t="shared" ref="K175:K224" si="8">+C175</f>
        <v>1.4</v>
      </c>
      <c r="L175">
        <f t="shared" si="6"/>
        <v>-0.25</v>
      </c>
      <c r="M175">
        <f t="shared" si="5"/>
        <v>0.12</v>
      </c>
      <c r="N175" s="2">
        <f>+hist_ExAnteRealRate_wFG!D166-hist_RealNaturalRate_wFG!D166</f>
        <v>0.19059324608840988</v>
      </c>
      <c r="O175">
        <f>+hist_Forward5YearRealR_wFG!D166-hist_Forward5YearRNatR_wFG!D166</f>
        <v>-0.14660711905073898</v>
      </c>
      <c r="P175" s="2">
        <f>+hist_ExAnteRealRate_woFG!D166-hist_RealNaturalRate_woFG!D166</f>
        <v>-0.1759073873922099</v>
      </c>
      <c r="Q175">
        <f>+hist_Forward5YearRealR_woFG!D166-hist_Forward5YearRNatR_woFG!D166</f>
        <v>-1.310638483557335</v>
      </c>
    </row>
    <row r="176" spans="1:17">
      <c r="A176" s="1">
        <v>41547</v>
      </c>
      <c r="B176" t="s">
        <v>92</v>
      </c>
      <c r="C176">
        <v>1.3</v>
      </c>
      <c r="D176">
        <v>3.2500000000000001E-2</v>
      </c>
      <c r="E176">
        <v>0.18</v>
      </c>
      <c r="H176">
        <f t="shared" si="7"/>
        <v>1.3</v>
      </c>
      <c r="K176">
        <f t="shared" si="8"/>
        <v>1.3</v>
      </c>
      <c r="L176">
        <f t="shared" si="6"/>
        <v>0.18</v>
      </c>
      <c r="M176">
        <f t="shared" si="5"/>
        <v>0.13</v>
      </c>
      <c r="N176" s="2">
        <f>+hist_ExAnteRealRate_wFG!D167-hist_RealNaturalRate_wFG!D167</f>
        <v>8.7888050670998918E-3</v>
      </c>
      <c r="O176">
        <f>+hist_Forward5YearRealR_wFG!D167-hist_Forward5YearRNatR_wFG!D167</f>
        <v>0.21698025449801994</v>
      </c>
      <c r="P176" s="2">
        <f>+hist_ExAnteRealRate_woFG!D167-hist_RealNaturalRate_woFG!D167</f>
        <v>0.14356361861677991</v>
      </c>
      <c r="Q176">
        <f>+hist_Forward5YearRealR_woFG!D167-hist_Forward5YearRNatR_woFG!D167</f>
        <v>-1.1924495475377062</v>
      </c>
    </row>
    <row r="177" spans="1:17">
      <c r="A177" s="1">
        <v>41639</v>
      </c>
      <c r="B177" t="s">
        <v>93</v>
      </c>
      <c r="C177">
        <v>0.8</v>
      </c>
      <c r="D177">
        <v>0.04</v>
      </c>
      <c r="E177">
        <v>0.82</v>
      </c>
      <c r="H177">
        <f t="shared" si="7"/>
        <v>0.8</v>
      </c>
      <c r="K177">
        <f t="shared" si="8"/>
        <v>0.8</v>
      </c>
      <c r="L177">
        <f t="shared" si="6"/>
        <v>0.82</v>
      </c>
      <c r="M177">
        <f t="shared" si="5"/>
        <v>0.16</v>
      </c>
      <c r="N177" s="2">
        <f>+hist_ExAnteRealRate_wFG!D168-hist_RealNaturalRate_wFG!D168</f>
        <v>-4.3658522966769864E-2</v>
      </c>
      <c r="O177">
        <f>+hist_Forward5YearRealR_wFG!D168-hist_Forward5YearRNatR_wFG!D168</f>
        <v>0.34416545876273896</v>
      </c>
      <c r="P177" s="2">
        <f>+hist_ExAnteRealRate_woFG!D168-hist_RealNaturalRate_woFG!D168</f>
        <v>0.23213751522787995</v>
      </c>
      <c r="Q177">
        <f>+hist_Forward5YearRealR_woFG!D168-hist_Forward5YearRNatR_woFG!D168</f>
        <v>-0.97278936219493006</v>
      </c>
    </row>
    <row r="178" spans="1:17">
      <c r="A178" s="1">
        <v>41729</v>
      </c>
      <c r="B178" t="s">
        <v>94</v>
      </c>
      <c r="C178">
        <v>0.7</v>
      </c>
      <c r="D178">
        <v>5.5E-2</v>
      </c>
      <c r="E178">
        <v>1.63</v>
      </c>
      <c r="H178">
        <f t="shared" si="7"/>
        <v>0.7</v>
      </c>
      <c r="K178">
        <f t="shared" si="8"/>
        <v>0.7</v>
      </c>
      <c r="L178">
        <f t="shared" si="6"/>
        <v>1.63</v>
      </c>
      <c r="M178">
        <f t="shared" si="5"/>
        <v>0.22</v>
      </c>
      <c r="N178" s="2">
        <f>+hist_ExAnteRealRate_wFG!D169-hist_RealNaturalRate_wFG!D169</f>
        <v>0.11202431625641007</v>
      </c>
      <c r="O178">
        <f>+hist_Forward5YearRealR_wFG!D169-hist_Forward5YearRNatR_wFG!D169</f>
        <v>0.43164648903512604</v>
      </c>
      <c r="P178" s="2">
        <f>+hist_ExAnteRealRate_woFG!D169-hist_RealNaturalRate_woFG!D169</f>
        <v>0.42155909534434</v>
      </c>
      <c r="Q178">
        <f>+hist_Forward5YearRealR_woFG!D169-hist_Forward5YearRNatR_woFG!D169</f>
        <v>-0.78520005976839002</v>
      </c>
    </row>
    <row r="179" spans="1:17">
      <c r="A179" s="1">
        <v>41820</v>
      </c>
      <c r="B179" t="s">
        <v>95</v>
      </c>
      <c r="C179">
        <v>0.6</v>
      </c>
      <c r="D179">
        <v>5.5E-2</v>
      </c>
      <c r="E179">
        <v>1.22</v>
      </c>
      <c r="H179">
        <f t="shared" si="7"/>
        <v>0.6</v>
      </c>
      <c r="K179">
        <f t="shared" si="8"/>
        <v>0.6</v>
      </c>
      <c r="L179">
        <f t="shared" si="6"/>
        <v>1.22</v>
      </c>
      <c r="M179">
        <f t="shared" si="5"/>
        <v>0.22</v>
      </c>
      <c r="N179" s="2">
        <f>+hist_ExAnteRealRate_wFG!D170-hist_RealNaturalRate_wFG!D170</f>
        <v>4.7953073897059939E-2</v>
      </c>
      <c r="O179">
        <f>+hist_Forward5YearRealR_wFG!D170-hist_Forward5YearRNatR_wFG!D170</f>
        <v>0.60485990411235513</v>
      </c>
      <c r="P179" s="2">
        <f>+hist_ExAnteRealRate_woFG!D170-hist_RealNaturalRate_woFG!D170</f>
        <v>0.67727540999113001</v>
      </c>
      <c r="Q179">
        <f>+hist_Forward5YearRealR_woFG!D170-hist_Forward5YearRNatR_woFG!D170</f>
        <v>-0.54008356527883206</v>
      </c>
    </row>
    <row r="180" spans="1:17">
      <c r="A180" s="1">
        <v>41912</v>
      </c>
      <c r="B180" t="s">
        <v>96</v>
      </c>
      <c r="C180">
        <v>0.4</v>
      </c>
      <c r="D180">
        <v>1.7500000000000002E-2</v>
      </c>
      <c r="E180">
        <v>1.41</v>
      </c>
      <c r="H180">
        <f t="shared" si="7"/>
        <v>0.4</v>
      </c>
      <c r="K180">
        <f t="shared" si="8"/>
        <v>0.4</v>
      </c>
      <c r="L180">
        <f t="shared" si="6"/>
        <v>1.41</v>
      </c>
      <c r="M180">
        <f t="shared" si="5"/>
        <v>7.0000000000000007E-2</v>
      </c>
      <c r="N180" s="2">
        <f>+hist_ExAnteRealRate_wFG!D171-hist_RealNaturalRate_wFG!D171</f>
        <v>-4.5767915577789919E-2</v>
      </c>
      <c r="O180">
        <f>+hist_Forward5YearRealR_wFG!D171-hist_Forward5YearRNatR_wFG!D171</f>
        <v>6.29098879946699E-2</v>
      </c>
      <c r="P180" s="2">
        <f>+hist_ExAnteRealRate_woFG!D171-hist_RealNaturalRate_woFG!D171</f>
        <v>0.14259912436856004</v>
      </c>
      <c r="Q180">
        <f>+hist_Forward5YearRealR_woFG!D171-hist_Forward5YearRNatR_woFG!D171</f>
        <v>-0.81435338228818299</v>
      </c>
    </row>
    <row r="181" spans="1:17">
      <c r="A181" s="1">
        <v>42004</v>
      </c>
      <c r="B181" t="s">
        <v>97</v>
      </c>
      <c r="C181">
        <v>0.2</v>
      </c>
      <c r="D181">
        <v>2.5000000000000001E-3</v>
      </c>
      <c r="E181">
        <v>1.58</v>
      </c>
      <c r="H181">
        <f t="shared" si="7"/>
        <v>0.2</v>
      </c>
      <c r="K181">
        <f t="shared" si="8"/>
        <v>0.2</v>
      </c>
      <c r="L181">
        <f t="shared" si="6"/>
        <v>1.58</v>
      </c>
      <c r="M181">
        <f t="shared" si="5"/>
        <v>0.01</v>
      </c>
      <c r="N181" s="2">
        <f>+hist_ExAnteRealRate_wFG!D172-hist_RealNaturalRate_wFG!D172</f>
        <v>-5.7499311767080119E-2</v>
      </c>
      <c r="O181">
        <f>+hist_Forward5YearRealR_wFG!D172-hist_Forward5YearRNatR_wFG!D172</f>
        <v>0.1164468824664</v>
      </c>
      <c r="P181" s="2">
        <f>+hist_ExAnteRealRate_woFG!D172-hist_RealNaturalRate_woFG!D172</f>
        <v>0.17921658235113003</v>
      </c>
      <c r="Q181">
        <f>+hist_Forward5YearRealR_woFG!D172-hist_Forward5YearRNatR_woFG!D172</f>
        <v>-0.65620576728345292</v>
      </c>
    </row>
    <row r="182" spans="1:17">
      <c r="A182" s="1">
        <v>42094</v>
      </c>
      <c r="B182" t="s">
        <v>98</v>
      </c>
      <c r="C182">
        <v>-0.3</v>
      </c>
      <c r="D182">
        <v>0</v>
      </c>
      <c r="E182">
        <v>1.87</v>
      </c>
      <c r="H182">
        <f t="shared" si="7"/>
        <v>-0.3</v>
      </c>
      <c r="K182">
        <f t="shared" si="8"/>
        <v>-0.3</v>
      </c>
      <c r="L182">
        <f t="shared" si="6"/>
        <v>1.87</v>
      </c>
      <c r="M182">
        <f t="shared" si="5"/>
        <v>0</v>
      </c>
      <c r="N182" s="2">
        <f>+hist_ExAnteRealRate_wFG!D173-hist_RealNaturalRate_wFG!D173</f>
        <v>5.3631344098229894E-2</v>
      </c>
      <c r="O182">
        <f>+hist_Forward5YearRealR_wFG!D173-hist_Forward5YearRNatR_wFG!D173</f>
        <v>2.5391012360800103E-2</v>
      </c>
      <c r="P182" s="2">
        <f>+hist_ExAnteRealRate_woFG!D173-hist_RealNaturalRate_woFG!D173</f>
        <v>0.2251349569419101</v>
      </c>
      <c r="Q182">
        <f>+hist_Forward5YearRealR_woFG!D173-hist_Forward5YearRNatR_woFG!D173</f>
        <v>-0.65714701407632992</v>
      </c>
    </row>
    <row r="183" spans="1:17">
      <c r="A183" s="1">
        <v>42185</v>
      </c>
      <c r="B183" t="s">
        <v>99</v>
      </c>
      <c r="C183">
        <v>0.4</v>
      </c>
      <c r="D183">
        <v>-1.2500000000000001E-2</v>
      </c>
      <c r="E183">
        <v>2.0499999999999998</v>
      </c>
      <c r="H183">
        <f t="shared" si="7"/>
        <v>0.4</v>
      </c>
      <c r="K183">
        <f t="shared" si="8"/>
        <v>0.4</v>
      </c>
      <c r="L183">
        <f t="shared" si="6"/>
        <v>2.0499999999999998</v>
      </c>
      <c r="M183">
        <f t="shared" si="5"/>
        <v>-0.05</v>
      </c>
      <c r="N183" s="2">
        <f>+hist_ExAnteRealRate_wFG!D174-hist_RealNaturalRate_wFG!D174</f>
        <v>-0.39769586542395996</v>
      </c>
      <c r="O183">
        <f>+hist_Forward5YearRealR_wFG!D174-hist_Forward5YearRNatR_wFG!D174</f>
        <v>-9.8777247980929905E-2</v>
      </c>
      <c r="P183" s="2">
        <f>+hist_ExAnteRealRate_woFG!D174-hist_RealNaturalRate_woFG!D174</f>
        <v>-0.19767883651603002</v>
      </c>
      <c r="Q183">
        <f>+hist_Forward5YearRealR_woFG!D174-hist_Forward5YearRNatR_woFG!D174</f>
        <v>-0.78079911038056093</v>
      </c>
    </row>
    <row r="184" spans="1:17">
      <c r="A184" s="1">
        <v>42277</v>
      </c>
      <c r="B184" t="s">
        <v>100</v>
      </c>
      <c r="C184">
        <v>0.4</v>
      </c>
      <c r="D184">
        <v>-2.2499999999999999E-2</v>
      </c>
      <c r="E184">
        <v>1.99</v>
      </c>
      <c r="H184">
        <f t="shared" si="7"/>
        <v>0.4</v>
      </c>
      <c r="K184">
        <f t="shared" si="8"/>
        <v>0.4</v>
      </c>
      <c r="L184">
        <f t="shared" si="6"/>
        <v>1.99</v>
      </c>
      <c r="M184">
        <f t="shared" si="5"/>
        <v>-0.09</v>
      </c>
      <c r="N184" s="2">
        <f>+hist_ExAnteRealRate_wFG!D175-hist_RealNaturalRate_wFG!D175</f>
        <v>0.40907530317314</v>
      </c>
      <c r="O184">
        <f>+hist_Forward5YearRealR_wFG!D175-hist_Forward5YearRNatR_wFG!D175</f>
        <v>-0.16465974104919989</v>
      </c>
      <c r="P184" s="2">
        <f>+hist_ExAnteRealRate_woFG!D175-hist_RealNaturalRate_woFG!D175</f>
        <v>0.52822646955742991</v>
      </c>
      <c r="Q184">
        <f>+hist_Forward5YearRealR_woFG!D175-hist_Forward5YearRNatR_woFG!D175</f>
        <v>-0.58992807410313897</v>
      </c>
    </row>
    <row r="185" spans="1:17">
      <c r="A185" s="1">
        <v>42369</v>
      </c>
      <c r="B185" t="s">
        <v>101</v>
      </c>
      <c r="C185">
        <v>0.3</v>
      </c>
      <c r="D185">
        <v>-3.7499999999999999E-2</v>
      </c>
      <c r="E185">
        <v>2.12</v>
      </c>
      <c r="H185">
        <f t="shared" si="7"/>
        <v>0.3</v>
      </c>
      <c r="K185">
        <f t="shared" si="8"/>
        <v>0.3</v>
      </c>
      <c r="L185">
        <f t="shared" si="6"/>
        <v>2.12</v>
      </c>
      <c r="M185">
        <f t="shared" si="5"/>
        <v>-0.15</v>
      </c>
      <c r="N185" s="2">
        <f>+hist_ExAnteRealRate_wFG!D176-hist_RealNaturalRate_wFG!D176</f>
        <v>0.35114507033798015</v>
      </c>
      <c r="O185">
        <f>+hist_Forward5YearRealR_wFG!D176-hist_Forward5YearRNatR_wFG!D176</f>
        <v>-0.67705504089478996</v>
      </c>
      <c r="P185" s="2">
        <f>+hist_ExAnteRealRate_woFG!D176-hist_RealNaturalRate_woFG!D176</f>
        <v>0.19444205670528003</v>
      </c>
      <c r="Q185">
        <f>+hist_Forward5YearRealR_woFG!D176-hist_Forward5YearRNatR_woFG!D176</f>
        <v>-0.92381492740182791</v>
      </c>
    </row>
    <row r="186" spans="1:17">
      <c r="A186" s="1">
        <v>42460</v>
      </c>
      <c r="B186" t="s">
        <v>102</v>
      </c>
      <c r="C186">
        <v>0.1</v>
      </c>
      <c r="D186">
        <v>-6.5000000000000002E-2</v>
      </c>
      <c r="E186">
        <v>1.84</v>
      </c>
      <c r="H186">
        <f t="shared" si="7"/>
        <v>0.1</v>
      </c>
      <c r="K186">
        <f t="shared" si="8"/>
        <v>0.1</v>
      </c>
      <c r="L186">
        <f t="shared" si="6"/>
        <v>1.84</v>
      </c>
      <c r="M186">
        <f t="shared" si="5"/>
        <v>-0.26</v>
      </c>
      <c r="N186" s="2">
        <f>+hist_ExAnteRealRate_wFG!D177-hist_RealNaturalRate_wFG!D177</f>
        <v>0.97862088626551014</v>
      </c>
      <c r="O186">
        <f>+hist_Forward5YearRealR_wFG!D177-hist_Forward5YearRNatR_wFG!D177</f>
        <v>-0.97599264692526</v>
      </c>
      <c r="P186" s="2">
        <f>+hist_ExAnteRealRate_woFG!D177-hist_RealNaturalRate_woFG!D177</f>
        <v>0.46822448300294006</v>
      </c>
      <c r="Q186">
        <f>+hist_Forward5YearRealR_woFG!D177-hist_Forward5YearRNatR_woFG!D177</f>
        <v>-0.85421724655472708</v>
      </c>
    </row>
    <row r="187" spans="1:17">
      <c r="A187" s="1">
        <v>42551</v>
      </c>
      <c r="B187" t="s">
        <v>103</v>
      </c>
      <c r="C187">
        <v>-0.1</v>
      </c>
      <c r="D187">
        <v>-8.7499999999999994E-2</v>
      </c>
      <c r="E187">
        <v>1.6</v>
      </c>
      <c r="H187">
        <f t="shared" si="7"/>
        <v>-0.1</v>
      </c>
      <c r="K187">
        <f t="shared" si="8"/>
        <v>-0.1</v>
      </c>
      <c r="L187">
        <f t="shared" si="6"/>
        <v>1.6</v>
      </c>
      <c r="M187">
        <f t="shared" si="5"/>
        <v>-0.35</v>
      </c>
      <c r="N187" s="2">
        <f>+hist_ExAnteRealRate_wFG!D178-hist_RealNaturalRate_wFG!D178</f>
        <v>0.66931213704526971</v>
      </c>
      <c r="O187">
        <f>+hist_Forward5YearRealR_wFG!D178-hist_Forward5YearRNatR_wFG!D178</f>
        <v>-1.0492633507032001</v>
      </c>
      <c r="P187" s="2">
        <f>+hist_ExAnteRealRate_woFG!D178-hist_RealNaturalRate_woFG!D178</f>
        <v>1.4618740633021154E-4</v>
      </c>
      <c r="Q187">
        <f>+hist_Forward5YearRealR_woFG!D178-hist_Forward5YearRNatR_woFG!D178</f>
        <v>-0.83434453850207113</v>
      </c>
    </row>
    <row r="188" spans="1:17">
      <c r="A188" s="1">
        <v>42643</v>
      </c>
      <c r="B188" t="s">
        <v>104</v>
      </c>
      <c r="C188">
        <v>0.3</v>
      </c>
      <c r="D188">
        <v>-9.2499999999999999E-2</v>
      </c>
      <c r="E188">
        <v>1.66</v>
      </c>
      <c r="H188">
        <f t="shared" si="7"/>
        <v>0.3</v>
      </c>
      <c r="K188">
        <f t="shared" si="8"/>
        <v>0.3</v>
      </c>
      <c r="L188">
        <f t="shared" si="6"/>
        <v>1.66</v>
      </c>
      <c r="M188">
        <f t="shared" si="5"/>
        <v>-0.37</v>
      </c>
      <c r="N188" s="2">
        <f>+hist_ExAnteRealRate_wFG!D179-hist_RealNaturalRate_wFG!D179</f>
        <v>0.47735583916863966</v>
      </c>
      <c r="O188">
        <f>+hist_Forward5YearRealR_wFG!D179-hist_Forward5YearRNatR_wFG!D179</f>
        <v>-1.1210741087654401</v>
      </c>
      <c r="P188" s="2">
        <f>+hist_ExAnteRealRate_woFG!D179-hist_RealNaturalRate_woFG!D179</f>
        <v>-0.13328833970780019</v>
      </c>
      <c r="Q188">
        <f>+hist_Forward5YearRealR_woFG!D179-hist_Forward5YearRNatR_woFG!D179</f>
        <v>-0.94532365835592103</v>
      </c>
    </row>
    <row r="189" spans="1:17">
      <c r="A189" s="1">
        <v>42735</v>
      </c>
      <c r="B189" t="s">
        <v>105</v>
      </c>
      <c r="C189">
        <v>0.7</v>
      </c>
      <c r="D189">
        <v>-9.2499999999999999E-2</v>
      </c>
      <c r="E189">
        <v>1.92</v>
      </c>
      <c r="H189">
        <f t="shared" si="7"/>
        <v>0.7</v>
      </c>
      <c r="K189">
        <f t="shared" si="8"/>
        <v>0.7</v>
      </c>
      <c r="L189">
        <f t="shared" si="6"/>
        <v>1.92</v>
      </c>
      <c r="M189">
        <f t="shared" si="5"/>
        <v>-0.37</v>
      </c>
      <c r="N189" s="2">
        <f>+hist_ExAnteRealRate_wFG!D180-hist_RealNaturalRate_wFG!D180</f>
        <v>0.18801421120604989</v>
      </c>
      <c r="O189">
        <f>+hist_Forward5YearRealR_wFG!D180-hist_Forward5YearRNatR_wFG!D180</f>
        <v>-0.92551602386427012</v>
      </c>
      <c r="P189" s="2">
        <f>+hist_ExAnteRealRate_woFG!D180-hist_RealNaturalRate_woFG!D180</f>
        <v>-0.33282983319435</v>
      </c>
      <c r="Q189">
        <f>+hist_Forward5YearRealR_woFG!D180-hist_Forward5YearRNatR_woFG!D180</f>
        <v>-0.89236242587885595</v>
      </c>
    </row>
    <row r="190" spans="1:17">
      <c r="A190" s="1">
        <v>42825</v>
      </c>
      <c r="B190" t="s">
        <v>106</v>
      </c>
      <c r="C190">
        <v>1.7</v>
      </c>
      <c r="D190">
        <v>-9.2499999999999999E-2</v>
      </c>
      <c r="E190">
        <v>2.2599999999999998</v>
      </c>
      <c r="H190">
        <f t="shared" si="7"/>
        <v>1.7</v>
      </c>
      <c r="K190">
        <f t="shared" si="8"/>
        <v>1.7</v>
      </c>
      <c r="L190">
        <f t="shared" si="6"/>
        <v>2.2599999999999998</v>
      </c>
      <c r="M190">
        <f t="shared" si="5"/>
        <v>-0.37</v>
      </c>
      <c r="N190" s="2">
        <f>+hist_ExAnteRealRate_wFG!D181-hist_RealNaturalRate_wFG!D181</f>
        <v>0.25547599346900984</v>
      </c>
      <c r="O190">
        <f>+hist_Forward5YearRealR_wFG!D181-hist_Forward5YearRNatR_wFG!D181</f>
        <v>-0.80052589124658002</v>
      </c>
      <c r="P190" s="2">
        <f>+hist_ExAnteRealRate_woFG!D181-hist_RealNaturalRate_woFG!D181</f>
        <v>-0.28677369730442992</v>
      </c>
      <c r="Q190">
        <f>+hist_Forward5YearRealR_woFG!D181-hist_Forward5YearRNatR_woFG!D181</f>
        <v>-0.82795245197976408</v>
      </c>
    </row>
    <row r="191" spans="1:17">
      <c r="A191" s="1">
        <v>42916</v>
      </c>
      <c r="B191" t="s">
        <v>107</v>
      </c>
      <c r="C191">
        <v>1.5</v>
      </c>
      <c r="D191">
        <v>-9.2499999999999999E-2</v>
      </c>
      <c r="E191">
        <v>2.74</v>
      </c>
      <c r="H191">
        <f t="shared" si="7"/>
        <v>1.5</v>
      </c>
      <c r="K191">
        <f t="shared" si="8"/>
        <v>1.5</v>
      </c>
      <c r="L191">
        <f t="shared" si="6"/>
        <v>2.74</v>
      </c>
      <c r="M191">
        <f t="shared" si="5"/>
        <v>-0.37</v>
      </c>
      <c r="N191" s="2">
        <f>+hist_ExAnteRealRate_wFG!D182-hist_RealNaturalRate_wFG!D182</f>
        <v>-0.27915504071114006</v>
      </c>
      <c r="O191">
        <f>+hist_Forward5YearRealR_wFG!D182-hist_Forward5YearRNatR_wFG!D182</f>
        <v>-0.81046938540303004</v>
      </c>
      <c r="P191" s="2">
        <f>+hist_ExAnteRealRate_woFG!D182-hist_RealNaturalRate_woFG!D182</f>
        <v>-0.67927783131765973</v>
      </c>
      <c r="Q191">
        <f>+hist_Forward5YearRealR_woFG!D182-hist_Forward5YearRNatR_woFG!D182</f>
        <v>-0.95001705711514095</v>
      </c>
    </row>
    <row r="192" spans="1:17">
      <c r="A192" s="1">
        <v>43008</v>
      </c>
      <c r="B192" t="s">
        <v>108</v>
      </c>
      <c r="C192">
        <v>1.5</v>
      </c>
      <c r="D192">
        <v>-9.2499999999999999E-2</v>
      </c>
      <c r="E192">
        <v>3</v>
      </c>
      <c r="H192">
        <f t="shared" si="7"/>
        <v>1.5</v>
      </c>
      <c r="K192">
        <f t="shared" si="8"/>
        <v>1.5</v>
      </c>
      <c r="L192">
        <f t="shared" si="6"/>
        <v>3</v>
      </c>
      <c r="M192">
        <f t="shared" si="5"/>
        <v>-0.37</v>
      </c>
      <c r="N192" s="2">
        <f>+hist_ExAnteRealRate_wFG!D183-hist_RealNaturalRate_wFG!D183</f>
        <v>0.45417562312719006</v>
      </c>
      <c r="O192">
        <f>+hist_Forward5YearRealR_wFG!D183-hist_Forward5YearRNatR_wFG!D183</f>
        <v>-0.53759797086224981</v>
      </c>
      <c r="P192" s="2">
        <f>+hist_ExAnteRealRate_woFG!D183-hist_RealNaturalRate_woFG!D183</f>
        <v>0.2483084084950502</v>
      </c>
      <c r="Q192">
        <f>+hist_Forward5YearRealR_woFG!D183-hist_Forward5YearRNatR_woFG!D183</f>
        <v>-0.60440308379486607</v>
      </c>
    </row>
    <row r="193" spans="1:17">
      <c r="A193" s="1">
        <v>43100</v>
      </c>
      <c r="B193" t="s">
        <v>109</v>
      </c>
      <c r="C193">
        <v>1.4</v>
      </c>
      <c r="D193">
        <v>-9.2499999999999999E-2</v>
      </c>
      <c r="E193">
        <v>3.06</v>
      </c>
      <c r="H193">
        <f t="shared" si="7"/>
        <v>1.4</v>
      </c>
      <c r="K193">
        <f t="shared" si="8"/>
        <v>1.4</v>
      </c>
      <c r="L193">
        <f t="shared" si="6"/>
        <v>3.06</v>
      </c>
      <c r="M193">
        <f t="shared" si="5"/>
        <v>-0.37</v>
      </c>
      <c r="N193" s="2">
        <f>+hist_ExAnteRealRate_wFG!D184-hist_RealNaturalRate_wFG!D184</f>
        <v>0.12805530978247015</v>
      </c>
      <c r="O193">
        <f>+hist_Forward5YearRealR_wFG!D184-hist_Forward5YearRNatR_wFG!D184</f>
        <v>-0.82630432049444003</v>
      </c>
      <c r="P193" s="2">
        <f>+hist_ExAnteRealRate_woFG!D184-hist_RealNaturalRate_woFG!D184</f>
        <v>-0.20072492861684976</v>
      </c>
      <c r="Q193">
        <f>+hist_Forward5YearRealR_woFG!D184-hist_Forward5YearRNatR_woFG!D184</f>
        <v>-0.82959609248160504</v>
      </c>
    </row>
    <row r="194" spans="1:17">
      <c r="A194" s="1">
        <v>43190</v>
      </c>
      <c r="B194" t="s">
        <v>110</v>
      </c>
      <c r="C194">
        <v>1.3</v>
      </c>
      <c r="D194">
        <v>-9.2499999999999999E-2</v>
      </c>
      <c r="E194">
        <v>2.27</v>
      </c>
      <c r="H194">
        <f t="shared" si="7"/>
        <v>1.3</v>
      </c>
      <c r="K194">
        <f t="shared" si="8"/>
        <v>1.3</v>
      </c>
      <c r="L194">
        <f t="shared" si="6"/>
        <v>2.27</v>
      </c>
      <c r="M194">
        <f t="shared" si="5"/>
        <v>-0.37</v>
      </c>
      <c r="N194" s="2">
        <f>+hist_ExAnteRealRate_wFG!D185-hist_RealNaturalRate_wFG!D185</f>
        <v>3.5374541102739965E-2</v>
      </c>
      <c r="O194">
        <f>+hist_Forward5YearRealR_wFG!D185-hist_Forward5YearRNatR_wFG!D185</f>
        <v>-0.81991693705513002</v>
      </c>
      <c r="P194" s="2">
        <f>+hist_ExAnteRealRate_woFG!D185-hist_RealNaturalRate_woFG!D185</f>
        <v>-0.23847681862457004</v>
      </c>
      <c r="Q194">
        <f>+hist_Forward5YearRealR_woFG!D185-hist_Forward5YearRNatR_woFG!D185</f>
        <v>-0.91315150449704607</v>
      </c>
    </row>
    <row r="195" spans="1:17">
      <c r="A195" s="1">
        <v>43281</v>
      </c>
      <c r="B195" t="s">
        <v>111</v>
      </c>
      <c r="C195">
        <v>1.7</v>
      </c>
      <c r="D195">
        <v>-9.2499999999999999E-2</v>
      </c>
      <c r="E195">
        <v>2.12</v>
      </c>
      <c r="H195">
        <f t="shared" si="7"/>
        <v>1.7</v>
      </c>
      <c r="K195">
        <f t="shared" si="8"/>
        <v>1.7</v>
      </c>
      <c r="L195">
        <f t="shared" si="6"/>
        <v>2.12</v>
      </c>
      <c r="M195">
        <f t="shared" si="5"/>
        <v>-0.37</v>
      </c>
      <c r="N195" s="2">
        <f>+hist_ExAnteRealRate_wFG!D186-hist_RealNaturalRate_wFG!D186</f>
        <v>1.5257614693569899E-2</v>
      </c>
      <c r="O195">
        <f>+hist_Forward5YearRealR_wFG!D186-hist_Forward5YearRNatR_wFG!D186</f>
        <v>-1.01134864711471</v>
      </c>
      <c r="P195" s="2">
        <f>+hist_ExAnteRealRate_woFG!D186-hist_RealNaturalRate_woFG!D186</f>
        <v>-0.32953028163243014</v>
      </c>
      <c r="Q195">
        <f>+hist_Forward5YearRealR_woFG!D186-hist_Forward5YearRNatR_woFG!D186</f>
        <v>-1.005487311060054</v>
      </c>
    </row>
    <row r="196" spans="1:17">
      <c r="A196" s="1">
        <v>43373</v>
      </c>
      <c r="B196" t="s">
        <v>112</v>
      </c>
      <c r="C196">
        <v>2.1</v>
      </c>
      <c r="D196">
        <v>-9.2499999999999999E-2</v>
      </c>
      <c r="E196">
        <v>1.45</v>
      </c>
      <c r="H196">
        <f t="shared" si="7"/>
        <v>2.1</v>
      </c>
      <c r="I196">
        <v>4</v>
      </c>
      <c r="J196">
        <v>-1</v>
      </c>
      <c r="K196">
        <f t="shared" si="8"/>
        <v>2.1</v>
      </c>
      <c r="L196">
        <f t="shared" si="6"/>
        <v>1.45</v>
      </c>
      <c r="M196">
        <f t="shared" ref="M196:M220" si="9">+D196*4</f>
        <v>-0.37</v>
      </c>
      <c r="N196" s="2">
        <f>+hist_ExAnteRealRate_wFG!D187-hist_RealNaturalRate_wFG!D187</f>
        <v>0.13817163439076996</v>
      </c>
      <c r="O196">
        <f>+hist_Forward5YearRealR_wFG!D187-hist_Forward5YearRNatR_wFG!D187</f>
        <v>-1.1221813595160599</v>
      </c>
      <c r="P196" s="2">
        <f>+hist_ExAnteRealRate_woFG!D187-hist_RealNaturalRate_woFG!D187</f>
        <v>-0.27543558897819986</v>
      </c>
      <c r="Q196">
        <f>+hist_Forward5YearRealR_woFG!D187-hist_Forward5YearRNatR_woFG!D187</f>
        <v>-1.1169722546152379</v>
      </c>
    </row>
    <row r="197" spans="1:17">
      <c r="A197" s="1">
        <v>43465</v>
      </c>
      <c r="B197" t="s">
        <v>113</v>
      </c>
      <c r="C197">
        <v>1.9</v>
      </c>
      <c r="D197">
        <v>-9.2499999999999999E-2</v>
      </c>
      <c r="E197">
        <v>1.18</v>
      </c>
      <c r="H197">
        <f t="shared" si="7"/>
        <v>1.9</v>
      </c>
      <c r="I197">
        <v>4</v>
      </c>
      <c r="J197">
        <v>-1</v>
      </c>
      <c r="K197">
        <f t="shared" si="8"/>
        <v>1.9</v>
      </c>
      <c r="L197">
        <f t="shared" si="6"/>
        <v>1.18</v>
      </c>
      <c r="M197">
        <f t="shared" si="9"/>
        <v>-0.37</v>
      </c>
      <c r="N197" s="2">
        <f>+hist_ExAnteRealRate_wFG!D188-hist_RealNaturalRate_wFG!D188</f>
        <v>-0.26890848715095994</v>
      </c>
      <c r="O197">
        <f>+hist_Forward5YearRealR_wFG!D188-hist_Forward5YearRNatR_wFG!D188</f>
        <v>-1.24956520373836</v>
      </c>
      <c r="P197" s="2">
        <f>+hist_ExAnteRealRate_woFG!D188-hist_RealNaturalRate_woFG!D188</f>
        <v>-0.73959542223319019</v>
      </c>
      <c r="Q197">
        <f>+hist_Forward5YearRealR_woFG!D188-hist_Forward5YearRNatR_woFG!D188</f>
        <v>-1.2510765865704632</v>
      </c>
    </row>
    <row r="198" spans="1:17">
      <c r="A198" s="1">
        <v>43555</v>
      </c>
      <c r="B198" t="s">
        <v>114</v>
      </c>
      <c r="C198">
        <v>1.4</v>
      </c>
      <c r="D198">
        <v>-9.2499999999999999E-2</v>
      </c>
      <c r="E198">
        <v>1.86</v>
      </c>
      <c r="H198">
        <f t="shared" si="7"/>
        <v>1.4</v>
      </c>
      <c r="I198">
        <v>4</v>
      </c>
      <c r="J198">
        <v>-1</v>
      </c>
      <c r="K198">
        <f t="shared" si="8"/>
        <v>1.4</v>
      </c>
      <c r="L198">
        <f t="shared" si="6"/>
        <v>1.86</v>
      </c>
      <c r="M198">
        <f t="shared" si="9"/>
        <v>-0.37</v>
      </c>
      <c r="N198" s="2">
        <f>+hist_ExAnteRealRate_wFG!D189-hist_RealNaturalRate_wFG!D189</f>
        <v>0.10615374478129991</v>
      </c>
      <c r="O198">
        <f>+hist_Forward5YearRealR_wFG!D189-hist_Forward5YearRNatR_wFG!D189</f>
        <v>-0.97690904961333991</v>
      </c>
      <c r="P198" s="2">
        <f>+hist_ExAnteRealRate_woFG!D189-hist_RealNaturalRate_woFG!D189</f>
        <v>-2.0231808784709981E-2</v>
      </c>
      <c r="Q198">
        <f>+hist_Forward5YearRealR_woFG!D189-hist_Forward5YearRNatR_woFG!D189</f>
        <v>-1.0021374717688518</v>
      </c>
    </row>
    <row r="199" spans="1:17">
      <c r="A199" s="1">
        <v>43646</v>
      </c>
      <c r="B199" t="s">
        <v>115</v>
      </c>
      <c r="C199">
        <v>1.4</v>
      </c>
      <c r="D199">
        <v>-9.2499999999999999E-2</v>
      </c>
      <c r="E199">
        <v>1.71</v>
      </c>
      <c r="H199">
        <f t="shared" si="7"/>
        <v>1.4</v>
      </c>
      <c r="I199">
        <v>4</v>
      </c>
      <c r="J199">
        <v>-1</v>
      </c>
      <c r="K199">
        <f t="shared" si="8"/>
        <v>1.4</v>
      </c>
      <c r="L199">
        <f t="shared" si="6"/>
        <v>1.71</v>
      </c>
      <c r="M199">
        <f t="shared" si="9"/>
        <v>-0.37</v>
      </c>
      <c r="N199" s="2">
        <f>+hist_ExAnteRealRate_wFG!D190-hist_RealNaturalRate_wFG!D190</f>
        <v>-0.53894504025355006</v>
      </c>
      <c r="O199">
        <f>+hist_Forward5YearRealR_wFG!D190-hist_Forward5YearRNatR_wFG!D190</f>
        <v>-1.2652920369283001</v>
      </c>
      <c r="P199" s="2">
        <f>+hist_ExAnteRealRate_woFG!D190-hist_RealNaturalRate_woFG!D190</f>
        <v>-0.92007459274226</v>
      </c>
      <c r="Q199">
        <f>+hist_Forward5YearRealR_woFG!D190-hist_Forward5YearRNatR_woFG!D190</f>
        <v>-1.1173556191552441</v>
      </c>
    </row>
    <row r="200" spans="1:17">
      <c r="A200" s="1">
        <v>43738</v>
      </c>
      <c r="B200" t="s">
        <v>116</v>
      </c>
      <c r="C200">
        <v>0.9</v>
      </c>
      <c r="D200">
        <v>-0.105</v>
      </c>
      <c r="E200">
        <v>1.83</v>
      </c>
      <c r="H200">
        <f t="shared" si="7"/>
        <v>0.9</v>
      </c>
      <c r="I200">
        <v>4</v>
      </c>
      <c r="J200">
        <v>-1</v>
      </c>
      <c r="K200">
        <f t="shared" si="8"/>
        <v>0.9</v>
      </c>
      <c r="L200">
        <f t="shared" si="6"/>
        <v>1.83</v>
      </c>
      <c r="M200">
        <f t="shared" si="9"/>
        <v>-0.42</v>
      </c>
      <c r="N200" s="2">
        <f>+hist_ExAnteRealRate_wFG!D191-hist_RealNaturalRate_wFG!D191</f>
        <v>0.64706061035387985</v>
      </c>
      <c r="O200">
        <f>+hist_Forward5YearRealR_wFG!D191-hist_Forward5YearRNatR_wFG!D191</f>
        <v>-1.39662034045293</v>
      </c>
      <c r="P200" s="2">
        <f>+hist_ExAnteRealRate_woFG!D191-hist_RealNaturalRate_woFG!D191</f>
        <v>3.9949576508570006E-2</v>
      </c>
      <c r="Q200">
        <f>+hist_Forward5YearRealR_woFG!D191-hist_Forward5YearRNatR_woFG!D191</f>
        <v>-0.72509423201220891</v>
      </c>
    </row>
    <row r="201" spans="1:17">
      <c r="A201" s="1">
        <v>43830</v>
      </c>
      <c r="B201" t="s">
        <v>117</v>
      </c>
      <c r="C201">
        <v>1</v>
      </c>
      <c r="D201">
        <v>-0.1125</v>
      </c>
      <c r="E201">
        <v>1.17</v>
      </c>
      <c r="H201">
        <f t="shared" si="7"/>
        <v>1</v>
      </c>
      <c r="I201">
        <v>4</v>
      </c>
      <c r="J201">
        <v>-1</v>
      </c>
      <c r="K201">
        <f t="shared" si="8"/>
        <v>1</v>
      </c>
      <c r="L201">
        <f t="shared" si="6"/>
        <v>1.17</v>
      </c>
      <c r="M201">
        <f t="shared" si="9"/>
        <v>-0.45</v>
      </c>
      <c r="N201" s="2">
        <f>+hist_ExAnteRealRate_wFG!D192-hist_RealNaturalRate_wFG!D192</f>
        <v>-0.66277994694615994</v>
      </c>
      <c r="O201">
        <f>+hist_Forward5YearRealR_wFG!D192-hist_Forward5YearRNatR_wFG!D192</f>
        <v>-1.3664136162185101</v>
      </c>
      <c r="P201" s="2">
        <f>+hist_ExAnteRealRate_woFG!D192-hist_RealNaturalRate_woFG!D192</f>
        <v>-1.2854132798901119</v>
      </c>
      <c r="Q201">
        <f>+hist_Forward5YearRealR_woFG!D192-hist_Forward5YearRNatR_woFG!D192</f>
        <v>-0.99471824226999817</v>
      </c>
    </row>
    <row r="202" spans="1:17">
      <c r="A202" s="1">
        <v>43921</v>
      </c>
      <c r="B202" t="s">
        <v>118</v>
      </c>
      <c r="C202">
        <v>1.1000000000000001</v>
      </c>
      <c r="D202">
        <v>-0.11749999999999999</v>
      </c>
      <c r="E202">
        <v>-2.86</v>
      </c>
      <c r="H202">
        <f t="shared" si="7"/>
        <v>1.1000000000000001</v>
      </c>
      <c r="K202">
        <f t="shared" si="8"/>
        <v>1.1000000000000001</v>
      </c>
      <c r="L202">
        <f t="shared" si="6"/>
        <v>-2.86</v>
      </c>
      <c r="M202">
        <f t="shared" si="9"/>
        <v>-0.47</v>
      </c>
      <c r="N202" s="2">
        <f>+hist_ExAnteRealRate_wFG!D193-hist_RealNaturalRate_wFG!D193</f>
        <v>4.5675535512160081E-2</v>
      </c>
      <c r="O202">
        <f>+hist_Forward5YearRealR_wFG!D193-hist_Forward5YearRNatR_wFG!D193</f>
        <v>-1.1833231029636098</v>
      </c>
      <c r="P202" s="2">
        <f>+hist_ExAnteRealRate_woFG!D193-hist_RealNaturalRate_woFG!D193</f>
        <v>-0.71349567938898018</v>
      </c>
      <c r="Q202">
        <f>+hist_Forward5YearRealR_woFG!D193-hist_Forward5YearRNatR_woFG!D193</f>
        <v>-0.81541602482806996</v>
      </c>
    </row>
    <row r="203" spans="1:17">
      <c r="A203" s="1">
        <v>44012</v>
      </c>
      <c r="B203" t="s">
        <v>119</v>
      </c>
      <c r="C203">
        <v>0.2</v>
      </c>
      <c r="D203">
        <v>-0.115</v>
      </c>
      <c r="E203">
        <v>-13.92</v>
      </c>
      <c r="H203">
        <f t="shared" si="7"/>
        <v>0.2</v>
      </c>
      <c r="K203">
        <f t="shared" si="8"/>
        <v>0.2</v>
      </c>
      <c r="L203">
        <f t="shared" si="6"/>
        <v>-13.92</v>
      </c>
      <c r="M203">
        <f t="shared" si="9"/>
        <v>-0.46</v>
      </c>
      <c r="N203" s="2">
        <f>+hist_ExAnteRealRate_wFG!D194-hist_RealNaturalRate_wFG!D194</f>
        <v>0.53218415533234009</v>
      </c>
      <c r="O203">
        <f>+hist_Forward5YearRealR_wFG!D194-hist_Forward5YearRNatR_wFG!D194</f>
        <v>-0.3865933165577502</v>
      </c>
      <c r="P203" s="2">
        <f>+hist_ExAnteRealRate_woFG!D194-hist_RealNaturalRate_woFG!D194</f>
        <v>-0.20051471958610989</v>
      </c>
      <c r="Q203">
        <f>+hist_Forward5YearRealR_woFG!D194-hist_Forward5YearRNatR_woFG!D194</f>
        <v>-1.0018035693170058E-2</v>
      </c>
    </row>
    <row r="204" spans="1:17">
      <c r="A204" s="1">
        <v>44104</v>
      </c>
      <c r="B204" t="s">
        <v>120</v>
      </c>
      <c r="C204">
        <v>0</v>
      </c>
      <c r="D204">
        <v>-0.13</v>
      </c>
      <c r="E204">
        <v>-4.1500000000000004</v>
      </c>
      <c r="H204">
        <f t="shared" si="7"/>
        <v>0</v>
      </c>
      <c r="K204">
        <f t="shared" si="8"/>
        <v>0</v>
      </c>
      <c r="L204">
        <f t="shared" si="6"/>
        <v>-4.1500000000000004</v>
      </c>
      <c r="M204">
        <f t="shared" si="9"/>
        <v>-0.52</v>
      </c>
      <c r="N204" s="2">
        <f>+hist_ExAnteRealRate_wFG!D195-hist_RealNaturalRate_wFG!D195</f>
        <v>0.55227407958998986</v>
      </c>
      <c r="O204">
        <f>+hist_Forward5YearRealR_wFG!D195-hist_Forward5YearRNatR_wFG!D195</f>
        <v>-1.94810618672584</v>
      </c>
      <c r="P204" s="2">
        <f>+hist_ExAnteRealRate_woFG!D195-hist_RealNaturalRate_woFG!D195</f>
        <v>-0.13989261940897002</v>
      </c>
      <c r="Q204">
        <f>+hist_Forward5YearRealR_woFG!D195-hist_Forward5YearRNatR_woFG!D195</f>
        <v>-1.289723240024327</v>
      </c>
    </row>
    <row r="205" spans="1:17">
      <c r="A205" s="1">
        <v>44196</v>
      </c>
      <c r="B205" t="s">
        <v>121</v>
      </c>
      <c r="C205">
        <v>-0.3</v>
      </c>
      <c r="D205">
        <v>-0.13750000000000001</v>
      </c>
      <c r="E205">
        <v>-3.74</v>
      </c>
      <c r="H205">
        <f t="shared" si="7"/>
        <v>-0.3</v>
      </c>
      <c r="K205">
        <f t="shared" si="8"/>
        <v>-0.3</v>
      </c>
      <c r="L205">
        <f t="shared" si="6"/>
        <v>-3.74</v>
      </c>
      <c r="M205">
        <f t="shared" si="9"/>
        <v>-0.55000000000000004</v>
      </c>
      <c r="N205" s="2">
        <f>+hist_ExAnteRealRate_wFG!D196-hist_RealNaturalRate_wFG!D196</f>
        <v>1.20603616316208</v>
      </c>
      <c r="O205">
        <f>+hist_Forward5YearRealR_wFG!D196-hist_Forward5YearRNatR_wFG!D196</f>
        <v>-1.3819310728921999</v>
      </c>
      <c r="P205" s="2">
        <f>+hist_ExAnteRealRate_woFG!D196-hist_RealNaturalRate_woFG!D196</f>
        <v>0.4852274576829898</v>
      </c>
      <c r="Q205">
        <f>+hist_Forward5YearRealR_woFG!D196-hist_Forward5YearRNatR_woFG!D196</f>
        <v>-0.85605675616961907</v>
      </c>
    </row>
    <row r="206" spans="1:17">
      <c r="A206" s="1">
        <v>44286</v>
      </c>
      <c r="B206" t="s">
        <v>122</v>
      </c>
      <c r="C206">
        <v>1</v>
      </c>
      <c r="D206">
        <v>-0.13750000000000001</v>
      </c>
      <c r="E206">
        <v>0.34</v>
      </c>
      <c r="H206">
        <f t="shared" si="7"/>
        <v>1</v>
      </c>
      <c r="K206">
        <f t="shared" si="8"/>
        <v>1</v>
      </c>
      <c r="L206">
        <f t="shared" si="6"/>
        <v>0.34</v>
      </c>
      <c r="M206">
        <f t="shared" si="9"/>
        <v>-0.55000000000000004</v>
      </c>
      <c r="N206" s="2">
        <f>+hist_ExAnteRealRate_wFG!D197-hist_RealNaturalRate_wFG!D197</f>
        <v>1.4951771689876199</v>
      </c>
      <c r="O206">
        <f>+hist_Forward5YearRealR_wFG!D197-hist_Forward5YearRNatR_wFG!D197</f>
        <v>-0.97665953432708008</v>
      </c>
      <c r="P206" s="2">
        <f>+hist_ExAnteRealRate_woFG!D197-hist_RealNaturalRate_woFG!D197</f>
        <v>1.15129923563335</v>
      </c>
      <c r="Q206">
        <f>+hist_Forward5YearRealR_woFG!D197-hist_Forward5YearRNatR_woFG!D197</f>
        <v>-0.60103532391324999</v>
      </c>
    </row>
    <row r="207" spans="1:17">
      <c r="A207" s="1">
        <v>44377</v>
      </c>
      <c r="B207" t="s">
        <v>123</v>
      </c>
      <c r="C207">
        <v>1.8</v>
      </c>
      <c r="D207">
        <v>-0.14000000000000001</v>
      </c>
      <c r="E207">
        <v>15.26</v>
      </c>
      <c r="H207">
        <f t="shared" si="7"/>
        <v>1.8</v>
      </c>
      <c r="K207">
        <f t="shared" si="8"/>
        <v>1.8</v>
      </c>
      <c r="L207">
        <f t="shared" si="6"/>
        <v>15.26</v>
      </c>
      <c r="M207">
        <f t="shared" si="9"/>
        <v>-0.56000000000000005</v>
      </c>
      <c r="N207" s="2">
        <f>+hist_ExAnteRealRate_wFG!D198-hist_RealNaturalRate_wFG!D198</f>
        <v>0.49020125744742016</v>
      </c>
      <c r="O207">
        <f>+hist_Forward5YearRealR_wFG!D198-hist_Forward5YearRNatR_wFG!D198</f>
        <v>-1.1819870117895901</v>
      </c>
      <c r="P207" s="2">
        <f>+hist_ExAnteRealRate_woFG!D198-hist_RealNaturalRate_woFG!D198</f>
        <v>0.10460796787284998</v>
      </c>
      <c r="Q207">
        <f>+hist_Forward5YearRealR_woFG!D198-hist_Forward5YearRNatR_woFG!D198</f>
        <v>-0.68060194311368094</v>
      </c>
    </row>
    <row r="208" spans="1:17">
      <c r="A208" s="1">
        <v>44469</v>
      </c>
      <c r="B208" t="s">
        <v>124</v>
      </c>
      <c r="C208">
        <v>2.9</v>
      </c>
      <c r="D208">
        <v>-0.14000000000000001</v>
      </c>
      <c r="E208">
        <v>5.14</v>
      </c>
      <c r="H208">
        <f t="shared" si="7"/>
        <v>2.9</v>
      </c>
      <c r="K208">
        <f t="shared" si="8"/>
        <v>2.9</v>
      </c>
      <c r="L208">
        <f t="shared" si="6"/>
        <v>5.14</v>
      </c>
      <c r="M208">
        <f t="shared" si="9"/>
        <v>-0.56000000000000005</v>
      </c>
      <c r="N208" s="2">
        <f>+hist_ExAnteRealRate_wFG!D199-hist_RealNaturalRate_wFG!D199</f>
        <v>-4.3423667523490028E-2</v>
      </c>
      <c r="O208">
        <f>+hist_Forward5YearRealR_wFG!D199-hist_Forward5YearRNatR_wFG!D199</f>
        <v>-1.1741294272747798</v>
      </c>
      <c r="P208" s="2">
        <f>+hist_ExAnteRealRate_woFG!D199-hist_RealNaturalRate_woFG!D199</f>
        <v>-0.49892092659392984</v>
      </c>
      <c r="Q208">
        <f>+hist_Forward5YearRealR_woFG!D199-hist_Forward5YearRNatR_woFG!D199</f>
        <v>-0.59716292737271304</v>
      </c>
    </row>
    <row r="209" spans="1:17">
      <c r="A209" s="1">
        <v>44561</v>
      </c>
      <c r="B209" t="s">
        <v>125</v>
      </c>
      <c r="C209">
        <v>4.7</v>
      </c>
      <c r="D209">
        <v>-0.14499999999999999</v>
      </c>
      <c r="E209">
        <v>5.63</v>
      </c>
      <c r="H209">
        <f t="shared" si="7"/>
        <v>4.7</v>
      </c>
      <c r="K209">
        <f t="shared" si="8"/>
        <v>4.7</v>
      </c>
      <c r="L209">
        <f t="shared" si="6"/>
        <v>5.63</v>
      </c>
      <c r="M209">
        <f t="shared" si="9"/>
        <v>-0.57999999999999996</v>
      </c>
      <c r="N209" s="2">
        <f>+hist_ExAnteRealRate_wFG!D200-hist_RealNaturalRate_wFG!D200</f>
        <v>-0.11253447500814984</v>
      </c>
      <c r="O209">
        <f>+hist_Forward5YearRealR_wFG!D200-hist_Forward5YearRNatR_wFG!D200</f>
        <v>-1.2716249975669103</v>
      </c>
      <c r="P209" s="2">
        <f>+hist_ExAnteRealRate_woFG!D200-hist_RealNaturalRate_woFG!D200</f>
        <v>-0.88260492932789991</v>
      </c>
      <c r="Q209">
        <f>+hist_Forward5YearRealR_woFG!D200-hist_Forward5YearRNatR_woFG!D200</f>
        <v>-0.68796878781509307</v>
      </c>
    </row>
    <row r="210" spans="1:17">
      <c r="A210" s="1">
        <v>44651</v>
      </c>
      <c r="B210" t="s">
        <v>126</v>
      </c>
      <c r="C210">
        <v>6.1</v>
      </c>
      <c r="D210">
        <v>-0.13750000000000001</v>
      </c>
      <c r="E210">
        <v>5.56</v>
      </c>
      <c r="H210">
        <f t="shared" si="7"/>
        <v>6.1</v>
      </c>
      <c r="K210">
        <f t="shared" si="8"/>
        <v>6.1</v>
      </c>
      <c r="L210">
        <f t="shared" si="6"/>
        <v>5.56</v>
      </c>
      <c r="M210">
        <f t="shared" si="9"/>
        <v>-0.55000000000000004</v>
      </c>
      <c r="N210" s="2">
        <f>+hist_ExAnteRealRate_wFG!D201-hist_RealNaturalRate_wFG!D201</f>
        <v>-0.14140278815991003</v>
      </c>
      <c r="O210">
        <f>+hist_Forward5YearRealR_wFG!D201-hist_Forward5YearRNatR_wFG!D201</f>
        <v>-1.2292083592159</v>
      </c>
      <c r="P210" s="2">
        <f>+hist_ExAnteRealRate_woFG!D201-hist_RealNaturalRate_woFG!D201</f>
        <v>-0.93589907252064997</v>
      </c>
      <c r="Q210">
        <f>+hist_Forward5YearRealR_woFG!D201-hist_Forward5YearRNatR_woFG!D201</f>
        <v>-0.69779181638770793</v>
      </c>
    </row>
    <row r="211" spans="1:17">
      <c r="A211" s="1">
        <v>44742</v>
      </c>
      <c r="B211" t="s">
        <v>127</v>
      </c>
      <c r="C211">
        <v>8</v>
      </c>
      <c r="D211">
        <v>-0.13500000000000001</v>
      </c>
      <c r="E211">
        <v>4.3</v>
      </c>
      <c r="H211">
        <f t="shared" si="7"/>
        <v>8</v>
      </c>
      <c r="K211">
        <f t="shared" si="8"/>
        <v>8</v>
      </c>
      <c r="L211">
        <f t="shared" si="6"/>
        <v>4.3</v>
      </c>
      <c r="M211">
        <f t="shared" si="9"/>
        <v>-0.54</v>
      </c>
      <c r="N211" s="2">
        <f>+hist_ExAnteRealRate_wFG!D202-hist_RealNaturalRate_wFG!D202</f>
        <v>-1.5953995783491899</v>
      </c>
      <c r="O211">
        <f>+hist_Forward5YearRealR_wFG!D202-hist_Forward5YearRNatR_wFG!D202</f>
        <v>-0.91484938397812998</v>
      </c>
      <c r="P211" s="2">
        <f>+hist_ExAnteRealRate_woFG!D202-hist_RealNaturalRate_woFG!D202</f>
        <v>-1.7645258830489399</v>
      </c>
      <c r="Q211">
        <f>+hist_Forward5YearRealR_woFG!D202-hist_Forward5YearRNatR_woFG!D202</f>
        <v>-0.73567953618056003</v>
      </c>
    </row>
    <row r="212" spans="1:17">
      <c r="A212" s="1">
        <v>44834</v>
      </c>
      <c r="B212" t="s">
        <v>128</v>
      </c>
      <c r="C212">
        <v>9.3000000000000007</v>
      </c>
      <c r="D212">
        <v>2.2499999999999999E-2</v>
      </c>
      <c r="E212">
        <v>2.93</v>
      </c>
      <c r="H212">
        <f t="shared" si="7"/>
        <v>9.3000000000000007</v>
      </c>
      <c r="K212">
        <f t="shared" si="8"/>
        <v>9.3000000000000007</v>
      </c>
      <c r="L212">
        <f t="shared" si="6"/>
        <v>2.93</v>
      </c>
      <c r="M212">
        <f t="shared" si="9"/>
        <v>0.09</v>
      </c>
      <c r="N212" s="2">
        <f>+hist_ExAnteRealRate_wFG!D203-hist_RealNaturalRate_wFG!D203</f>
        <v>-1.6307537875092399</v>
      </c>
      <c r="O212">
        <f>+hist_Forward5YearRealR_wFG!D203-hist_Forward5YearRNatR_wFG!D203</f>
        <v>-0.81641953738812811</v>
      </c>
      <c r="P212" s="2">
        <f>+hist_ExAnteRealRate_woFG!D203-hist_RealNaturalRate_woFG!D203</f>
        <v>-1.5247657338432019</v>
      </c>
      <c r="Q212">
        <f>+hist_Forward5YearRealR_woFG!D203-hist_Forward5YearRNatR_woFG!D203</f>
        <v>-0.78267922798877998</v>
      </c>
    </row>
    <row r="213" spans="1:17">
      <c r="A213" s="1">
        <v>44926</v>
      </c>
      <c r="B213" t="s">
        <v>129</v>
      </c>
      <c r="C213">
        <v>10</v>
      </c>
      <c r="D213">
        <v>0.33750000000000002</v>
      </c>
      <c r="E213">
        <v>2.09</v>
      </c>
      <c r="H213">
        <f t="shared" si="7"/>
        <v>10</v>
      </c>
      <c r="K213">
        <f t="shared" si="8"/>
        <v>10</v>
      </c>
      <c r="L213">
        <f t="shared" si="6"/>
        <v>2.09</v>
      </c>
      <c r="M213">
        <f t="shared" si="9"/>
        <v>1.35</v>
      </c>
      <c r="N213" s="2">
        <f>+hist_ExAnteRealRate_wFG!D204-hist_RealNaturalRate_wFG!D204</f>
        <v>-0.79047763144567318</v>
      </c>
      <c r="O213">
        <f>+hist_Forward5YearRealR_wFG!D204-hist_Forward5YearRNatR_wFG!D204</f>
        <v>-0.35818127625463103</v>
      </c>
      <c r="P213" s="2">
        <f>+hist_ExAnteRealRate_woFG!D204-hist_RealNaturalRate_woFG!D204</f>
        <v>-0.54770618502500801</v>
      </c>
      <c r="Q213">
        <f>+hist_Forward5YearRealR_woFG!D204-hist_Forward5YearRNatR_woFG!D204</f>
        <v>-0.37853533376558601</v>
      </c>
    </row>
    <row r="214" spans="1:17">
      <c r="A214" s="1">
        <v>45016</v>
      </c>
      <c r="B214" t="s">
        <v>130</v>
      </c>
      <c r="C214">
        <v>8</v>
      </c>
      <c r="D214">
        <v>0.58750000000000002</v>
      </c>
      <c r="E214">
        <v>1.3</v>
      </c>
      <c r="H214">
        <f t="shared" si="7"/>
        <v>8</v>
      </c>
      <c r="K214">
        <f t="shared" si="8"/>
        <v>8</v>
      </c>
      <c r="L214">
        <f t="shared" si="6"/>
        <v>1.3</v>
      </c>
      <c r="M214">
        <f t="shared" si="9"/>
        <v>2.35</v>
      </c>
      <c r="N214" s="2">
        <f>+hist_ExAnteRealRate_wFG!D205-hist_RealNaturalRate_wFG!D205</f>
        <v>-0.20231863195480493</v>
      </c>
      <c r="O214">
        <f>+hist_Forward5YearRealR_wFG!D205-hist_Forward5YearRNatR_wFG!D205</f>
        <v>-4.627739794113106E-2</v>
      </c>
      <c r="P214" s="2">
        <f>+hist_ExAnteRealRate_woFG!D205-hist_RealNaturalRate_woFG!D205</f>
        <v>9.5793586115633503E-2</v>
      </c>
      <c r="Q214">
        <f>+hist_Forward5YearRealR_woFG!D205-hist_Forward5YearRNatR_woFG!D205</f>
        <v>-0.16216834894893359</v>
      </c>
    </row>
    <row r="215" spans="1:17">
      <c r="A215" s="1">
        <v>45107</v>
      </c>
      <c r="B215" t="s">
        <v>131</v>
      </c>
      <c r="C215">
        <v>6.2</v>
      </c>
      <c r="D215">
        <v>0.78749999999999998</v>
      </c>
      <c r="E215">
        <v>0.56000000000000005</v>
      </c>
      <c r="H215">
        <f t="shared" si="7"/>
        <v>6.2</v>
      </c>
      <c r="K215">
        <f t="shared" si="8"/>
        <v>6.2</v>
      </c>
      <c r="L215">
        <f t="shared" si="6"/>
        <v>0.56000000000000005</v>
      </c>
      <c r="M215">
        <f t="shared" si="9"/>
        <v>3.15</v>
      </c>
      <c r="N215" s="2">
        <f>+hist_ExAnteRealRate_wFG!D206-hist_RealNaturalRate_wFG!D206</f>
        <v>0.11722287077012405</v>
      </c>
      <c r="O215">
        <f>+hist_Forward5YearRealR_wFG!D206-hist_Forward5YearRNatR_wFG!D206</f>
        <v>0.10999294813065702</v>
      </c>
      <c r="P215" s="2">
        <f>+hist_ExAnteRealRate_woFG!D206-hist_RealNaturalRate_woFG!D206</f>
        <v>0.433148223244679</v>
      </c>
      <c r="Q215">
        <f>+hist_Forward5YearRealR_woFG!D206-hist_Forward5YearRNatR_woFG!D206</f>
        <v>-2.2331771250375998E-2</v>
      </c>
    </row>
    <row r="216" spans="1:17">
      <c r="A216" s="1">
        <v>45199</v>
      </c>
      <c r="B216" t="s">
        <v>132</v>
      </c>
      <c r="C216">
        <v>4.9000000000000004</v>
      </c>
      <c r="D216">
        <v>0.90500000000000003</v>
      </c>
      <c r="E216">
        <v>0.06</v>
      </c>
      <c r="H216">
        <f t="shared" si="7"/>
        <v>4.9000000000000004</v>
      </c>
      <c r="K216">
        <f t="shared" si="8"/>
        <v>4.9000000000000004</v>
      </c>
      <c r="L216">
        <f t="shared" si="6"/>
        <v>0.06</v>
      </c>
      <c r="M216">
        <f t="shared" si="9"/>
        <v>3.62</v>
      </c>
      <c r="N216" s="2">
        <f>+hist_ExAnteRealRate_wFG!D207-hist_RealNaturalRate_wFG!D207</f>
        <v>0.1971861446248</v>
      </c>
      <c r="O216">
        <f>+hist_Forward5YearRealR_wFG!D207-hist_Forward5YearRNatR_wFG!D207</f>
        <v>0.33329706402725862</v>
      </c>
      <c r="P216" s="2">
        <f>+hist_ExAnteRealRate_woFG!D207-hist_RealNaturalRate_woFG!D207</f>
        <v>0.51926738497508607</v>
      </c>
      <c r="Q216">
        <f>+hist_Forward5YearRealR_woFG!D207-hist_Forward5YearRNatR_woFG!D207</f>
        <v>0.11129602840865305</v>
      </c>
    </row>
    <row r="217" spans="1:17">
      <c r="A217" s="1">
        <v>45291</v>
      </c>
      <c r="B217" t="s">
        <v>133</v>
      </c>
      <c r="C217">
        <v>2.7</v>
      </c>
      <c r="D217">
        <v>0.96250000000000002</v>
      </c>
      <c r="E217">
        <v>0.15</v>
      </c>
      <c r="H217">
        <f t="shared" si="7"/>
        <v>2.7</v>
      </c>
      <c r="K217">
        <f t="shared" si="8"/>
        <v>2.7</v>
      </c>
      <c r="L217">
        <f t="shared" si="6"/>
        <v>0.15</v>
      </c>
      <c r="M217">
        <f t="shared" si="9"/>
        <v>3.85</v>
      </c>
      <c r="N217" s="2">
        <f>+hist_ExAnteRealRate_wFG!D208-hist_RealNaturalRate_wFG!D208</f>
        <v>0.28896096221677992</v>
      </c>
      <c r="O217">
        <f>+hist_Forward5YearRealR_wFG!D208-hist_Forward5YearRNatR_wFG!D208</f>
        <v>0.47141012868955101</v>
      </c>
      <c r="P217" s="2">
        <f>+hist_ExAnteRealRate_woFG!D208-hist_RealNaturalRate_woFG!D208</f>
        <v>0.60579566675148011</v>
      </c>
      <c r="Q217">
        <f>+hist_Forward5YearRealR_woFG!D208-hist_Forward5YearRNatR_woFG!D208</f>
        <v>0.16087991988400696</v>
      </c>
    </row>
    <row r="218" spans="1:17">
      <c r="A218" s="1">
        <v>45382</v>
      </c>
      <c r="B218" t="s">
        <v>134</v>
      </c>
      <c r="C218">
        <v>2.6</v>
      </c>
      <c r="D218">
        <v>0.96499999999999997</v>
      </c>
      <c r="E218">
        <v>0.49</v>
      </c>
      <c r="H218">
        <f t="shared" si="7"/>
        <v>2.6</v>
      </c>
      <c r="K218">
        <f t="shared" si="8"/>
        <v>2.6</v>
      </c>
      <c r="L218">
        <f t="shared" si="6"/>
        <v>0.49</v>
      </c>
      <c r="M218">
        <f t="shared" si="9"/>
        <v>3.86</v>
      </c>
      <c r="N218" s="2">
        <f>+hist_ExAnteRealRate_wFG!D209-hist_RealNaturalRate_wFG!D209</f>
        <v>0.56972874732999013</v>
      </c>
      <c r="O218">
        <f>+hist_Forward5YearRealR_wFG!D209-hist_Forward5YearRNatR_wFG!D209</f>
        <v>0.73678685166173707</v>
      </c>
      <c r="P218" s="2">
        <f>+hist_ExAnteRealRate_woFG!D209-hist_RealNaturalRate_woFG!D209</f>
        <v>0.86376138762646004</v>
      </c>
      <c r="Q218">
        <f>+hist_Forward5YearRealR_woFG!D209-hist_Forward5YearRNatR_woFG!D209</f>
        <v>0.45509945553799802</v>
      </c>
    </row>
    <row r="219" spans="1:17">
      <c r="A219" s="1">
        <v>45473</v>
      </c>
      <c r="B219" t="s">
        <v>135</v>
      </c>
      <c r="C219">
        <v>2.5</v>
      </c>
      <c r="D219">
        <v>0.9425</v>
      </c>
      <c r="E219">
        <v>0.49</v>
      </c>
      <c r="H219">
        <f t="shared" si="7"/>
        <v>2.5</v>
      </c>
      <c r="K219">
        <f t="shared" si="8"/>
        <v>2.5</v>
      </c>
      <c r="L219">
        <f t="shared" si="6"/>
        <v>0.49</v>
      </c>
      <c r="M219">
        <f t="shared" si="9"/>
        <v>3.77</v>
      </c>
      <c r="N219" s="2">
        <f>+hist_ExAnteRealRate_wFG!D210-hist_RealNaturalRate_wFG!D210</f>
        <v>0.59345110174358018</v>
      </c>
      <c r="O219">
        <f>+hist_Forward5YearRealR_wFG!D210-hist_Forward5YearRNatR_wFG!D210</f>
        <v>0.89077945113753598</v>
      </c>
      <c r="P219" s="2">
        <f>+hist_ExAnteRealRate_woFG!D210-hist_RealNaturalRate_woFG!D210</f>
        <v>0.83839142280321011</v>
      </c>
      <c r="Q219">
        <f>+hist_Forward5YearRealR_woFG!D210-hist_Forward5YearRNatR_woFG!D210</f>
        <v>0.54927140958134302</v>
      </c>
    </row>
    <row r="220" spans="1:17">
      <c r="A220" s="1">
        <v>45565</v>
      </c>
      <c r="B220" t="s">
        <v>136</v>
      </c>
      <c r="C220">
        <v>2.2000000000000002</v>
      </c>
      <c r="D220">
        <v>0.88749999999999996</v>
      </c>
      <c r="E220">
        <v>0.94</v>
      </c>
      <c r="H220">
        <f t="shared" si="7"/>
        <v>2.2000000000000002</v>
      </c>
      <c r="K220">
        <f t="shared" si="8"/>
        <v>2.2000000000000002</v>
      </c>
      <c r="L220">
        <f t="shared" si="6"/>
        <v>0.94</v>
      </c>
      <c r="M220">
        <f t="shared" si="9"/>
        <v>3.55</v>
      </c>
      <c r="N220" s="2"/>
      <c r="P220" s="2"/>
    </row>
    <row r="221" spans="1:17">
      <c r="A221" s="1">
        <v>45658</v>
      </c>
      <c r="B221" t="s">
        <v>137</v>
      </c>
      <c r="C221">
        <v>2.2000000000000002</v>
      </c>
      <c r="E221">
        <v>1.29</v>
      </c>
      <c r="H221">
        <f t="shared" si="7"/>
        <v>2.2000000000000002</v>
      </c>
      <c r="K221">
        <f t="shared" si="8"/>
        <v>2.2000000000000002</v>
      </c>
      <c r="L221">
        <f t="shared" si="6"/>
        <v>1.29</v>
      </c>
      <c r="N221" s="2"/>
      <c r="P221" s="2"/>
    </row>
    <row r="222" spans="1:17">
      <c r="A222" s="1">
        <v>45748</v>
      </c>
      <c r="B222" t="s">
        <v>138</v>
      </c>
      <c r="C222">
        <v>2.2999999999999998</v>
      </c>
      <c r="E222">
        <v>1.58</v>
      </c>
      <c r="H222">
        <f t="shared" si="7"/>
        <v>2.2999999999999998</v>
      </c>
      <c r="K222">
        <f t="shared" si="8"/>
        <v>2.2999999999999998</v>
      </c>
      <c r="L222">
        <f t="shared" si="6"/>
        <v>1.58</v>
      </c>
      <c r="N222" s="2"/>
      <c r="P222" s="2"/>
    </row>
    <row r="223" spans="1:17">
      <c r="A223" s="1"/>
      <c r="B223" t="s">
        <v>139</v>
      </c>
      <c r="C223">
        <v>2</v>
      </c>
      <c r="E223">
        <v>1.49</v>
      </c>
      <c r="H223">
        <f t="shared" si="7"/>
        <v>2</v>
      </c>
      <c r="K223">
        <f t="shared" si="8"/>
        <v>2</v>
      </c>
      <c r="L223">
        <f t="shared" si="6"/>
        <v>1.49</v>
      </c>
      <c r="N223" s="2"/>
      <c r="P223" s="2"/>
    </row>
    <row r="224" spans="1:17">
      <c r="A224" s="1"/>
      <c r="B224" t="s">
        <v>140</v>
      </c>
      <c r="C224">
        <v>2.1</v>
      </c>
      <c r="H224">
        <f t="shared" si="7"/>
        <v>2.1</v>
      </c>
      <c r="K224">
        <f t="shared" si="8"/>
        <v>2.1</v>
      </c>
      <c r="N224" s="2"/>
      <c r="P224" s="2"/>
    </row>
    <row r="225" spans="1:16">
      <c r="A225" s="1"/>
      <c r="B225" s="1"/>
      <c r="C225" s="1"/>
      <c r="D225" s="1"/>
      <c r="E225" s="1"/>
      <c r="F225" s="1"/>
      <c r="G225" s="1"/>
      <c r="N225" s="2"/>
      <c r="P225" s="2"/>
    </row>
    <row r="226" spans="1:16">
      <c r="A226" s="1"/>
      <c r="B226" s="1"/>
      <c r="C226" s="1"/>
      <c r="D226" s="1"/>
      <c r="E226" s="1"/>
      <c r="F226" s="1"/>
      <c r="G226" s="1"/>
      <c r="N226" s="2"/>
      <c r="P226" s="2"/>
    </row>
    <row r="227" spans="1:16">
      <c r="A227" s="1"/>
      <c r="B227" s="1"/>
      <c r="C227" s="1"/>
      <c r="D227" s="1"/>
      <c r="E227" s="1"/>
      <c r="F227" s="1"/>
      <c r="G227" s="1"/>
      <c r="N227" s="2"/>
      <c r="P227" s="2"/>
    </row>
    <row r="228" spans="1:16">
      <c r="A228" s="1"/>
      <c r="B228" s="1"/>
      <c r="C228" s="1"/>
      <c r="D228" s="1"/>
      <c r="E228" s="1"/>
      <c r="F228" s="1"/>
      <c r="G228" s="1"/>
      <c r="N228" s="2"/>
      <c r="P228" s="2"/>
    </row>
    <row r="229" spans="1:16">
      <c r="A229" s="1"/>
      <c r="B229" s="1"/>
      <c r="C229" s="1"/>
      <c r="D229" s="1"/>
      <c r="E229" s="1"/>
      <c r="F229" s="1"/>
      <c r="G229" s="1"/>
      <c r="N229" s="2"/>
      <c r="P229" s="2"/>
    </row>
    <row r="230" spans="1:16">
      <c r="A230" s="1"/>
      <c r="B230" s="1"/>
      <c r="C230" s="1"/>
      <c r="D230" s="1"/>
      <c r="E230" s="1"/>
      <c r="F230" s="1"/>
      <c r="G230" s="1"/>
      <c r="N230" s="2"/>
      <c r="P230" s="2"/>
    </row>
    <row r="231" spans="1:16">
      <c r="A231" s="1"/>
      <c r="B231" s="1"/>
      <c r="C231" s="1"/>
      <c r="D231" s="1"/>
      <c r="E231" s="1"/>
      <c r="F231" s="1"/>
      <c r="G231" s="1"/>
      <c r="N231" s="2"/>
      <c r="P231" s="2"/>
    </row>
    <row r="232" spans="1:16">
      <c r="A232" s="1"/>
      <c r="B232" s="1"/>
      <c r="C232" s="1"/>
      <c r="D232" s="1"/>
      <c r="E232" s="1"/>
      <c r="F232" s="1"/>
      <c r="G232" s="1"/>
      <c r="N232" s="2"/>
      <c r="P232" s="2"/>
    </row>
    <row r="233" spans="1:16">
      <c r="A233" s="1"/>
      <c r="B233" s="1"/>
      <c r="C233" s="1"/>
      <c r="D233" s="1"/>
      <c r="E233" s="1"/>
      <c r="F233" s="1"/>
      <c r="G233" s="1"/>
      <c r="N233" s="2"/>
      <c r="P233" s="2"/>
    </row>
    <row r="234" spans="1:16">
      <c r="A234" s="1"/>
      <c r="B234" s="1"/>
      <c r="C234" s="1"/>
      <c r="D234" s="1"/>
      <c r="E234" s="1"/>
      <c r="F234" s="1"/>
      <c r="G234" s="1"/>
      <c r="N234" s="2"/>
      <c r="P234" s="2"/>
    </row>
    <row r="235" spans="1:16">
      <c r="A235" s="1"/>
      <c r="B235" s="1"/>
      <c r="C235" s="1"/>
      <c r="D235" s="1"/>
      <c r="E235" s="1"/>
      <c r="F235" s="1"/>
      <c r="G235" s="1"/>
      <c r="N235" s="2"/>
      <c r="P235" s="2"/>
    </row>
    <row r="236" spans="1:16">
      <c r="A236" s="1"/>
      <c r="B236" s="1"/>
      <c r="C236" s="1"/>
      <c r="D236" s="1"/>
      <c r="E236" s="1"/>
      <c r="F236" s="1"/>
      <c r="G236" s="1"/>
      <c r="N236" s="2"/>
      <c r="P236" s="2"/>
    </row>
    <row r="237" spans="1:16">
      <c r="A237" s="1"/>
      <c r="B237" s="1"/>
      <c r="C237" s="1"/>
      <c r="D237" s="1"/>
      <c r="E237" s="1"/>
      <c r="F237" s="1"/>
      <c r="G237" s="1"/>
      <c r="N237" s="2"/>
      <c r="P237" s="2"/>
    </row>
    <row r="238" spans="1:16">
      <c r="A238" s="1"/>
      <c r="B238" s="1"/>
      <c r="C238" s="1"/>
      <c r="D238" s="1"/>
      <c r="E238" s="1"/>
      <c r="F238" s="1"/>
      <c r="G238" s="1"/>
      <c r="N238" s="2"/>
      <c r="P238" s="2"/>
    </row>
    <row r="239" spans="1:16">
      <c r="A239" s="1"/>
      <c r="B239" s="1"/>
      <c r="C239" s="1"/>
      <c r="D239" s="1"/>
      <c r="E239" s="1"/>
      <c r="F239" s="1"/>
      <c r="G239" s="1"/>
      <c r="N239" s="2"/>
      <c r="P239" s="2"/>
    </row>
    <row r="240" spans="1:16">
      <c r="A240" s="1"/>
      <c r="B240" s="1"/>
      <c r="C240" s="1"/>
      <c r="D240" s="1"/>
      <c r="E240" s="1"/>
      <c r="F240" s="1"/>
      <c r="G240" s="1"/>
      <c r="N240" s="2"/>
      <c r="P240" s="2"/>
    </row>
    <row r="241" spans="1:16">
      <c r="A241" s="1"/>
      <c r="B241" s="1"/>
      <c r="C241" s="1"/>
      <c r="D241" s="1"/>
      <c r="E241" s="1"/>
      <c r="F241" s="1"/>
      <c r="G241" s="1"/>
      <c r="N241" s="2"/>
      <c r="P241" s="2"/>
    </row>
    <row r="242" spans="1:16">
      <c r="A242" s="1"/>
      <c r="B242" s="1"/>
      <c r="C242" s="1"/>
      <c r="D242" s="1"/>
      <c r="E242" s="1"/>
      <c r="F242" s="1"/>
      <c r="G242" s="1"/>
      <c r="N242" s="2"/>
      <c r="P242" s="2"/>
    </row>
    <row r="243" spans="1:16">
      <c r="A243" s="1"/>
      <c r="B243" s="1"/>
      <c r="C243" s="1"/>
      <c r="D243" s="1"/>
      <c r="E243" s="1"/>
      <c r="F243" s="1"/>
      <c r="G243" s="1"/>
      <c r="N243" s="2"/>
      <c r="P243" s="2"/>
    </row>
    <row r="244" spans="1:16">
      <c r="A244" s="1"/>
      <c r="B244" s="1"/>
      <c r="C244" s="1"/>
      <c r="D244" s="1"/>
      <c r="E244" s="1"/>
      <c r="F244" s="1"/>
      <c r="G244" s="1"/>
      <c r="N244" s="2"/>
      <c r="P244" s="2"/>
    </row>
    <row r="245" spans="1:16">
      <c r="A245" s="1"/>
      <c r="B245" s="1"/>
      <c r="C245" s="1"/>
      <c r="D245" s="1"/>
      <c r="E245" s="1"/>
      <c r="F245" s="1"/>
      <c r="G245" s="1"/>
      <c r="N245" s="2"/>
      <c r="P245" s="2"/>
    </row>
    <row r="246" spans="1:16">
      <c r="A246" s="1"/>
      <c r="B246" s="1"/>
      <c r="C246" s="1"/>
      <c r="D246" s="1"/>
      <c r="E246" s="1"/>
      <c r="F246" s="1"/>
      <c r="G246" s="1"/>
      <c r="N246" s="2"/>
      <c r="P246" s="2"/>
    </row>
    <row r="247" spans="1:16">
      <c r="A247" s="1"/>
      <c r="B247" s="1"/>
      <c r="C247" s="1"/>
      <c r="D247" s="1"/>
      <c r="E247" s="1"/>
      <c r="F247" s="1"/>
      <c r="G247" s="1"/>
      <c r="N247" s="2"/>
      <c r="P247" s="2"/>
    </row>
    <row r="248" spans="1:16">
      <c r="A248" s="1"/>
      <c r="B248" s="1"/>
      <c r="C248" s="1"/>
      <c r="D248" s="1"/>
      <c r="E248" s="1"/>
      <c r="F248" s="1"/>
      <c r="G248" s="1"/>
      <c r="N248" s="2"/>
      <c r="P248" s="2"/>
    </row>
    <row r="249" spans="1:16">
      <c r="A249" s="1"/>
      <c r="B249" s="1"/>
      <c r="C249" s="1"/>
      <c r="D249" s="1"/>
      <c r="E249" s="1"/>
      <c r="F249" s="1"/>
      <c r="G249" s="1"/>
      <c r="N249" s="2"/>
      <c r="P249" s="2"/>
    </row>
    <row r="250" spans="1:16">
      <c r="A250" s="1"/>
      <c r="B250" s="1"/>
      <c r="C250" s="1"/>
      <c r="D250" s="1"/>
      <c r="E250" s="1"/>
      <c r="F250" s="1"/>
      <c r="G250" s="1"/>
      <c r="N250" s="2"/>
      <c r="P250" s="2"/>
    </row>
    <row r="251" spans="1:16">
      <c r="A251" s="1"/>
      <c r="B251" s="1"/>
      <c r="C251" s="1"/>
      <c r="D251" s="1"/>
      <c r="E251" s="1"/>
      <c r="F251" s="1"/>
      <c r="G251" s="1"/>
      <c r="N251" s="2"/>
      <c r="P251" s="2"/>
    </row>
    <row r="252" spans="1:16">
      <c r="A252" s="1"/>
      <c r="B252" s="1"/>
      <c r="C252" s="1"/>
      <c r="D252" s="1"/>
      <c r="E252" s="1"/>
      <c r="F252" s="1"/>
      <c r="G252" s="1"/>
      <c r="N252" s="2"/>
      <c r="P252" s="2"/>
    </row>
    <row r="253" spans="1:16">
      <c r="A253" s="1"/>
      <c r="B253" s="1"/>
      <c r="C253" s="1"/>
      <c r="D253" s="1"/>
      <c r="E253" s="1"/>
      <c r="F253" s="1"/>
      <c r="G253" s="1"/>
      <c r="N253" s="2"/>
      <c r="P253" s="2"/>
    </row>
    <row r="254" spans="1:16">
      <c r="A254" s="1"/>
      <c r="B254" s="1"/>
      <c r="C254" s="1"/>
      <c r="D254" s="1"/>
      <c r="E254" s="1"/>
      <c r="F254" s="1"/>
      <c r="G254" s="1"/>
      <c r="N254" s="2"/>
      <c r="P254" s="2"/>
    </row>
    <row r="255" spans="1:16">
      <c r="A255" s="1"/>
      <c r="B255" s="1"/>
      <c r="C255" s="1"/>
      <c r="D255" s="1"/>
      <c r="E255" s="1"/>
      <c r="F255" s="1"/>
      <c r="G255" s="1"/>
      <c r="N255" s="2"/>
      <c r="P255" s="2"/>
    </row>
    <row r="256" spans="1:16">
      <c r="A256" s="1"/>
      <c r="B256" s="1"/>
      <c r="C256" s="1"/>
      <c r="D256" s="1"/>
      <c r="E256" s="1"/>
      <c r="F256" s="1"/>
      <c r="G256" s="1"/>
      <c r="N256" s="2"/>
      <c r="P256" s="2"/>
    </row>
    <row r="257" spans="1:16">
      <c r="A257" s="1"/>
      <c r="B257" s="1"/>
      <c r="C257" s="1"/>
      <c r="D257" s="1"/>
      <c r="E257" s="1"/>
      <c r="F257" s="1"/>
      <c r="G257" s="1"/>
      <c r="N257" s="2"/>
      <c r="P257" s="2"/>
    </row>
    <row r="258" spans="1:16">
      <c r="A258" s="1"/>
      <c r="B258" s="1"/>
      <c r="C258" s="1"/>
      <c r="D258" s="1"/>
      <c r="E258" s="1"/>
      <c r="F258" s="1"/>
      <c r="G258" s="1"/>
      <c r="N258" s="2"/>
      <c r="P258" s="2"/>
    </row>
    <row r="259" spans="1:16">
      <c r="A259" s="1"/>
      <c r="B259" s="1"/>
      <c r="C259" s="1"/>
      <c r="D259" s="1"/>
      <c r="E259" s="1"/>
      <c r="F259" s="1"/>
      <c r="G259" s="1"/>
      <c r="N259" s="2"/>
      <c r="P259" s="2"/>
    </row>
    <row r="260" spans="1:16">
      <c r="A260" s="1"/>
      <c r="B260" s="1"/>
      <c r="C260" s="1"/>
      <c r="D260" s="1"/>
      <c r="E260" s="1"/>
      <c r="F260" s="1"/>
      <c r="G260" s="1"/>
      <c r="N260" s="2"/>
      <c r="P260" s="2"/>
    </row>
    <row r="261" spans="1:16">
      <c r="A261" s="1"/>
      <c r="B261" s="1"/>
      <c r="C261" s="1"/>
      <c r="D261" s="1"/>
      <c r="E261" s="1"/>
      <c r="F261" s="1"/>
      <c r="G261" s="1"/>
      <c r="N261" s="2"/>
      <c r="P261" s="2"/>
    </row>
    <row r="262" spans="1:16">
      <c r="A262" s="1"/>
      <c r="B262" s="1"/>
      <c r="C262" s="1"/>
      <c r="D262" s="1"/>
      <c r="E262" s="1"/>
      <c r="F262" s="1"/>
      <c r="G262" s="1"/>
      <c r="N262" s="2"/>
      <c r="P262" s="2"/>
    </row>
    <row r="263" spans="1:16">
      <c r="A263" s="1"/>
      <c r="B263" s="1"/>
      <c r="C263" s="1"/>
      <c r="D263" s="1"/>
      <c r="E263" s="1"/>
      <c r="F263" s="1"/>
      <c r="G263" s="1"/>
      <c r="N263" s="2"/>
      <c r="P263" s="2"/>
    </row>
    <row r="264" spans="1:16">
      <c r="A264" s="1"/>
      <c r="B264" s="1"/>
      <c r="C264" s="1"/>
      <c r="D264" s="1"/>
      <c r="E264" s="1"/>
      <c r="F264" s="1"/>
      <c r="G264" s="1"/>
      <c r="N264" s="2"/>
      <c r="P264" s="2"/>
    </row>
    <row r="265" spans="1:16">
      <c r="A265" s="1"/>
      <c r="B265" s="1"/>
      <c r="C265" s="1"/>
      <c r="D265" s="1"/>
      <c r="E265" s="1"/>
      <c r="F265" s="1"/>
      <c r="G265" s="1"/>
      <c r="N265" s="2"/>
      <c r="P265" s="2"/>
    </row>
  </sheetData>
  <mergeCells count="2">
    <mergeCell ref="N1:O1"/>
    <mergeCell ref="P1:Q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68A0-F02E-4274-84FF-AA25C155BC88}">
  <sheetPr codeName="Sheet20"/>
  <dimension ref="A1:G259"/>
  <sheetViews>
    <sheetView zoomScale="45" zoomScaleNormal="145" workbookViewId="0">
      <selection activeCell="Z30" sqref="Z30"/>
    </sheetView>
  </sheetViews>
  <sheetFormatPr defaultColWidth="8.85546875" defaultRowHeight="15"/>
  <sheetData>
    <row r="1" spans="1:7">
      <c r="A1" s="8" t="s">
        <v>13</v>
      </c>
      <c r="B1" t="s">
        <v>146</v>
      </c>
      <c r="C1" t="s">
        <v>147</v>
      </c>
      <c r="D1" t="s">
        <v>156</v>
      </c>
      <c r="E1" t="s">
        <v>146</v>
      </c>
      <c r="F1" t="s">
        <v>147</v>
      </c>
      <c r="G1" t="s">
        <v>156</v>
      </c>
    </row>
    <row r="2" spans="1:7">
      <c r="A2" s="7">
        <v>22282</v>
      </c>
      <c r="B2" t="str">
        <f>+'2025Q2'!E7</f>
        <v>NA</v>
      </c>
      <c r="C2" t="str">
        <f>+'2025Q2'!I7</f>
        <v>NA</v>
      </c>
      <c r="D2" t="str">
        <f>+'2025Q2'!M7</f>
        <v>NA</v>
      </c>
    </row>
    <row r="3" spans="1:7">
      <c r="A3" s="7">
        <v>22372</v>
      </c>
      <c r="B3" t="str">
        <f>+'2025Q2'!E8</f>
        <v>NA</v>
      </c>
      <c r="C3" t="str">
        <f>+'2025Q2'!I8</f>
        <v>NA</v>
      </c>
      <c r="D3" t="str">
        <f>+'2025Q2'!M8</f>
        <v>NA</v>
      </c>
    </row>
    <row r="4" spans="1:7">
      <c r="A4" s="7">
        <v>22463</v>
      </c>
      <c r="B4" t="str">
        <f>+'2025Q2'!E9</f>
        <v>NA</v>
      </c>
      <c r="C4" t="str">
        <f>+'2025Q2'!I9</f>
        <v>NA</v>
      </c>
      <c r="D4" t="str">
        <f>+'2025Q2'!M9</f>
        <v>NA</v>
      </c>
    </row>
    <row r="5" spans="1:7">
      <c r="A5" s="7">
        <v>22555</v>
      </c>
      <c r="B5" t="str">
        <f>+'2025Q2'!E10</f>
        <v>NA</v>
      </c>
      <c r="C5" t="str">
        <f>+'2025Q2'!I10</f>
        <v>NA</v>
      </c>
      <c r="D5" t="str">
        <f>+'2025Q2'!M10</f>
        <v>NA</v>
      </c>
    </row>
    <row r="6" spans="1:7">
      <c r="A6" s="7">
        <v>22647</v>
      </c>
      <c r="B6" t="str">
        <f>+'2025Q2'!E11</f>
        <v>NA</v>
      </c>
      <c r="C6" t="str">
        <f>+'2025Q2'!I11</f>
        <v>NA</v>
      </c>
      <c r="D6" t="str">
        <f>+'2025Q2'!M11</f>
        <v>NA</v>
      </c>
    </row>
    <row r="7" spans="1:7">
      <c r="A7" s="7">
        <v>22737</v>
      </c>
      <c r="B7" t="str">
        <f>+'2025Q2'!E12</f>
        <v>NA</v>
      </c>
      <c r="C7" t="str">
        <f>+'2025Q2'!I12</f>
        <v>NA</v>
      </c>
      <c r="D7" t="str">
        <f>+'2025Q2'!M12</f>
        <v>NA</v>
      </c>
    </row>
    <row r="8" spans="1:7">
      <c r="A8" s="7">
        <v>22828</v>
      </c>
      <c r="B8" t="str">
        <f>+'2025Q2'!E13</f>
        <v>NA</v>
      </c>
      <c r="C8" t="str">
        <f>+'2025Q2'!I13</f>
        <v>NA</v>
      </c>
      <c r="D8" t="str">
        <f>+'2025Q2'!M13</f>
        <v>NA</v>
      </c>
    </row>
    <row r="9" spans="1:7">
      <c r="A9" s="7">
        <v>22920</v>
      </c>
      <c r="B9" t="str">
        <f>+'2025Q2'!E14</f>
        <v>NA</v>
      </c>
      <c r="C9" t="str">
        <f>+'2025Q2'!I14</f>
        <v>NA</v>
      </c>
      <c r="D9" t="str">
        <f>+'2025Q2'!M14</f>
        <v>NA</v>
      </c>
    </row>
    <row r="10" spans="1:7">
      <c r="A10" s="7">
        <v>23012</v>
      </c>
      <c r="B10" t="str">
        <f>+'2025Q2'!E15</f>
        <v>NA</v>
      </c>
      <c r="C10" t="str">
        <f>+'2025Q2'!I15</f>
        <v>NA</v>
      </c>
      <c r="D10" t="str">
        <f>+'2025Q2'!M15</f>
        <v>NA</v>
      </c>
    </row>
    <row r="11" spans="1:7">
      <c r="A11" s="7">
        <v>23102</v>
      </c>
      <c r="B11" t="str">
        <f>+'2025Q2'!E16</f>
        <v>NA</v>
      </c>
      <c r="C11" t="str">
        <f>+'2025Q2'!I16</f>
        <v>NA</v>
      </c>
      <c r="D11" t="str">
        <f>+'2025Q2'!M16</f>
        <v>NA</v>
      </c>
    </row>
    <row r="12" spans="1:7">
      <c r="A12" s="7">
        <v>23193</v>
      </c>
      <c r="B12" t="str">
        <f>+'2025Q2'!E17</f>
        <v>NA</v>
      </c>
      <c r="C12" t="str">
        <f>+'2025Q2'!I17</f>
        <v>NA</v>
      </c>
      <c r="D12" t="str">
        <f>+'2025Q2'!M17</f>
        <v>NA</v>
      </c>
    </row>
    <row r="13" spans="1:7">
      <c r="A13" s="7">
        <v>23285</v>
      </c>
      <c r="B13" t="str">
        <f>+'2025Q2'!E18</f>
        <v>NA</v>
      </c>
      <c r="C13" t="str">
        <f>+'2025Q2'!I18</f>
        <v>NA</v>
      </c>
      <c r="D13" t="str">
        <f>+'2025Q2'!M18</f>
        <v>NA</v>
      </c>
    </row>
    <row r="14" spans="1:7">
      <c r="A14" s="7">
        <v>23377</v>
      </c>
      <c r="B14" t="str">
        <f>+'2025Q2'!E19</f>
        <v>NA</v>
      </c>
      <c r="C14" t="str">
        <f>+'2025Q2'!I19</f>
        <v>NA</v>
      </c>
      <c r="D14" t="str">
        <f>+'2025Q2'!M19</f>
        <v>NA</v>
      </c>
    </row>
    <row r="15" spans="1:7">
      <c r="A15" s="7">
        <v>23468</v>
      </c>
      <c r="B15" t="str">
        <f>+'2025Q2'!E20</f>
        <v>NA</v>
      </c>
      <c r="C15" t="str">
        <f>+'2025Q2'!I20</f>
        <v>NA</v>
      </c>
      <c r="D15" t="str">
        <f>+'2025Q2'!M20</f>
        <v>NA</v>
      </c>
    </row>
    <row r="16" spans="1:7">
      <c r="A16" s="7">
        <v>23559</v>
      </c>
      <c r="B16" t="str">
        <f>+'2025Q2'!E21</f>
        <v>NA</v>
      </c>
      <c r="C16" t="str">
        <f>+'2025Q2'!I21</f>
        <v>NA</v>
      </c>
      <c r="D16" t="str">
        <f>+'2025Q2'!M21</f>
        <v>NA</v>
      </c>
    </row>
    <row r="17" spans="1:4">
      <c r="A17" s="7">
        <v>23651</v>
      </c>
      <c r="B17" t="str">
        <f>+'2025Q2'!E22</f>
        <v>NA</v>
      </c>
      <c r="C17" t="str">
        <f>+'2025Q2'!I22</f>
        <v>NA</v>
      </c>
      <c r="D17" t="str">
        <f>+'2025Q2'!M22</f>
        <v>NA</v>
      </c>
    </row>
    <row r="18" spans="1:4">
      <c r="A18" s="7">
        <v>23743</v>
      </c>
      <c r="B18" t="str">
        <f>+'2025Q2'!E23</f>
        <v>NA</v>
      </c>
      <c r="C18" t="str">
        <f>+'2025Q2'!I23</f>
        <v>NA</v>
      </c>
      <c r="D18" t="str">
        <f>+'2025Q2'!M23</f>
        <v>NA</v>
      </c>
    </row>
    <row r="19" spans="1:4">
      <c r="A19" s="7">
        <v>23833</v>
      </c>
      <c r="B19" t="str">
        <f>+'2025Q2'!E24</f>
        <v>NA</v>
      </c>
      <c r="C19" t="str">
        <f>+'2025Q2'!I24</f>
        <v>NA</v>
      </c>
      <c r="D19" t="str">
        <f>+'2025Q2'!M24</f>
        <v>NA</v>
      </c>
    </row>
    <row r="20" spans="1:4">
      <c r="A20" s="7">
        <v>23924</v>
      </c>
      <c r="B20" t="str">
        <f>+'2025Q2'!E25</f>
        <v>NA</v>
      </c>
      <c r="C20" t="str">
        <f>+'2025Q2'!I25</f>
        <v>NA</v>
      </c>
      <c r="D20" t="str">
        <f>+'2025Q2'!M25</f>
        <v>NA</v>
      </c>
    </row>
    <row r="21" spans="1:4">
      <c r="A21" s="7">
        <v>24016</v>
      </c>
      <c r="B21" t="str">
        <f>+'2025Q2'!E26</f>
        <v>NA</v>
      </c>
      <c r="C21" t="str">
        <f>+'2025Q2'!I26</f>
        <v>NA</v>
      </c>
      <c r="D21" t="str">
        <f>+'2025Q2'!M26</f>
        <v>NA</v>
      </c>
    </row>
    <row r="22" spans="1:4">
      <c r="A22" s="7">
        <v>24108</v>
      </c>
      <c r="B22" t="str">
        <f>+'2025Q2'!E27</f>
        <v>NA</v>
      </c>
      <c r="C22" t="str">
        <f>+'2025Q2'!I27</f>
        <v>NA</v>
      </c>
      <c r="D22" t="str">
        <f>+'2025Q2'!M27</f>
        <v>NA</v>
      </c>
    </row>
    <row r="23" spans="1:4">
      <c r="A23" s="7">
        <v>24198</v>
      </c>
      <c r="B23" t="str">
        <f>+'2025Q2'!E28</f>
        <v>NA</v>
      </c>
      <c r="C23" t="str">
        <f>+'2025Q2'!I28</f>
        <v>NA</v>
      </c>
      <c r="D23" t="str">
        <f>+'2025Q2'!M28</f>
        <v>NA</v>
      </c>
    </row>
    <row r="24" spans="1:4">
      <c r="A24" s="7">
        <v>24289</v>
      </c>
      <c r="B24" t="str">
        <f>+'2025Q2'!E29</f>
        <v>NA</v>
      </c>
      <c r="C24" t="str">
        <f>+'2025Q2'!I29</f>
        <v>NA</v>
      </c>
      <c r="D24" t="str">
        <f>+'2025Q2'!M29</f>
        <v>NA</v>
      </c>
    </row>
    <row r="25" spans="1:4">
      <c r="A25" s="7">
        <v>24381</v>
      </c>
      <c r="B25" t="str">
        <f>+'2025Q2'!E30</f>
        <v>NA</v>
      </c>
      <c r="C25" t="str">
        <f>+'2025Q2'!I30</f>
        <v>NA</v>
      </c>
      <c r="D25" t="str">
        <f>+'2025Q2'!M30</f>
        <v>NA</v>
      </c>
    </row>
    <row r="26" spans="1:4">
      <c r="A26" s="7">
        <v>24473</v>
      </c>
      <c r="B26" t="str">
        <f>+'2025Q2'!E31</f>
        <v>NA</v>
      </c>
      <c r="C26" t="str">
        <f>+'2025Q2'!I31</f>
        <v>NA</v>
      </c>
      <c r="D26" t="str">
        <f>+'2025Q2'!M31</f>
        <v>NA</v>
      </c>
    </row>
    <row r="27" spans="1:4">
      <c r="A27" s="7">
        <v>24563</v>
      </c>
      <c r="B27" t="str">
        <f>+'2025Q2'!E32</f>
        <v>NA</v>
      </c>
      <c r="C27" t="str">
        <f>+'2025Q2'!I32</f>
        <v>NA</v>
      </c>
      <c r="D27" t="str">
        <f>+'2025Q2'!M32</f>
        <v>NA</v>
      </c>
    </row>
    <row r="28" spans="1:4">
      <c r="A28" s="7">
        <v>24654</v>
      </c>
      <c r="B28" t="str">
        <f>+'2025Q2'!E33</f>
        <v>NA</v>
      </c>
      <c r="C28" t="str">
        <f>+'2025Q2'!I33</f>
        <v>NA</v>
      </c>
      <c r="D28" t="str">
        <f>+'2025Q2'!M33</f>
        <v>NA</v>
      </c>
    </row>
    <row r="29" spans="1:4">
      <c r="A29" s="7">
        <v>24746</v>
      </c>
      <c r="B29" t="str">
        <f>+'2025Q2'!E34</f>
        <v>NA</v>
      </c>
      <c r="C29" t="str">
        <f>+'2025Q2'!I34</f>
        <v>NA</v>
      </c>
      <c r="D29" t="str">
        <f>+'2025Q2'!M34</f>
        <v>NA</v>
      </c>
    </row>
    <row r="30" spans="1:4">
      <c r="A30" s="7">
        <v>24838</v>
      </c>
      <c r="B30" t="str">
        <f>+'2025Q2'!E35</f>
        <v>NA</v>
      </c>
      <c r="C30" t="str">
        <f>+'2025Q2'!I35</f>
        <v>NA</v>
      </c>
      <c r="D30" t="str">
        <f>+'2025Q2'!M35</f>
        <v>NA</v>
      </c>
    </row>
    <row r="31" spans="1:4">
      <c r="A31" s="7">
        <v>24929</v>
      </c>
      <c r="B31" t="str">
        <f>+'2025Q2'!E36</f>
        <v>NA</v>
      </c>
      <c r="C31" t="str">
        <f>+'2025Q2'!I36</f>
        <v>NA</v>
      </c>
      <c r="D31" t="str">
        <f>+'2025Q2'!M36</f>
        <v>NA</v>
      </c>
    </row>
    <row r="32" spans="1:4">
      <c r="A32" s="7">
        <v>25020</v>
      </c>
      <c r="B32" t="str">
        <f>+'2025Q2'!E37</f>
        <v>NA</v>
      </c>
      <c r="C32" t="str">
        <f>+'2025Q2'!I37</f>
        <v>NA</v>
      </c>
      <c r="D32" t="str">
        <f>+'2025Q2'!M37</f>
        <v>NA</v>
      </c>
    </row>
    <row r="33" spans="1:4">
      <c r="A33" s="7">
        <v>25112</v>
      </c>
      <c r="B33" t="str">
        <f>+'2025Q2'!E38</f>
        <v>NA</v>
      </c>
      <c r="C33" t="str">
        <f>+'2025Q2'!I38</f>
        <v>NA</v>
      </c>
      <c r="D33" t="str">
        <f>+'2025Q2'!M38</f>
        <v>NA</v>
      </c>
    </row>
    <row r="34" spans="1:4">
      <c r="A34" s="7">
        <v>25204</v>
      </c>
      <c r="B34" t="str">
        <f>+'2025Q2'!E39</f>
        <v>NA</v>
      </c>
      <c r="C34" t="str">
        <f>+'2025Q2'!I39</f>
        <v>NA</v>
      </c>
      <c r="D34" t="str">
        <f>+'2025Q2'!M39</f>
        <v>NA</v>
      </c>
    </row>
    <row r="35" spans="1:4">
      <c r="A35" s="7">
        <v>25294</v>
      </c>
      <c r="B35" t="str">
        <f>+'2025Q2'!E40</f>
        <v>NA</v>
      </c>
      <c r="C35" t="str">
        <f>+'2025Q2'!I40</f>
        <v>NA</v>
      </c>
      <c r="D35" t="str">
        <f>+'2025Q2'!M40</f>
        <v>NA</v>
      </c>
    </row>
    <row r="36" spans="1:4">
      <c r="A36" s="7">
        <v>25385</v>
      </c>
      <c r="B36" t="str">
        <f>+'2025Q2'!E41</f>
        <v>NA</v>
      </c>
      <c r="C36" t="str">
        <f>+'2025Q2'!I41</f>
        <v>NA</v>
      </c>
      <c r="D36" t="str">
        <f>+'2025Q2'!M41</f>
        <v>NA</v>
      </c>
    </row>
    <row r="37" spans="1:4">
      <c r="A37" s="7">
        <v>25477</v>
      </c>
      <c r="B37" t="str">
        <f>+'2025Q2'!E42</f>
        <v>NA</v>
      </c>
      <c r="C37" t="str">
        <f>+'2025Q2'!I42</f>
        <v>NA</v>
      </c>
      <c r="D37" t="str">
        <f>+'2025Q2'!M42</f>
        <v>NA</v>
      </c>
    </row>
    <row r="38" spans="1:4">
      <c r="A38" s="7">
        <v>25569</v>
      </c>
      <c r="B38" t="str">
        <f>+'2025Q2'!E43</f>
        <v>NA</v>
      </c>
      <c r="C38" t="str">
        <f>+'2025Q2'!I43</f>
        <v>NA</v>
      </c>
      <c r="D38" t="str">
        <f>+'2025Q2'!M43</f>
        <v>NA</v>
      </c>
    </row>
    <row r="39" spans="1:4">
      <c r="A39" s="7">
        <v>25659</v>
      </c>
      <c r="B39" t="str">
        <f>+'2025Q2'!E44</f>
        <v>NA</v>
      </c>
      <c r="C39" t="str">
        <f>+'2025Q2'!I44</f>
        <v>NA</v>
      </c>
      <c r="D39" t="str">
        <f>+'2025Q2'!M44</f>
        <v>NA</v>
      </c>
    </row>
    <row r="40" spans="1:4">
      <c r="A40" s="7">
        <v>25750</v>
      </c>
      <c r="B40" t="str">
        <f>+'2025Q2'!E45</f>
        <v>NA</v>
      </c>
      <c r="C40" t="str">
        <f>+'2025Q2'!I45</f>
        <v>NA</v>
      </c>
      <c r="D40" t="str">
        <f>+'2025Q2'!M45</f>
        <v>NA</v>
      </c>
    </row>
    <row r="41" spans="1:4">
      <c r="A41" s="7">
        <v>25842</v>
      </c>
      <c r="B41" t="str">
        <f>+'2025Q2'!E46</f>
        <v>NA</v>
      </c>
      <c r="C41" t="str">
        <f>+'2025Q2'!I46</f>
        <v>NA</v>
      </c>
      <c r="D41" t="str">
        <f>+'2025Q2'!M46</f>
        <v>NA</v>
      </c>
    </row>
    <row r="42" spans="1:4">
      <c r="A42" s="7">
        <v>25934</v>
      </c>
      <c r="B42" t="str">
        <f>+'2025Q2'!E47</f>
        <v>NA</v>
      </c>
      <c r="C42" t="str">
        <f>+'2025Q2'!I47</f>
        <v>NA</v>
      </c>
      <c r="D42" t="str">
        <f>+'2025Q2'!M47</f>
        <v>NA</v>
      </c>
    </row>
    <row r="43" spans="1:4">
      <c r="A43" s="7">
        <v>26024</v>
      </c>
      <c r="B43" t="str">
        <f>+'2025Q2'!E48</f>
        <v>NA</v>
      </c>
      <c r="C43" t="str">
        <f>+'2025Q2'!I48</f>
        <v>NA</v>
      </c>
      <c r="D43" t="str">
        <f>+'2025Q2'!M48</f>
        <v>NA</v>
      </c>
    </row>
    <row r="44" spans="1:4">
      <c r="A44" s="7">
        <v>26115</v>
      </c>
      <c r="B44" t="str">
        <f>+'2025Q2'!E49</f>
        <v>NA</v>
      </c>
      <c r="C44" t="str">
        <f>+'2025Q2'!I49</f>
        <v>NA</v>
      </c>
      <c r="D44" t="str">
        <f>+'2025Q2'!M49</f>
        <v>NA</v>
      </c>
    </row>
    <row r="45" spans="1:4">
      <c r="A45" s="7">
        <v>26207</v>
      </c>
      <c r="B45" t="str">
        <f>+'2025Q2'!E50</f>
        <v>NA</v>
      </c>
      <c r="C45" t="str">
        <f>+'2025Q2'!I50</f>
        <v>NA</v>
      </c>
      <c r="D45" t="str">
        <f>+'2025Q2'!M50</f>
        <v>NA</v>
      </c>
    </row>
    <row r="46" spans="1:4">
      <c r="A46" s="7">
        <v>26299</v>
      </c>
      <c r="B46">
        <f>+'2025Q2'!E51</f>
        <v>3.41597832941039</v>
      </c>
      <c r="C46">
        <f>+'2025Q2'!I51</f>
        <v>9.9193275426430402E-3</v>
      </c>
      <c r="D46">
        <f>+'2025Q2'!M51</f>
        <v>3.3300189223639101</v>
      </c>
    </row>
    <row r="47" spans="1:4">
      <c r="A47" s="7">
        <v>26390</v>
      </c>
      <c r="B47">
        <f>+'2025Q2'!E52</f>
        <v>2.5299270317118401</v>
      </c>
      <c r="C47">
        <f>+'2025Q2'!I52</f>
        <v>-9.9120755716052E-3</v>
      </c>
      <c r="D47">
        <f>+'2025Q2'!M52</f>
        <v>2.4490056642150102</v>
      </c>
    </row>
    <row r="48" spans="1:4">
      <c r="A48" s="7">
        <v>26481</v>
      </c>
      <c r="B48">
        <f>+'2025Q2'!E53</f>
        <v>2.6289236265917002</v>
      </c>
      <c r="C48">
        <f>+'2025Q2'!I53</f>
        <v>5.6975127809268996E-3</v>
      </c>
      <c r="D48">
        <f>+'2025Q2'!M53</f>
        <v>2.5608332384135002</v>
      </c>
    </row>
    <row r="49" spans="1:4">
      <c r="A49" s="7">
        <v>26573</v>
      </c>
      <c r="B49">
        <f>+'2025Q2'!E54</f>
        <v>2.78655544118948</v>
      </c>
      <c r="C49">
        <f>+'2025Q2'!I54</f>
        <v>1.8266482238676902E-2</v>
      </c>
      <c r="D49">
        <f>+'2025Q2'!M54</f>
        <v>2.7266096563117501</v>
      </c>
    </row>
    <row r="50" spans="1:4">
      <c r="A50" s="7">
        <v>26665</v>
      </c>
      <c r="B50">
        <f>+'2025Q2'!E55</f>
        <v>3.3850911294863302</v>
      </c>
      <c r="C50">
        <f>+'2025Q2'!I55</f>
        <v>3.2397649422479802E-2</v>
      </c>
      <c r="D50">
        <f>+'2025Q2'!M55</f>
        <v>3.3224769777010201</v>
      </c>
    </row>
    <row r="51" spans="1:4">
      <c r="A51" s="7">
        <v>26755</v>
      </c>
      <c r="B51">
        <f>+'2025Q2'!E56</f>
        <v>3.0684907208202801</v>
      </c>
      <c r="C51">
        <f>+'2025Q2'!I56</f>
        <v>3.7915662833658902E-2</v>
      </c>
      <c r="D51">
        <f>+'2025Q2'!M56</f>
        <v>3.0202808351170098</v>
      </c>
    </row>
    <row r="52" spans="1:4">
      <c r="A52" s="7">
        <v>26846</v>
      </c>
      <c r="B52">
        <f>+'2025Q2'!E57</f>
        <v>3.1662540136171198</v>
      </c>
      <c r="C52">
        <f>+'2025Q2'!I57</f>
        <v>4.5561523630426398E-2</v>
      </c>
      <c r="D52">
        <f>+'2025Q2'!M57</f>
        <v>3.1229459956583399</v>
      </c>
    </row>
    <row r="53" spans="1:4">
      <c r="A53" s="7">
        <v>26938</v>
      </c>
      <c r="B53">
        <f>+'2025Q2'!E58</f>
        <v>3.0479793019487</v>
      </c>
      <c r="C53">
        <f>+'2025Q2'!I58</f>
        <v>7.05310697581778E-2</v>
      </c>
      <c r="D53">
        <f>+'2025Q2'!M58</f>
        <v>3.0329605319995698</v>
      </c>
    </row>
    <row r="54" spans="1:4">
      <c r="A54" s="7">
        <v>27030</v>
      </c>
      <c r="B54">
        <f>+'2025Q2'!E59</f>
        <v>2.99173081072981</v>
      </c>
      <c r="C54">
        <f>+'2025Q2'!I59</f>
        <v>0.104725294487638</v>
      </c>
      <c r="D54">
        <f>+'2025Q2'!M59</f>
        <v>3.0124850325983799</v>
      </c>
    </row>
    <row r="55" spans="1:4">
      <c r="A55" s="7">
        <v>27120</v>
      </c>
      <c r="B55">
        <f>+'2025Q2'!E60</f>
        <v>2.73453201546182</v>
      </c>
      <c r="C55">
        <f>+'2025Q2'!I60</f>
        <v>9.8534400769781802E-2</v>
      </c>
      <c r="D55">
        <f>+'2025Q2'!M60</f>
        <v>2.7563143282342599</v>
      </c>
    </row>
    <row r="56" spans="1:4">
      <c r="A56" s="7">
        <v>27211</v>
      </c>
      <c r="B56">
        <f>+'2025Q2'!E61</f>
        <v>2.8246087494593901</v>
      </c>
      <c r="C56">
        <f>+'2025Q2'!I61</f>
        <v>0.11237880445437801</v>
      </c>
      <c r="D56">
        <f>+'2025Q2'!M61</f>
        <v>2.85770721706974</v>
      </c>
    </row>
    <row r="57" spans="1:4">
      <c r="A57" s="7">
        <v>27303</v>
      </c>
      <c r="B57">
        <f>+'2025Q2'!E62</f>
        <v>2.0672571818785501</v>
      </c>
      <c r="C57">
        <f>+'2025Q2'!I62</f>
        <v>6.9221647004657494E-2</v>
      </c>
      <c r="D57">
        <f>+'2025Q2'!M62</f>
        <v>2.07845562628783</v>
      </c>
    </row>
    <row r="58" spans="1:4">
      <c r="A58" s="7">
        <v>27395</v>
      </c>
      <c r="B58">
        <f>+'2025Q2'!E63</f>
        <v>2.1719058037441101</v>
      </c>
      <c r="C58">
        <f>+'2025Q2'!I63</f>
        <v>-0.13454757444177501</v>
      </c>
      <c r="D58">
        <f>+'2025Q2'!M63</f>
        <v>1.9763977781434701</v>
      </c>
    </row>
    <row r="59" spans="1:4">
      <c r="A59" s="7">
        <v>27485</v>
      </c>
      <c r="B59">
        <f>+'2025Q2'!E64</f>
        <v>2.3286509972464602</v>
      </c>
      <c r="C59">
        <f>+'2025Q2'!I64</f>
        <v>-8.5642244702468298E-2</v>
      </c>
      <c r="D59">
        <f>+'2025Q2'!M64</f>
        <v>2.1776488206634399</v>
      </c>
    </row>
    <row r="60" spans="1:4">
      <c r="A60" s="7">
        <v>27576</v>
      </c>
      <c r="B60">
        <f>+'2025Q2'!E65</f>
        <v>2.5076558508968398</v>
      </c>
      <c r="C60">
        <f>+'2025Q2'!I65</f>
        <v>-0.113958141211292</v>
      </c>
      <c r="D60">
        <f>+'2025Q2'!M65</f>
        <v>2.3233135191012599</v>
      </c>
    </row>
    <row r="61" spans="1:4">
      <c r="A61" s="7">
        <v>27668</v>
      </c>
      <c r="B61">
        <f>+'2025Q2'!E66</f>
        <v>2.5646504378184898</v>
      </c>
      <c r="C61">
        <f>+'2025Q2'!I66</f>
        <v>-0.104575879656883</v>
      </c>
      <c r="D61">
        <f>+'2025Q2'!M66</f>
        <v>2.38809065928133</v>
      </c>
    </row>
    <row r="62" spans="1:4">
      <c r="A62" s="7">
        <v>27760</v>
      </c>
      <c r="B62">
        <f>+'2025Q2'!E67</f>
        <v>2.66498789908364</v>
      </c>
      <c r="C62">
        <f>+'2025Q2'!I67</f>
        <v>-2.7683299323624198E-2</v>
      </c>
      <c r="D62">
        <f>+'2025Q2'!M67</f>
        <v>2.56250445677914</v>
      </c>
    </row>
    <row r="63" spans="1:4">
      <c r="A63" s="7">
        <v>27851</v>
      </c>
      <c r="B63">
        <f>+'2025Q2'!E68</f>
        <v>2.6429404123882998</v>
      </c>
      <c r="C63">
        <f>+'2025Q2'!I68</f>
        <v>2.96475650373576E-2</v>
      </c>
      <c r="D63">
        <f>+'2025Q2'!M68</f>
        <v>2.59840665720106</v>
      </c>
    </row>
    <row r="64" spans="1:4">
      <c r="A64" s="7">
        <v>27942</v>
      </c>
      <c r="B64">
        <f>+'2025Q2'!E69</f>
        <v>2.6691141737858901</v>
      </c>
      <c r="C64">
        <f>+'2025Q2'!I69</f>
        <v>-8.5897117128925005E-2</v>
      </c>
      <c r="D64">
        <f>+'2025Q2'!M69</f>
        <v>2.5083010985394401</v>
      </c>
    </row>
    <row r="65" spans="1:4">
      <c r="A65" s="7">
        <v>28034</v>
      </c>
      <c r="B65">
        <f>+'2025Q2'!E70</f>
        <v>2.7198195168820201</v>
      </c>
      <c r="C65">
        <f>+'2025Q2'!I70</f>
        <v>7.3645553045846898E-2</v>
      </c>
      <c r="D65">
        <f>+'2025Q2'!M70</f>
        <v>2.7171259282698799</v>
      </c>
    </row>
    <row r="66" spans="1:4">
      <c r="A66" s="7">
        <v>28126</v>
      </c>
      <c r="B66">
        <f>+'2025Q2'!E71</f>
        <v>2.6422150763786201</v>
      </c>
      <c r="C66">
        <f>+'2025Q2'!I71</f>
        <v>-7.4202365741361902E-3</v>
      </c>
      <c r="D66">
        <f>+'2025Q2'!M71</f>
        <v>2.5606338781103202</v>
      </c>
    </row>
    <row r="67" spans="1:4">
      <c r="A67" s="7">
        <v>28216</v>
      </c>
      <c r="B67">
        <f>+'2025Q2'!E72</f>
        <v>2.5621242356935698</v>
      </c>
      <c r="C67">
        <f>+'2025Q2'!I72</f>
        <v>-5.4415220943875797E-2</v>
      </c>
      <c r="D67">
        <f>+'2025Q2'!M72</f>
        <v>2.43579602061169</v>
      </c>
    </row>
    <row r="68" spans="1:4">
      <c r="A68" s="7">
        <v>28307</v>
      </c>
      <c r="B68">
        <f>+'2025Q2'!E73</f>
        <v>2.51765987259405</v>
      </c>
      <c r="C68">
        <f>+'2025Q2'!I73</f>
        <v>-9.87999858583712E-2</v>
      </c>
      <c r="D68">
        <f>+'2025Q2'!M73</f>
        <v>2.34819490603839</v>
      </c>
    </row>
    <row r="69" spans="1:4">
      <c r="A69" s="7">
        <v>28399</v>
      </c>
      <c r="B69">
        <f>+'2025Q2'!E74</f>
        <v>2.6957886511392899</v>
      </c>
      <c r="C69">
        <f>+'2025Q2'!I74</f>
        <v>-0.153681249895813</v>
      </c>
      <c r="D69">
        <f>+'2025Q2'!M74</f>
        <v>2.46644275127611</v>
      </c>
    </row>
    <row r="70" spans="1:4">
      <c r="A70" s="7">
        <v>28491</v>
      </c>
      <c r="B70">
        <f>+'2025Q2'!E75</f>
        <v>2.72834464880345</v>
      </c>
      <c r="C70">
        <f>+'2025Q2'!I75</f>
        <v>-0.273358088619228</v>
      </c>
      <c r="D70">
        <f>+'2025Q2'!M75</f>
        <v>2.3784081374822699</v>
      </c>
    </row>
    <row r="71" spans="1:4">
      <c r="A71" s="7">
        <v>28581</v>
      </c>
      <c r="B71">
        <f>+'2025Q2'!E76</f>
        <v>2.7737532074735398</v>
      </c>
      <c r="C71">
        <f>+'2025Q2'!I76</f>
        <v>-0.20436061027476901</v>
      </c>
      <c r="D71">
        <f>+'2025Q2'!M76</f>
        <v>2.4915396596360799</v>
      </c>
    </row>
    <row r="72" spans="1:4">
      <c r="A72" s="7">
        <v>28672</v>
      </c>
      <c r="B72">
        <f>+'2025Q2'!E77</f>
        <v>2.7289397494209902</v>
      </c>
      <c r="C72">
        <f>+'2025Q2'!I77</f>
        <v>-0.25152463364445998</v>
      </c>
      <c r="D72">
        <f>+'2025Q2'!M77</f>
        <v>2.4008199899551101</v>
      </c>
    </row>
    <row r="73" spans="1:4">
      <c r="A73" s="7">
        <v>28764</v>
      </c>
      <c r="B73">
        <f>+'2025Q2'!E78</f>
        <v>2.8134588524151298</v>
      </c>
      <c r="C73">
        <f>+'2025Q2'!I78</f>
        <v>-0.244551495480924</v>
      </c>
      <c r="D73">
        <f>+'2025Q2'!M78</f>
        <v>2.4899399723153701</v>
      </c>
    </row>
    <row r="74" spans="1:4">
      <c r="A74" s="7">
        <v>28856</v>
      </c>
      <c r="B74">
        <f>+'2025Q2'!E79</f>
        <v>2.75838858334432</v>
      </c>
      <c r="C74">
        <f>+'2025Q2'!I79</f>
        <v>-0.20341825788201701</v>
      </c>
      <c r="D74">
        <f>+'2025Q2'!M79</f>
        <v>2.4775486379184599</v>
      </c>
    </row>
    <row r="75" spans="1:4">
      <c r="A75" s="7">
        <v>28946</v>
      </c>
      <c r="B75">
        <f>+'2025Q2'!E80</f>
        <v>2.87607707755603</v>
      </c>
      <c r="C75">
        <f>+'2025Q2'!I80</f>
        <v>-0.10878370180926</v>
      </c>
      <c r="D75">
        <f>+'2025Q2'!M80</f>
        <v>2.6865684401104102</v>
      </c>
    </row>
    <row r="76" spans="1:4">
      <c r="A76" s="7">
        <v>29037</v>
      </c>
      <c r="B76">
        <f>+'2025Q2'!E81</f>
        <v>2.7848967756509699</v>
      </c>
      <c r="C76">
        <f>+'2025Q2'!I81</f>
        <v>-6.1048029417692896E-3</v>
      </c>
      <c r="D76">
        <f>+'2025Q2'!M81</f>
        <v>2.7006262605582001</v>
      </c>
    </row>
    <row r="77" spans="1:4">
      <c r="A77" s="7">
        <v>29129</v>
      </c>
      <c r="B77">
        <f>+'2025Q2'!E82</f>
        <v>2.8097772482272299</v>
      </c>
      <c r="C77">
        <f>+'2025Q2'!I82</f>
        <v>7.9517936494032604E-2</v>
      </c>
      <c r="D77">
        <f>+'2025Q2'!M82</f>
        <v>2.8104311343501198</v>
      </c>
    </row>
    <row r="78" spans="1:4">
      <c r="A78" s="7">
        <v>29221</v>
      </c>
      <c r="B78">
        <f>+'2025Q2'!E83</f>
        <v>2.82125703938837</v>
      </c>
      <c r="C78">
        <f>+'2025Q2'!I83</f>
        <v>0.218855016593336</v>
      </c>
      <c r="D78">
        <f>+'2025Q2'!M83</f>
        <v>2.9609257940085798</v>
      </c>
    </row>
    <row r="79" spans="1:4">
      <c r="A79" s="7">
        <v>29312</v>
      </c>
      <c r="B79">
        <f>+'2025Q2'!E84</f>
        <v>2.7151483422575802</v>
      </c>
      <c r="C79">
        <f>+'2025Q2'!I84</f>
        <v>5.5485709921601303E-2</v>
      </c>
      <c r="D79">
        <f>+'2025Q2'!M84</f>
        <v>2.6944260197581</v>
      </c>
    </row>
    <row r="80" spans="1:4">
      <c r="A80" s="7">
        <v>29403</v>
      </c>
      <c r="B80">
        <f>+'2025Q2'!E85</f>
        <v>2.6992762589592201</v>
      </c>
      <c r="C80">
        <f>+'2025Q2'!I85</f>
        <v>-1.9446678046263299E-3</v>
      </c>
      <c r="D80">
        <f>+'2025Q2'!M85</f>
        <v>2.6215690519759098</v>
      </c>
    </row>
    <row r="81" spans="1:4">
      <c r="A81" s="7">
        <v>29495</v>
      </c>
      <c r="B81">
        <f>+'2025Q2'!E86</f>
        <v>2.6831717586403498</v>
      </c>
      <c r="C81">
        <f>+'2025Q2'!I86</f>
        <v>-6.8729357190129899E-3</v>
      </c>
      <c r="D81">
        <f>+'2025Q2'!M86</f>
        <v>2.6009883004016801</v>
      </c>
    </row>
    <row r="82" spans="1:4">
      <c r="A82" s="7">
        <v>29587</v>
      </c>
      <c r="B82">
        <f>+'2025Q2'!E87</f>
        <v>2.6479985939225901</v>
      </c>
      <c r="C82">
        <f>+'2025Q2'!I87</f>
        <v>6.3839185726320399E-2</v>
      </c>
      <c r="D82">
        <f>+'2025Q2'!M87</f>
        <v>2.63751448778455</v>
      </c>
    </row>
    <row r="83" spans="1:4">
      <c r="A83" s="7">
        <v>29677</v>
      </c>
      <c r="B83">
        <f>+'2025Q2'!E88</f>
        <v>2.6596120016820799</v>
      </c>
      <c r="C83">
        <f>+'2025Q2'!I88</f>
        <v>2.0595038528316401E-2</v>
      </c>
      <c r="D83">
        <f>+'2025Q2'!M88</f>
        <v>2.6055577864303299</v>
      </c>
    </row>
    <row r="84" spans="1:4">
      <c r="A84" s="7">
        <v>29768</v>
      </c>
      <c r="B84">
        <f>+'2025Q2'!E89</f>
        <v>2.6479498683479599</v>
      </c>
      <c r="C84">
        <f>+'2025Q2'!I89</f>
        <v>4.1332660589039602E-2</v>
      </c>
      <c r="D84">
        <f>+'2025Q2'!M89</f>
        <v>2.6149606046885898</v>
      </c>
    </row>
    <row r="85" spans="1:4">
      <c r="A85" s="7">
        <v>29860</v>
      </c>
      <c r="B85">
        <f>+'2025Q2'!E90</f>
        <v>2.6369608897202301</v>
      </c>
      <c r="C85">
        <f>+'2025Q2'!I90</f>
        <v>4.3880397273523698E-2</v>
      </c>
      <c r="D85">
        <f>+'2025Q2'!M90</f>
        <v>2.6068277983569401</v>
      </c>
    </row>
    <row r="86" spans="1:4">
      <c r="A86" s="7">
        <v>29952</v>
      </c>
      <c r="B86">
        <f>+'2025Q2'!E91</f>
        <v>2.68330513897001</v>
      </c>
      <c r="C86">
        <f>+'2025Q2'!I91</f>
        <v>-0.14791713699240899</v>
      </c>
      <c r="D86">
        <f>+'2025Q2'!M91</f>
        <v>2.4600737357757501</v>
      </c>
    </row>
    <row r="87" spans="1:4">
      <c r="A87" s="7">
        <v>30042</v>
      </c>
      <c r="B87">
        <f>+'2025Q2'!E92</f>
        <v>2.64298192159902</v>
      </c>
      <c r="C87">
        <f>+'2025Q2'!I92</f>
        <v>-0.14229778719473801</v>
      </c>
      <c r="D87">
        <f>+'2025Q2'!M92</f>
        <v>2.4265016491106501</v>
      </c>
    </row>
    <row r="88" spans="1:4">
      <c r="A88" s="7">
        <v>30133</v>
      </c>
      <c r="B88">
        <f>+'2025Q2'!E93</f>
        <v>2.5510365412343399</v>
      </c>
      <c r="C88">
        <f>+'2025Q2'!I93</f>
        <v>-0.27691928092516499</v>
      </c>
      <c r="D88">
        <f>+'2025Q2'!M93</f>
        <v>2.2025154725114202</v>
      </c>
    </row>
    <row r="89" spans="1:4">
      <c r="A89" s="7">
        <v>30225</v>
      </c>
      <c r="B89">
        <f>+'2025Q2'!E94</f>
        <v>2.5432051660164201</v>
      </c>
      <c r="C89">
        <f>+'2025Q2'!I94</f>
        <v>-0.350235463593496</v>
      </c>
      <c r="D89">
        <f>+'2025Q2'!M94</f>
        <v>2.1215877234979401</v>
      </c>
    </row>
    <row r="90" spans="1:4">
      <c r="A90" s="7">
        <v>30317</v>
      </c>
      <c r="B90">
        <f>+'2025Q2'!E95</f>
        <v>2.5909260844842001</v>
      </c>
      <c r="C90">
        <f>+'2025Q2'!I95</f>
        <v>-0.42243560063372398</v>
      </c>
      <c r="D90">
        <f>+'2025Q2'!M95</f>
        <v>2.0957690873897499</v>
      </c>
    </row>
    <row r="91" spans="1:4">
      <c r="A91" s="7">
        <v>30407</v>
      </c>
      <c r="B91">
        <f>+'2025Q2'!E96</f>
        <v>2.59292133173519</v>
      </c>
      <c r="C91">
        <f>+'2025Q2'!I96</f>
        <v>-0.43608978832294998</v>
      </c>
      <c r="D91">
        <f>+'2025Q2'!M96</f>
        <v>2.0840541449037402</v>
      </c>
    </row>
    <row r="92" spans="1:4">
      <c r="A92" s="7">
        <v>30498</v>
      </c>
      <c r="B92">
        <f>+'2025Q2'!E97</f>
        <v>2.5311224985158001</v>
      </c>
      <c r="C92">
        <f>+'2025Q2'!I97</f>
        <v>-0.412612150453467</v>
      </c>
      <c r="D92">
        <f>+'2025Q2'!M97</f>
        <v>2.0474675021056199</v>
      </c>
    </row>
    <row r="93" spans="1:4">
      <c r="A93" s="7">
        <v>30590</v>
      </c>
      <c r="B93">
        <f>+'2025Q2'!E98</f>
        <v>2.5801928478485401</v>
      </c>
      <c r="C93">
        <f>+'2025Q2'!I98</f>
        <v>-0.39156083826031102</v>
      </c>
      <c r="D93">
        <f>+'2025Q2'!M98</f>
        <v>2.1162118706436299</v>
      </c>
    </row>
    <row r="94" spans="1:4">
      <c r="A94" s="7">
        <v>30682</v>
      </c>
      <c r="B94">
        <f>+'2025Q2'!E99</f>
        <v>2.59129226934337</v>
      </c>
      <c r="C94">
        <f>+'2025Q2'!I99</f>
        <v>-0.46218627935873802</v>
      </c>
      <c r="D94">
        <f>+'2025Q2'!M99</f>
        <v>2.0563743155485898</v>
      </c>
    </row>
    <row r="95" spans="1:4">
      <c r="A95" s="7">
        <v>30773</v>
      </c>
      <c r="B95">
        <f>+'2025Q2'!E100</f>
        <v>2.4613799557956599</v>
      </c>
      <c r="C95">
        <f>+'2025Q2'!I100</f>
        <v>-0.61696920242991604</v>
      </c>
      <c r="D95">
        <f>+'2025Q2'!M100</f>
        <v>1.77532542180116</v>
      </c>
    </row>
    <row r="96" spans="1:4">
      <c r="A96" s="7">
        <v>30864</v>
      </c>
      <c r="B96">
        <f>+'2025Q2'!E101</f>
        <v>2.5345378842346098</v>
      </c>
      <c r="C96">
        <f>+'2025Q2'!I101</f>
        <v>-0.66028802291474098</v>
      </c>
      <c r="D96">
        <f>+'2025Q2'!M101</f>
        <v>1.8031111532618</v>
      </c>
    </row>
    <row r="97" spans="1:4">
      <c r="A97" s="7">
        <v>30956</v>
      </c>
      <c r="B97">
        <f>+'2025Q2'!E102</f>
        <v>2.5012108029656202</v>
      </c>
      <c r="C97">
        <f>+'2025Q2'!I102</f>
        <v>-0.63868077158242798</v>
      </c>
      <c r="D97">
        <f>+'2025Q2'!M102</f>
        <v>1.79232673862097</v>
      </c>
    </row>
    <row r="98" spans="1:4">
      <c r="A98" s="7">
        <v>31048</v>
      </c>
      <c r="B98">
        <f>+'2025Q2'!E103</f>
        <v>2.4398912983009202</v>
      </c>
      <c r="C98">
        <f>+'2025Q2'!I103</f>
        <v>-0.59964577104772299</v>
      </c>
      <c r="D98">
        <f>+'2025Q2'!M103</f>
        <v>1.7717633333815199</v>
      </c>
    </row>
    <row r="99" spans="1:4">
      <c r="A99" s="7">
        <v>31138</v>
      </c>
      <c r="B99">
        <f>+'2025Q2'!E104</f>
        <v>2.4729548263402799</v>
      </c>
      <c r="C99">
        <f>+'2025Q2'!I104</f>
        <v>-0.55216526170935099</v>
      </c>
      <c r="D99">
        <f>+'2025Q2'!M104</f>
        <v>1.85137935280253</v>
      </c>
    </row>
    <row r="100" spans="1:4">
      <c r="A100" s="7">
        <v>31229</v>
      </c>
      <c r="B100">
        <f>+'2025Q2'!E105</f>
        <v>2.5139089229136999</v>
      </c>
      <c r="C100">
        <f>+'2025Q2'!I105</f>
        <v>-0.82067986067838905</v>
      </c>
      <c r="D100">
        <f>+'2025Q2'!M105</f>
        <v>1.6226693621558099</v>
      </c>
    </row>
    <row r="101" spans="1:4">
      <c r="A101" s="7">
        <v>31321</v>
      </c>
      <c r="B101">
        <f>+'2025Q2'!E106</f>
        <v>2.4833944352575501</v>
      </c>
      <c r="C101">
        <f>+'2025Q2'!I106</f>
        <v>-0.79752200929124695</v>
      </c>
      <c r="D101">
        <f>+'2025Q2'!M106</f>
        <v>1.6161691980833299</v>
      </c>
    </row>
    <row r="102" spans="1:4">
      <c r="A102" s="7">
        <v>31413</v>
      </c>
      <c r="B102">
        <f>+'2025Q2'!E107</f>
        <v>2.3907272324486701</v>
      </c>
      <c r="C102">
        <f>+'2025Q2'!I107</f>
        <v>-1.0373220693715299</v>
      </c>
      <c r="D102">
        <f>+'2025Q2'!M107</f>
        <v>1.28630289260269</v>
      </c>
    </row>
    <row r="103" spans="1:4">
      <c r="A103" s="7">
        <v>31503</v>
      </c>
      <c r="B103">
        <f>+'2025Q2'!E108</f>
        <v>2.5424747867159798</v>
      </c>
      <c r="C103">
        <f>+'2025Q2'!I108</f>
        <v>-1.03609672364228</v>
      </c>
      <c r="D103">
        <f>+'2025Q2'!M108</f>
        <v>1.43501658423283</v>
      </c>
    </row>
    <row r="104" spans="1:4">
      <c r="A104" s="7">
        <v>31594</v>
      </c>
      <c r="B104">
        <f>+'2025Q2'!E109</f>
        <v>2.4908906129182</v>
      </c>
      <c r="C104">
        <f>+'2025Q2'!I109</f>
        <v>-1.0599220052843501</v>
      </c>
      <c r="D104">
        <f>+'2025Q2'!M109</f>
        <v>1.3610549791104001</v>
      </c>
    </row>
    <row r="105" spans="1:4">
      <c r="A105" s="7">
        <v>31686</v>
      </c>
      <c r="B105">
        <f>+'2025Q2'!E110</f>
        <v>2.4376675112146402</v>
      </c>
      <c r="C105">
        <f>+'2025Q2'!I110</f>
        <v>-1.0928607180221399</v>
      </c>
      <c r="D105">
        <f>+'2025Q2'!M110</f>
        <v>1.2763870159614701</v>
      </c>
    </row>
    <row r="106" spans="1:4">
      <c r="A106" s="7">
        <v>31778</v>
      </c>
      <c r="B106">
        <f>+'2025Q2'!E111</f>
        <v>2.31296705160333</v>
      </c>
      <c r="C106">
        <f>+'2025Q2'!I111</f>
        <v>-1.0127744957763101</v>
      </c>
      <c r="D106">
        <f>+'2025Q2'!M111</f>
        <v>1.23527283659322</v>
      </c>
    </row>
    <row r="107" spans="1:4">
      <c r="A107" s="7">
        <v>31868</v>
      </c>
      <c r="B107">
        <f>+'2025Q2'!E112</f>
        <v>2.4481535910804402</v>
      </c>
      <c r="C107">
        <f>+'2025Q2'!I112</f>
        <v>-0.84330293776533005</v>
      </c>
      <c r="D107">
        <f>+'2025Q2'!M112</f>
        <v>1.53613655569578</v>
      </c>
    </row>
    <row r="108" spans="1:4">
      <c r="A108" s="7">
        <v>31959</v>
      </c>
      <c r="B108">
        <f>+'2025Q2'!E113</f>
        <v>2.46571764821064</v>
      </c>
      <c r="C108">
        <f>+'2025Q2'!I113</f>
        <v>-0.77060778525031703</v>
      </c>
      <c r="D108">
        <f>+'2025Q2'!M113</f>
        <v>1.6259027822452301</v>
      </c>
    </row>
    <row r="109" spans="1:4">
      <c r="A109" s="7">
        <v>32051</v>
      </c>
      <c r="B109">
        <f>+'2025Q2'!E114</f>
        <v>2.50676844619487</v>
      </c>
      <c r="C109">
        <f>+'2025Q2'!I114</f>
        <v>-0.72971932806517503</v>
      </c>
      <c r="D109">
        <f>+'2025Q2'!M114</f>
        <v>1.7066898349750499</v>
      </c>
    </row>
    <row r="110" spans="1:4">
      <c r="A110" s="7">
        <v>32143</v>
      </c>
      <c r="B110">
        <f>+'2025Q2'!E115</f>
        <v>2.47105742333419</v>
      </c>
      <c r="C110">
        <f>+'2025Q2'!I115</f>
        <v>-0.75490607287675404</v>
      </c>
      <c r="D110">
        <f>+'2025Q2'!M115</f>
        <v>1.6467943944116199</v>
      </c>
    </row>
    <row r="111" spans="1:4">
      <c r="A111" s="7">
        <v>32234</v>
      </c>
      <c r="B111">
        <f>+'2025Q2'!E116</f>
        <v>2.4890751926518302</v>
      </c>
      <c r="C111">
        <f>+'2025Q2'!I116</f>
        <v>-0.71080799807343997</v>
      </c>
      <c r="D111">
        <f>+'2025Q2'!M116</f>
        <v>1.70840452076868</v>
      </c>
    </row>
    <row r="112" spans="1:4">
      <c r="A112" s="7">
        <v>32325</v>
      </c>
      <c r="B112">
        <f>+'2025Q2'!E117</f>
        <v>2.5247285688933299</v>
      </c>
      <c r="C112">
        <f>+'2025Q2'!I117</f>
        <v>-0.56438199445145198</v>
      </c>
      <c r="D112">
        <f>+'2025Q2'!M117</f>
        <v>1.88948319153269</v>
      </c>
    </row>
    <row r="113" spans="1:4">
      <c r="A113" s="7">
        <v>32417</v>
      </c>
      <c r="B113">
        <f>+'2025Q2'!E118</f>
        <v>2.5231928731006699</v>
      </c>
      <c r="C113">
        <f>+'2025Q2'!I118</f>
        <v>-0.478437329708576</v>
      </c>
      <c r="D113">
        <f>+'2025Q2'!M118</f>
        <v>1.9739352639675001</v>
      </c>
    </row>
    <row r="114" spans="1:4">
      <c r="A114" s="7">
        <v>32509</v>
      </c>
      <c r="B114">
        <f>+'2025Q2'!E119</f>
        <v>2.5573973359576998</v>
      </c>
      <c r="C114">
        <f>+'2025Q2'!I119</f>
        <v>-0.38324578479308402</v>
      </c>
      <c r="D114">
        <f>+'2025Q2'!M119</f>
        <v>2.1023712303405202</v>
      </c>
    </row>
    <row r="115" spans="1:4">
      <c r="A115" s="7">
        <v>32599</v>
      </c>
      <c r="B115">
        <f>+'2025Q2'!E120</f>
        <v>2.56541760802418</v>
      </c>
      <c r="C115">
        <f>+'2025Q2'!I120</f>
        <v>-0.27851746063151001</v>
      </c>
      <c r="D115">
        <f>+'2025Q2'!M120</f>
        <v>2.2148947157913201</v>
      </c>
    </row>
    <row r="116" spans="1:4">
      <c r="A116" s="7">
        <v>32690</v>
      </c>
      <c r="B116">
        <f>+'2025Q2'!E121</f>
        <v>2.5611706365229701</v>
      </c>
      <c r="C116">
        <f>+'2025Q2'!I121</f>
        <v>-0.32493730516319502</v>
      </c>
      <c r="D116">
        <f>+'2025Q2'!M121</f>
        <v>2.1643471025794501</v>
      </c>
    </row>
    <row r="117" spans="1:4">
      <c r="A117" s="7">
        <v>32782</v>
      </c>
      <c r="B117">
        <f>+'2025Q2'!E122</f>
        <v>2.6049163091021699</v>
      </c>
      <c r="C117">
        <f>+'2025Q2'!I122</f>
        <v>-0.22628308019271501</v>
      </c>
      <c r="D117">
        <f>+'2025Q2'!M122</f>
        <v>2.3055191586950801</v>
      </c>
    </row>
    <row r="118" spans="1:4">
      <c r="A118" s="7">
        <v>32874</v>
      </c>
      <c r="B118">
        <f>+'2025Q2'!E123</f>
        <v>2.6728347068671199</v>
      </c>
      <c r="C118">
        <f>+'2025Q2'!I123</f>
        <v>-0.11012690267916</v>
      </c>
      <c r="D118">
        <f>+'2025Q2'!M123</f>
        <v>2.4876874191773402</v>
      </c>
    </row>
    <row r="119" spans="1:4">
      <c r="A119" s="7">
        <v>32964</v>
      </c>
      <c r="B119">
        <f>+'2025Q2'!E124</f>
        <v>2.6512559997910601</v>
      </c>
      <c r="C119">
        <f>+'2025Q2'!I124</f>
        <v>-0.16479446059658101</v>
      </c>
      <c r="D119">
        <f>+'2025Q2'!M124</f>
        <v>2.4120468193634901</v>
      </c>
    </row>
    <row r="120" spans="1:4">
      <c r="A120" s="7">
        <v>33055</v>
      </c>
      <c r="B120">
        <f>+'2025Q2'!E125</f>
        <v>2.6993189282941601</v>
      </c>
      <c r="C120">
        <f>+'2025Q2'!I125</f>
        <v>-0.17037059538542099</v>
      </c>
      <c r="D120">
        <f>+'2025Q2'!M125</f>
        <v>2.45318459609897</v>
      </c>
    </row>
    <row r="121" spans="1:4">
      <c r="A121" s="7">
        <v>33147</v>
      </c>
      <c r="B121">
        <f>+'2025Q2'!E126</f>
        <v>2.6894788306922202</v>
      </c>
      <c r="C121">
        <f>+'2025Q2'!I126</f>
        <v>-6.4877410410197303E-2</v>
      </c>
      <c r="D121">
        <f>+'2025Q2'!M126</f>
        <v>2.54911387260911</v>
      </c>
    </row>
    <row r="122" spans="1:4">
      <c r="A122" s="7">
        <v>33239</v>
      </c>
      <c r="B122">
        <f>+'2025Q2'!E127</f>
        <v>2.7095736112700202</v>
      </c>
      <c r="C122">
        <f>+'2025Q2'!I127</f>
        <v>-3.3624488258375197E-2</v>
      </c>
      <c r="D122">
        <f>+'2025Q2'!M127</f>
        <v>2.5998975605974599</v>
      </c>
    </row>
    <row r="123" spans="1:4">
      <c r="A123" s="7">
        <v>33329</v>
      </c>
      <c r="B123">
        <f>+'2025Q2'!E128</f>
        <v>2.6831716665420799</v>
      </c>
      <c r="C123">
        <f>+'2025Q2'!I128</f>
        <v>4.0476181532230898E-2</v>
      </c>
      <c r="D123">
        <f>+'2025Q2'!M128</f>
        <v>2.6483373281396401</v>
      </c>
    </row>
    <row r="124" spans="1:4">
      <c r="A124" s="7">
        <v>33420</v>
      </c>
      <c r="B124">
        <f>+'2025Q2'!E129</f>
        <v>2.631458569076</v>
      </c>
      <c r="C124">
        <f>+'2025Q2'!I129</f>
        <v>0.13859792388126899</v>
      </c>
      <c r="D124">
        <f>+'2025Q2'!M129</f>
        <v>2.6961974419338701</v>
      </c>
    </row>
    <row r="125" spans="1:4">
      <c r="A125" s="7">
        <v>33512</v>
      </c>
      <c r="B125">
        <f>+'2025Q2'!E130</f>
        <v>2.7068614099066299</v>
      </c>
      <c r="C125">
        <f>+'2025Q2'!I130</f>
        <v>0.107051661149797</v>
      </c>
      <c r="D125">
        <f>+'2025Q2'!M130</f>
        <v>2.7379376339596702</v>
      </c>
    </row>
    <row r="126" spans="1:4">
      <c r="A126" s="7">
        <v>33604</v>
      </c>
      <c r="B126">
        <f>+'2025Q2'!E131</f>
        <v>2.7994951203995102</v>
      </c>
      <c r="C126">
        <f>+'2025Q2'!I131</f>
        <v>0.17051564814138701</v>
      </c>
      <c r="D126">
        <f>+'2025Q2'!M131</f>
        <v>2.8914353140886799</v>
      </c>
    </row>
    <row r="127" spans="1:4">
      <c r="A127" s="7">
        <v>33695</v>
      </c>
      <c r="B127">
        <f>+'2025Q2'!E132</f>
        <v>2.64167792189295</v>
      </c>
      <c r="C127">
        <f>+'2025Q2'!I132</f>
        <v>2.2890716789321398E-2</v>
      </c>
      <c r="D127">
        <f>+'2025Q2'!M132</f>
        <v>2.5904227536915898</v>
      </c>
    </row>
    <row r="128" spans="1:4">
      <c r="A128" s="7">
        <v>33786</v>
      </c>
      <c r="B128">
        <f>+'2025Q2'!E133</f>
        <v>2.60244226332552</v>
      </c>
      <c r="C128">
        <f>+'2025Q2'!I133</f>
        <v>-0.13016287177065899</v>
      </c>
      <c r="D128">
        <f>+'2025Q2'!M133</f>
        <v>2.3992347621727999</v>
      </c>
    </row>
    <row r="129" spans="1:4">
      <c r="A129" s="7">
        <v>33878</v>
      </c>
      <c r="B129">
        <f>+'2025Q2'!E134</f>
        <v>2.56780845522775</v>
      </c>
      <c r="C129">
        <f>+'2025Q2'!I134</f>
        <v>-0.14388612424005301</v>
      </c>
      <c r="D129">
        <f>+'2025Q2'!M134</f>
        <v>2.3518497937485598</v>
      </c>
    </row>
    <row r="130" spans="1:4">
      <c r="A130" s="7">
        <v>33970</v>
      </c>
      <c r="B130">
        <f>+'2025Q2'!E135</f>
        <v>2.4750747104409498</v>
      </c>
      <c r="C130">
        <f>+'2025Q2'!I135</f>
        <v>-7.7288784418140896E-2</v>
      </c>
      <c r="D130">
        <f>+'2025Q2'!M135</f>
        <v>2.3283162138740199</v>
      </c>
    </row>
    <row r="131" spans="1:4">
      <c r="A131" s="7">
        <v>34060</v>
      </c>
      <c r="B131">
        <f>+'2025Q2'!E136</f>
        <v>2.48299864643975</v>
      </c>
      <c r="C131">
        <f>+'2025Q2'!I136</f>
        <v>-0.10716376956080501</v>
      </c>
      <c r="D131">
        <f>+'2025Q2'!M136</f>
        <v>2.3061427578870002</v>
      </c>
    </row>
    <row r="132" spans="1:4">
      <c r="A132" s="7">
        <v>34151</v>
      </c>
      <c r="B132">
        <f>+'2025Q2'!E137</f>
        <v>2.4910978949028899</v>
      </c>
      <c r="C132">
        <f>+'2025Q2'!I137</f>
        <v>-6.4318235997126896E-2</v>
      </c>
      <c r="D132">
        <f>+'2025Q2'!M137</f>
        <v>2.3568602124489302</v>
      </c>
    </row>
    <row r="133" spans="1:4">
      <c r="A133" s="7">
        <v>34243</v>
      </c>
      <c r="B133">
        <f>+'2025Q2'!E138</f>
        <v>2.4603469327804901</v>
      </c>
      <c r="C133">
        <f>+'2025Q2'!I138</f>
        <v>-8.8923929118855993E-2</v>
      </c>
      <c r="D133">
        <f>+'2025Q2'!M138</f>
        <v>2.3023666667012201</v>
      </c>
    </row>
    <row r="134" spans="1:4">
      <c r="A134" s="7">
        <v>34335</v>
      </c>
      <c r="B134">
        <f>+'2025Q2'!E139</f>
        <v>2.4920553852383298</v>
      </c>
      <c r="C134">
        <f>+'2025Q2'!I139</f>
        <v>-0.13782511766383199</v>
      </c>
      <c r="D134">
        <f>+'2025Q2'!M139</f>
        <v>2.2842839465438498</v>
      </c>
    </row>
    <row r="135" spans="1:4">
      <c r="A135" s="7">
        <v>34425</v>
      </c>
      <c r="B135">
        <f>+'2025Q2'!E140</f>
        <v>2.4555989880389801</v>
      </c>
      <c r="C135">
        <f>+'2025Q2'!I140</f>
        <v>-8.0909657867001605E-2</v>
      </c>
      <c r="D135">
        <f>+'2025Q2'!M140</f>
        <v>2.3057662572108701</v>
      </c>
    </row>
    <row r="136" spans="1:4">
      <c r="A136" s="7">
        <v>34516</v>
      </c>
      <c r="B136">
        <f>+'2025Q2'!E141</f>
        <v>2.42327322982602</v>
      </c>
      <c r="C136">
        <f>+'2025Q2'!I141</f>
        <v>6.6324635895626304E-3</v>
      </c>
      <c r="D136">
        <f>+'2025Q2'!M141</f>
        <v>2.3618899308918402</v>
      </c>
    </row>
    <row r="137" spans="1:4">
      <c r="A137" s="7">
        <v>34608</v>
      </c>
      <c r="B137">
        <f>+'2025Q2'!E142</f>
        <v>2.4105443781782299</v>
      </c>
      <c r="C137">
        <f>+'2025Q2'!I142</f>
        <v>2.02486102487534E-2</v>
      </c>
      <c r="D137">
        <f>+'2025Q2'!M142</f>
        <v>2.3631344957893599</v>
      </c>
    </row>
    <row r="138" spans="1:4">
      <c r="A138" s="7">
        <v>34700</v>
      </c>
      <c r="B138">
        <f>+'2025Q2'!E143</f>
        <v>2.3715787130769899</v>
      </c>
      <c r="C138">
        <f>+'2025Q2'!I143</f>
        <v>1.8619121528080498E-2</v>
      </c>
      <c r="D138">
        <f>+'2025Q2'!M143</f>
        <v>2.3236330194741801</v>
      </c>
    </row>
    <row r="139" spans="1:4">
      <c r="A139" s="7">
        <v>34790</v>
      </c>
      <c r="B139">
        <f>+'2025Q2'!E144</f>
        <v>2.36888093988017</v>
      </c>
      <c r="C139">
        <f>+'2025Q2'!I144</f>
        <v>3.3241737092556803E-2</v>
      </c>
      <c r="D139">
        <f>+'2025Q2'!M144</f>
        <v>2.3356335821934899</v>
      </c>
    </row>
    <row r="140" spans="1:4">
      <c r="A140" s="7">
        <v>34881</v>
      </c>
      <c r="B140">
        <f>+'2025Q2'!E145</f>
        <v>2.3097612015184801</v>
      </c>
      <c r="C140">
        <f>+'2025Q2'!I145</f>
        <v>1.6650168307521199E-2</v>
      </c>
      <c r="D140">
        <f>+'2025Q2'!M145</f>
        <v>2.2615816315053601</v>
      </c>
    </row>
    <row r="141" spans="1:4">
      <c r="A141" s="7">
        <v>34973</v>
      </c>
      <c r="B141">
        <f>+'2025Q2'!E146</f>
        <v>2.2676493928774399</v>
      </c>
      <c r="C141">
        <f>+'2025Q2'!I146</f>
        <v>-3.8098704533925901E-2</v>
      </c>
      <c r="D141">
        <f>+'2025Q2'!M146</f>
        <v>2.1659029326159698</v>
      </c>
    </row>
    <row r="142" spans="1:4">
      <c r="A142" s="7">
        <v>35065</v>
      </c>
      <c r="B142">
        <f>+'2025Q2'!E147</f>
        <v>2.2239540706414198</v>
      </c>
      <c r="C142">
        <f>+'2025Q2'!I147</f>
        <v>-2.1697030865339501E-2</v>
      </c>
      <c r="D142">
        <f>+'2025Q2'!M147</f>
        <v>2.1398357122630798</v>
      </c>
    </row>
    <row r="143" spans="1:4">
      <c r="A143" s="7">
        <v>35156</v>
      </c>
      <c r="B143">
        <f>+'2025Q2'!E148</f>
        <v>2.2480058510436201</v>
      </c>
      <c r="C143">
        <f>+'2025Q2'!I148</f>
        <v>3.8961421491170302E-2</v>
      </c>
      <c r="D143">
        <f>+'2025Q2'!M148</f>
        <v>2.2238708663043001</v>
      </c>
    </row>
    <row r="144" spans="1:4">
      <c r="A144" s="7">
        <v>35247</v>
      </c>
      <c r="B144">
        <f>+'2025Q2'!E149</f>
        <v>2.2364752598223299</v>
      </c>
      <c r="C144">
        <f>+'2025Q2'!I149</f>
        <v>-0.170366638705159</v>
      </c>
      <c r="D144">
        <f>+'2025Q2'!M149</f>
        <v>2.0033358523307099</v>
      </c>
    </row>
    <row r="145" spans="1:4">
      <c r="A145" s="7">
        <v>35339</v>
      </c>
      <c r="B145">
        <f>+'2025Q2'!E150</f>
        <v>2.2152288894001799</v>
      </c>
      <c r="C145">
        <f>+'2025Q2'!I150</f>
        <v>-0.15406685075837601</v>
      </c>
      <c r="D145">
        <f>+'2025Q2'!M150</f>
        <v>1.99898560710172</v>
      </c>
    </row>
    <row r="146" spans="1:4">
      <c r="A146" s="7">
        <v>35431</v>
      </c>
      <c r="B146">
        <f>+'2025Q2'!E151</f>
        <v>2.1689519977777101</v>
      </c>
      <c r="C146">
        <f>+'2025Q2'!I151</f>
        <v>-0.12624149484166</v>
      </c>
      <c r="D146">
        <f>+'2025Q2'!M151</f>
        <v>1.9818329583857599</v>
      </c>
    </row>
    <row r="147" spans="1:4">
      <c r="A147" s="7">
        <v>35521</v>
      </c>
      <c r="B147">
        <f>+'2025Q2'!E152</f>
        <v>2.2250260409178901</v>
      </c>
      <c r="C147">
        <f>+'2025Q2'!I152</f>
        <v>-0.110168908715343</v>
      </c>
      <c r="D147">
        <f>+'2025Q2'!M152</f>
        <v>2.0524057169244299</v>
      </c>
    </row>
    <row r="148" spans="1:4">
      <c r="A148" s="7">
        <v>35612</v>
      </c>
      <c r="B148">
        <f>+'2025Q2'!E153</f>
        <v>2.2045240676184998</v>
      </c>
      <c r="C148">
        <f>+'2025Q2'!I153</f>
        <v>-2.8949464924652702E-3</v>
      </c>
      <c r="D148">
        <f>+'2025Q2'!M153</f>
        <v>2.1397531495618298</v>
      </c>
    </row>
    <row r="149" spans="1:4">
      <c r="A149" s="7">
        <v>35704</v>
      </c>
      <c r="B149">
        <f>+'2025Q2'!E154</f>
        <v>2.2239218095953399</v>
      </c>
      <c r="C149">
        <f>+'2025Q2'!I154</f>
        <v>5.63593028397502E-2</v>
      </c>
      <c r="D149">
        <f>+'2025Q2'!M154</f>
        <v>2.2178606904162099</v>
      </c>
    </row>
    <row r="150" spans="1:4">
      <c r="A150" s="7">
        <v>35796</v>
      </c>
      <c r="B150">
        <f>+'2025Q2'!E155</f>
        <v>2.2139661346344202</v>
      </c>
      <c r="C150">
        <f>+'2025Q2'!I155</f>
        <v>-2.8703055167680999E-2</v>
      </c>
      <c r="D150">
        <f>+'2025Q2'!M155</f>
        <v>2.1231220905780299</v>
      </c>
    </row>
    <row r="151" spans="1:4">
      <c r="A151" s="7">
        <v>35886</v>
      </c>
      <c r="B151">
        <f>+'2025Q2'!E156</f>
        <v>2.1650753679963102</v>
      </c>
      <c r="C151">
        <f>+'2025Q2'!I156</f>
        <v>9.9687293707877503E-2</v>
      </c>
      <c r="D151">
        <f>+'2025Q2'!M156</f>
        <v>2.2039939253259901</v>
      </c>
    </row>
    <row r="152" spans="1:4">
      <c r="A152" s="7">
        <v>35977</v>
      </c>
      <c r="B152">
        <f>+'2025Q2'!E157</f>
        <v>2.1601320391124901</v>
      </c>
      <c r="C152">
        <f>+'2025Q2'!I157</f>
        <v>3.0018226559516401E-2</v>
      </c>
      <c r="D152">
        <f>+'2025Q2'!M157</f>
        <v>2.1295202772811601</v>
      </c>
    </row>
    <row r="153" spans="1:4">
      <c r="A153" s="7">
        <v>36069</v>
      </c>
      <c r="B153">
        <f>+'2025Q2'!E158</f>
        <v>2.1411565655449398</v>
      </c>
      <c r="C153">
        <f>+'2025Q2'!I158</f>
        <v>-0.12566302998232901</v>
      </c>
      <c r="D153">
        <f>+'2025Q2'!M158</f>
        <v>1.95539614551356</v>
      </c>
    </row>
    <row r="154" spans="1:4">
      <c r="A154" s="7">
        <v>36161</v>
      </c>
      <c r="B154">
        <f>+'2025Q2'!E159</f>
        <v>2.1893411530614002</v>
      </c>
      <c r="C154">
        <f>+'2025Q2'!I159</f>
        <v>-8.8146524962227593E-2</v>
      </c>
      <c r="D154">
        <f>+'2025Q2'!M159</f>
        <v>2.03974480637982</v>
      </c>
    </row>
    <row r="155" spans="1:4">
      <c r="A155" s="7">
        <v>36251</v>
      </c>
      <c r="B155">
        <f>+'2025Q2'!E160</f>
        <v>2.1663637622710499</v>
      </c>
      <c r="C155">
        <f>+'2025Q2'!I160</f>
        <v>-0.155202579041779</v>
      </c>
      <c r="D155">
        <f>+'2025Q2'!M160</f>
        <v>1.9503562845570499</v>
      </c>
    </row>
    <row r="156" spans="1:4">
      <c r="A156" s="7">
        <v>36342</v>
      </c>
      <c r="B156">
        <f>+'2025Q2'!E161</f>
        <v>2.2297663139482</v>
      </c>
      <c r="C156">
        <f>+'2025Q2'!I161</f>
        <v>-9.6136639153750994E-2</v>
      </c>
      <c r="D156">
        <f>+'2025Q2'!M161</f>
        <v>2.0710452108444901</v>
      </c>
    </row>
    <row r="157" spans="1:4">
      <c r="A157" s="7">
        <v>36434</v>
      </c>
      <c r="B157">
        <f>+'2025Q2'!E162</f>
        <v>2.24256039048529</v>
      </c>
      <c r="C157">
        <f>+'2025Q2'!I162</f>
        <v>-2.48250608042495E-2</v>
      </c>
      <c r="D157">
        <f>+'2025Q2'!M162</f>
        <v>2.1547917651308102</v>
      </c>
    </row>
    <row r="158" spans="1:4">
      <c r="A158" s="7">
        <v>36526</v>
      </c>
      <c r="B158">
        <f>+'2025Q2'!E163</f>
        <v>2.2844650539523901</v>
      </c>
      <c r="C158">
        <f>+'2025Q2'!I163</f>
        <v>1.7277338332741098E-2</v>
      </c>
      <c r="D158">
        <f>+'2025Q2'!M163</f>
        <v>2.23762265923523</v>
      </c>
    </row>
    <row r="159" spans="1:4">
      <c r="A159" s="7">
        <v>36617</v>
      </c>
      <c r="B159">
        <f>+'2025Q2'!E164</f>
        <v>2.2880805030884299</v>
      </c>
      <c r="C159">
        <f>+'2025Q2'!I164</f>
        <v>9.5716002999516308E-3</v>
      </c>
      <c r="D159">
        <f>+'2025Q2'!M164</f>
        <v>2.2334308929124802</v>
      </c>
    </row>
    <row r="160" spans="1:4">
      <c r="A160" s="7">
        <v>36708</v>
      </c>
      <c r="B160">
        <f>+'2025Q2'!E165</f>
        <v>2.26612218726634</v>
      </c>
      <c r="C160">
        <f>+'2025Q2'!I165</f>
        <v>0.19828822717273201</v>
      </c>
      <c r="D160">
        <f>+'2025Q2'!M165</f>
        <v>2.4008055238960599</v>
      </c>
    </row>
    <row r="161" spans="1:4">
      <c r="A161" s="7">
        <v>36800</v>
      </c>
      <c r="B161">
        <f>+'2025Q2'!E166</f>
        <v>2.2537393401099801</v>
      </c>
      <c r="C161">
        <f>+'2025Q2'!I166</f>
        <v>0.23255511383232799</v>
      </c>
      <c r="D161">
        <f>+'2025Q2'!M166</f>
        <v>2.4230371217270998</v>
      </c>
    </row>
    <row r="162" spans="1:4">
      <c r="A162" s="7">
        <v>36892</v>
      </c>
      <c r="B162">
        <f>+'2025Q2'!E167</f>
        <v>2.31348101339597</v>
      </c>
      <c r="C162">
        <f>+'2025Q2'!I167</f>
        <v>0.34483493583962799</v>
      </c>
      <c r="D162">
        <f>+'2025Q2'!M167</f>
        <v>2.5933818042644101</v>
      </c>
    </row>
    <row r="163" spans="1:4">
      <c r="A163" s="7">
        <v>36982</v>
      </c>
      <c r="B163">
        <f>+'2025Q2'!E168</f>
        <v>2.2293535199533698</v>
      </c>
      <c r="C163">
        <f>+'2025Q2'!I168</f>
        <v>0.66762295640348801</v>
      </c>
      <c r="D163">
        <f>+'2025Q2'!M168</f>
        <v>2.8344035985945299</v>
      </c>
    </row>
    <row r="164" spans="1:4">
      <c r="A164" s="7">
        <v>37073</v>
      </c>
      <c r="B164">
        <f>+'2025Q2'!E169</f>
        <v>2.2345793476262901</v>
      </c>
      <c r="C164">
        <f>+'2025Q2'!I169</f>
        <v>0.42232329480638398</v>
      </c>
      <c r="D164">
        <f>+'2025Q2'!M169</f>
        <v>2.5941830875851499</v>
      </c>
    </row>
    <row r="165" spans="1:4">
      <c r="A165" s="7">
        <v>37165</v>
      </c>
      <c r="B165">
        <f>+'2025Q2'!E170</f>
        <v>2.1978537782370502</v>
      </c>
      <c r="C165">
        <f>+'2025Q2'!I170</f>
        <v>0.38146263996963697</v>
      </c>
      <c r="D165">
        <f>+'2025Q2'!M170</f>
        <v>2.5176276664792501</v>
      </c>
    </row>
    <row r="166" spans="1:4">
      <c r="A166" s="7">
        <v>37257</v>
      </c>
      <c r="B166">
        <f>+'2025Q2'!E171</f>
        <v>2.1842831678694998</v>
      </c>
      <c r="C166">
        <f>+'2025Q2'!I171</f>
        <v>0.48757947773081101</v>
      </c>
      <c r="D166">
        <f>+'2025Q2'!M171</f>
        <v>2.6105547900098398</v>
      </c>
    </row>
    <row r="167" spans="1:4">
      <c r="A167" s="7">
        <v>37347</v>
      </c>
      <c r="B167">
        <f>+'2025Q2'!E172</f>
        <v>2.2068690257455801</v>
      </c>
      <c r="C167">
        <f>+'2025Q2'!I172</f>
        <v>0.25433061149439601</v>
      </c>
      <c r="D167">
        <f>+'2025Q2'!M172</f>
        <v>2.3992578480398801</v>
      </c>
    </row>
    <row r="168" spans="1:4">
      <c r="A168" s="7">
        <v>37438</v>
      </c>
      <c r="B168">
        <f>+'2025Q2'!E173</f>
        <v>2.20722697358989</v>
      </c>
      <c r="C168">
        <f>+'2025Q2'!I173</f>
        <v>0.18926834899030401</v>
      </c>
      <c r="D168">
        <f>+'2025Q2'!M173</f>
        <v>2.33454348659905</v>
      </c>
    </row>
    <row r="169" spans="1:4">
      <c r="A169" s="7">
        <v>37530</v>
      </c>
      <c r="B169">
        <f>+'2025Q2'!E174</f>
        <v>2.17375203249608</v>
      </c>
      <c r="C169">
        <f>+'2025Q2'!I174</f>
        <v>0.11569329696186199</v>
      </c>
      <c r="D169">
        <f>+'2025Q2'!M174</f>
        <v>2.22843305886129</v>
      </c>
    </row>
    <row r="170" spans="1:4">
      <c r="A170" s="7">
        <v>37622</v>
      </c>
      <c r="B170">
        <f>+'2025Q2'!E175</f>
        <v>2.09915836550931</v>
      </c>
      <c r="C170">
        <f>+'2025Q2'!I175</f>
        <v>4.08917837519506E-2</v>
      </c>
      <c r="D170">
        <f>+'2025Q2'!M175</f>
        <v>2.08113155307041</v>
      </c>
    </row>
    <row r="171" spans="1:4">
      <c r="A171" s="7">
        <v>37712</v>
      </c>
      <c r="B171">
        <f>+'2025Q2'!E176</f>
        <v>2.0696692243782202</v>
      </c>
      <c r="C171">
        <f>+'2025Q2'!I176</f>
        <v>6.4489116690893494E-2</v>
      </c>
      <c r="D171">
        <f>+'2025Q2'!M176</f>
        <v>2.0760674379322399</v>
      </c>
    </row>
    <row r="172" spans="1:4">
      <c r="A172" s="7">
        <v>37803</v>
      </c>
      <c r="B172">
        <f>+'2025Q2'!E177</f>
        <v>2.0954162819750102</v>
      </c>
      <c r="C172">
        <f>+'2025Q2'!I177</f>
        <v>0.106812156654953</v>
      </c>
      <c r="D172">
        <f>+'2025Q2'!M177</f>
        <v>2.1434148742043702</v>
      </c>
    </row>
    <row r="173" spans="1:4">
      <c r="A173" s="7">
        <v>37895</v>
      </c>
      <c r="B173">
        <f>+'2025Q2'!E178</f>
        <v>2.0966658690837798</v>
      </c>
      <c r="C173">
        <f>+'2025Q2'!I178</f>
        <v>0.11398826711886</v>
      </c>
      <c r="D173">
        <f>+'2025Q2'!M178</f>
        <v>2.1518054987118198</v>
      </c>
    </row>
    <row r="174" spans="1:4">
      <c r="A174" s="7">
        <v>37987</v>
      </c>
      <c r="B174">
        <f>+'2025Q2'!E179</f>
        <v>2.0817191171560401</v>
      </c>
      <c r="C174">
        <f>+'2025Q2'!I179</f>
        <v>9.76986592506945E-2</v>
      </c>
      <c r="D174">
        <f>+'2025Q2'!M179</f>
        <v>2.12098866021344</v>
      </c>
    </row>
    <row r="175" spans="1:4">
      <c r="A175" s="7">
        <v>38078</v>
      </c>
      <c r="B175">
        <f>+'2025Q2'!E180</f>
        <v>2.0722401020111301</v>
      </c>
      <c r="C175">
        <f>+'2025Q2'!I180</f>
        <v>0.121499314386007</v>
      </c>
      <c r="D175">
        <f>+'2025Q2'!M180</f>
        <v>2.1355763545782001</v>
      </c>
    </row>
    <row r="176" spans="1:4">
      <c r="A176" s="7">
        <v>38169</v>
      </c>
      <c r="B176">
        <f>+'2025Q2'!E181</f>
        <v>2.0330281495563298</v>
      </c>
      <c r="C176">
        <f>+'2025Q2'!I181</f>
        <v>-2.8510496642559498E-2</v>
      </c>
      <c r="D176">
        <f>+'2025Q2'!M181</f>
        <v>1.9474551813268399</v>
      </c>
    </row>
    <row r="177" spans="1:7">
      <c r="A177" s="7">
        <v>38261</v>
      </c>
      <c r="B177">
        <f>+'2025Q2'!E182</f>
        <v>2.0264992194675999</v>
      </c>
      <c r="C177">
        <f>+'2025Q2'!I182</f>
        <v>-0.120711072569147</v>
      </c>
      <c r="D177">
        <f>+'2025Q2'!M182</f>
        <v>1.8489089275147701</v>
      </c>
    </row>
    <row r="178" spans="1:7">
      <c r="A178" s="7">
        <v>38353</v>
      </c>
      <c r="B178">
        <f>+'2025Q2'!E183</f>
        <v>1.99851522617129</v>
      </c>
      <c r="C178">
        <f>+'2025Q2'!I183</f>
        <v>-0.16435958055913799</v>
      </c>
      <c r="D178">
        <f>+'2025Q2'!M183</f>
        <v>1.7780618732094799</v>
      </c>
    </row>
    <row r="179" spans="1:7">
      <c r="A179" s="7">
        <v>38443</v>
      </c>
      <c r="B179">
        <f>+'2025Q2'!E184</f>
        <v>2.0065093561128999</v>
      </c>
      <c r="C179">
        <f>+'2025Q2'!I184</f>
        <v>-0.17595780558122501</v>
      </c>
      <c r="D179">
        <f>+'2025Q2'!M184</f>
        <v>1.77423340110168</v>
      </c>
    </row>
    <row r="180" spans="1:7">
      <c r="A180" s="7">
        <v>38534</v>
      </c>
      <c r="B180">
        <f>+'2025Q2'!E185</f>
        <v>2.0217806364436202</v>
      </c>
      <c r="C180">
        <f>+'2025Q2'!I185</f>
        <v>-0.160800048798731</v>
      </c>
      <c r="D180">
        <f>+'2025Q2'!M185</f>
        <v>1.8042338081439599</v>
      </c>
    </row>
    <row r="181" spans="1:7">
      <c r="A181" s="7">
        <v>38626</v>
      </c>
      <c r="B181">
        <f>+'2025Q2'!E186</f>
        <v>2.0171526258551502</v>
      </c>
      <c r="C181">
        <f>+'2025Q2'!I186</f>
        <v>-6.9040970580511701E-2</v>
      </c>
      <c r="D181">
        <f>+'2025Q2'!M186</f>
        <v>1.8914947734943901</v>
      </c>
    </row>
    <row r="182" spans="1:7">
      <c r="A182" s="7">
        <v>38718</v>
      </c>
      <c r="B182">
        <f>+'2025Q2'!E187</f>
        <v>2.04921726858815</v>
      </c>
      <c r="C182">
        <f>+'2025Q2'!I187</f>
        <v>-0.11694483303785</v>
      </c>
      <c r="D182">
        <f>+'2025Q2'!M187</f>
        <v>1.87475557224973</v>
      </c>
    </row>
    <row r="183" spans="1:7">
      <c r="A183" s="7">
        <v>38808</v>
      </c>
      <c r="B183">
        <f>+'2025Q2'!E188</f>
        <v>2.07682055043071</v>
      </c>
      <c r="C183">
        <f>+'2025Q2'!I188</f>
        <v>4.6567124247568502E-2</v>
      </c>
      <c r="D183">
        <f>+'2025Q2'!M188</f>
        <v>2.0650960501004501</v>
      </c>
    </row>
    <row r="184" spans="1:7">
      <c r="A184" s="7">
        <v>38899</v>
      </c>
      <c r="B184">
        <f>+'2025Q2'!E189</f>
        <v>2.0509883914117202</v>
      </c>
      <c r="C184">
        <f>+'2025Q2'!I189</f>
        <v>7.9511346461572305E-2</v>
      </c>
      <c r="D184">
        <f>+'2025Q2'!M189</f>
        <v>2.07293316318736</v>
      </c>
    </row>
    <row r="185" spans="1:7">
      <c r="A185" s="7">
        <v>38991</v>
      </c>
      <c r="B185">
        <f>+'2025Q2'!E190</f>
        <v>2.1067491611842102</v>
      </c>
      <c r="C185">
        <f>+'2025Q2'!I190</f>
        <v>0.126031458413982</v>
      </c>
      <c r="D185">
        <f>+'2025Q2'!M190</f>
        <v>2.17364896705462</v>
      </c>
      <c r="E185">
        <f>+B185-$B$185</f>
        <v>0</v>
      </c>
      <c r="F185">
        <f>+C185-$C$185</f>
        <v>0</v>
      </c>
      <c r="G185">
        <f>+D185-$D$185</f>
        <v>0</v>
      </c>
    </row>
    <row r="186" spans="1:7">
      <c r="A186" s="7">
        <v>39083</v>
      </c>
      <c r="B186">
        <f>+'2025Q2'!E191</f>
        <v>2.1031823378039398</v>
      </c>
      <c r="C186">
        <f>+'2025Q2'!I191</f>
        <v>0.127649238847548</v>
      </c>
      <c r="D186">
        <f>+'2025Q2'!M191</f>
        <v>2.1718000367196599</v>
      </c>
      <c r="E186">
        <f t="shared" ref="E186:E249" si="0">+B186-$B$185</f>
        <v>-3.5668233802703675E-3</v>
      </c>
      <c r="F186">
        <f t="shared" ref="F186:F249" si="1">+C186-$C$185</f>
        <v>1.6177804335660018E-3</v>
      </c>
      <c r="G186">
        <f t="shared" ref="G186:G249" si="2">+D186-$D$185</f>
        <v>-1.8489303349600306E-3</v>
      </c>
    </row>
    <row r="187" spans="1:7">
      <c r="A187" s="7">
        <v>39173</v>
      </c>
      <c r="B187">
        <f>+'2025Q2'!E192</f>
        <v>2.1114348944499</v>
      </c>
      <c r="C187">
        <f>+'2025Q2'!I192</f>
        <v>0.13923410304640299</v>
      </c>
      <c r="D187">
        <f>+'2025Q2'!M192</f>
        <v>2.19140582708792</v>
      </c>
      <c r="E187">
        <f t="shared" si="0"/>
        <v>4.6857332656897732E-3</v>
      </c>
      <c r="F187">
        <f t="shared" si="1"/>
        <v>1.320264463242099E-2</v>
      </c>
      <c r="G187">
        <f t="shared" si="2"/>
        <v>1.7756860033300015E-2</v>
      </c>
    </row>
    <row r="188" spans="1:7">
      <c r="A188" s="7">
        <v>39264</v>
      </c>
      <c r="B188">
        <f>+'2025Q2'!E193</f>
        <v>2.0990000012893901</v>
      </c>
      <c r="C188">
        <f>+'2025Q2'!I193</f>
        <v>0.10448259371525701</v>
      </c>
      <c r="D188">
        <f>+'2025Q2'!M193</f>
        <v>2.1445684437369099</v>
      </c>
      <c r="E188">
        <f t="shared" si="0"/>
        <v>-7.7491598948200568E-3</v>
      </c>
      <c r="F188">
        <f t="shared" si="1"/>
        <v>-2.1548864698724995E-2</v>
      </c>
      <c r="G188">
        <f t="shared" si="2"/>
        <v>-2.908052331771005E-2</v>
      </c>
    </row>
    <row r="189" spans="1:7">
      <c r="A189" s="7">
        <v>39356</v>
      </c>
      <c r="B189">
        <f>+'2025Q2'!E194</f>
        <v>2.0960122526670499</v>
      </c>
      <c r="C189">
        <f>+'2025Q2'!I194</f>
        <v>0.30222669824295101</v>
      </c>
      <c r="D189">
        <f>+'2025Q2'!M194</f>
        <v>2.3394086589439098</v>
      </c>
      <c r="E189">
        <f t="shared" si="0"/>
        <v>-1.0736908517160249E-2</v>
      </c>
      <c r="F189">
        <f t="shared" si="1"/>
        <v>0.17619523982896901</v>
      </c>
      <c r="G189">
        <f t="shared" si="2"/>
        <v>0.16575969188928985</v>
      </c>
    </row>
    <row r="190" spans="1:7">
      <c r="A190" s="7">
        <v>39448</v>
      </c>
      <c r="B190">
        <f>+'2025Q2'!E195</f>
        <v>2.1143418771771598</v>
      </c>
      <c r="C190">
        <f>+'2025Q2'!I195</f>
        <v>0.390709262821124</v>
      </c>
      <c r="D190">
        <f>+'2025Q2'!M195</f>
        <v>2.4457063772030501</v>
      </c>
      <c r="E190">
        <f t="shared" si="0"/>
        <v>7.5927159929496391E-3</v>
      </c>
      <c r="F190">
        <f t="shared" si="1"/>
        <v>0.264677804407142</v>
      </c>
      <c r="G190">
        <f t="shared" si="2"/>
        <v>0.2720574101484301</v>
      </c>
    </row>
    <row r="191" spans="1:7">
      <c r="A191" s="7">
        <v>39539</v>
      </c>
      <c r="B191">
        <f>+'2025Q2'!E196</f>
        <v>2.0386509753884199</v>
      </c>
      <c r="C191">
        <f>+'2025Q2'!I196</f>
        <v>7.3882874639290802E-2</v>
      </c>
      <c r="D191">
        <f>+'2025Q2'!M196</f>
        <v>2.0553135585211</v>
      </c>
      <c r="E191">
        <f t="shared" si="0"/>
        <v>-6.80981857957903E-2</v>
      </c>
      <c r="F191">
        <f t="shared" si="1"/>
        <v>-5.2148583774691198E-2</v>
      </c>
      <c r="G191">
        <f t="shared" si="2"/>
        <v>-0.11833540853351998</v>
      </c>
    </row>
    <row r="192" spans="1:7">
      <c r="A192" s="7">
        <v>39630</v>
      </c>
      <c r="B192">
        <f>+'2025Q2'!E197</f>
        <v>1.9751942644874301</v>
      </c>
      <c r="C192">
        <f>+'2025Q2'!I197</f>
        <v>1.2477760232220299E-2</v>
      </c>
      <c r="D192">
        <f>+'2025Q2'!M197</f>
        <v>1.93223281861689</v>
      </c>
      <c r="E192">
        <f t="shared" si="0"/>
        <v>-0.13155489669678011</v>
      </c>
      <c r="F192">
        <f t="shared" si="1"/>
        <v>-0.1135536981817617</v>
      </c>
      <c r="G192">
        <f t="shared" si="2"/>
        <v>-0.24141614843772996</v>
      </c>
    </row>
    <row r="193" spans="1:7">
      <c r="A193" s="7">
        <v>39722</v>
      </c>
      <c r="B193">
        <f>+'2025Q2'!E198</f>
        <v>1.8233126783743201</v>
      </c>
      <c r="C193">
        <f>+'2025Q2'!I198</f>
        <v>-0.36081337989079998</v>
      </c>
      <c r="D193">
        <f>+'2025Q2'!M198</f>
        <v>1.4113230627159401</v>
      </c>
      <c r="E193">
        <f t="shared" si="0"/>
        <v>-0.28343648280989009</v>
      </c>
      <c r="F193">
        <f t="shared" si="1"/>
        <v>-0.48684483830478198</v>
      </c>
      <c r="G193">
        <f t="shared" si="2"/>
        <v>-0.76232590433867986</v>
      </c>
    </row>
    <row r="194" spans="1:7">
      <c r="A194" s="7">
        <v>39814</v>
      </c>
      <c r="B194">
        <f>+'2025Q2'!E199</f>
        <v>1.56991995443499</v>
      </c>
      <c r="C194">
        <f>+'2025Q2'!I199</f>
        <v>-0.80048458880333895</v>
      </c>
      <c r="D194">
        <f>+'2025Q2'!M199</f>
        <v>0.725371286728836</v>
      </c>
      <c r="E194">
        <f t="shared" si="0"/>
        <v>-0.53682920674922019</v>
      </c>
      <c r="F194">
        <f t="shared" si="1"/>
        <v>-0.92651604721732095</v>
      </c>
      <c r="G194">
        <f t="shared" si="2"/>
        <v>-1.448277680325784</v>
      </c>
    </row>
    <row r="195" spans="1:7">
      <c r="A195" s="7">
        <v>39904</v>
      </c>
      <c r="B195">
        <f>+'2025Q2'!E200</f>
        <v>1.6687866494346899</v>
      </c>
      <c r="C195">
        <f>+'2025Q2'!I200</f>
        <v>-0.83151963493877801</v>
      </c>
      <c r="D195">
        <f>+'2025Q2'!M200</f>
        <v>0.79042797255309205</v>
      </c>
      <c r="E195">
        <f t="shared" si="0"/>
        <v>-0.43796251174952028</v>
      </c>
      <c r="F195">
        <f t="shared" si="1"/>
        <v>-0.95755109335276001</v>
      </c>
      <c r="G195">
        <f t="shared" si="2"/>
        <v>-1.3832209945015279</v>
      </c>
    </row>
    <row r="196" spans="1:7">
      <c r="A196" s="7">
        <v>39995</v>
      </c>
      <c r="B196">
        <f>+'2025Q2'!E201</f>
        <v>1.70344862839931</v>
      </c>
      <c r="C196">
        <f>+'2025Q2'!I201</f>
        <v>-0.79110413341406405</v>
      </c>
      <c r="D196">
        <f>+'2025Q2'!M201</f>
        <v>0.86453257020739804</v>
      </c>
      <c r="E196">
        <f t="shared" si="0"/>
        <v>-0.40330053278490019</v>
      </c>
      <c r="F196">
        <f t="shared" si="1"/>
        <v>-0.91713559182804605</v>
      </c>
      <c r="G196">
        <f t="shared" si="2"/>
        <v>-1.3091163968472219</v>
      </c>
    </row>
    <row r="197" spans="1:7">
      <c r="A197" s="7">
        <v>40087</v>
      </c>
      <c r="B197">
        <f>+'2025Q2'!E202</f>
        <v>1.69074312398182</v>
      </c>
      <c r="C197">
        <f>+'2025Q2'!I202</f>
        <v>-0.71397727950089096</v>
      </c>
      <c r="D197">
        <f>+'2025Q2'!M202</f>
        <v>0.92931053428561095</v>
      </c>
      <c r="E197">
        <f t="shared" si="0"/>
        <v>-0.41600603720239016</v>
      </c>
      <c r="F197">
        <f t="shared" si="1"/>
        <v>-0.84000873791487296</v>
      </c>
      <c r="G197">
        <f t="shared" si="2"/>
        <v>-1.244338432769009</v>
      </c>
    </row>
    <row r="198" spans="1:7">
      <c r="A198" s="7">
        <v>40179</v>
      </c>
      <c r="B198">
        <f>+'2025Q2'!E203</f>
        <v>1.6534838624905399</v>
      </c>
      <c r="C198">
        <f>+'2025Q2'!I203</f>
        <v>-0.621206591887693</v>
      </c>
      <c r="D198">
        <f>+'2025Q2'!M203</f>
        <v>0.98586774304987101</v>
      </c>
      <c r="E198">
        <f t="shared" si="0"/>
        <v>-0.45326529869367027</v>
      </c>
      <c r="F198">
        <f t="shared" si="1"/>
        <v>-0.74723805030167501</v>
      </c>
      <c r="G198">
        <f t="shared" si="2"/>
        <v>-1.1877812240047489</v>
      </c>
    </row>
    <row r="199" spans="1:7">
      <c r="A199" s="7">
        <v>40269</v>
      </c>
      <c r="B199">
        <f>+'2025Q2'!E204</f>
        <v>1.66608202742881</v>
      </c>
      <c r="C199">
        <f>+'2025Q2'!I204</f>
        <v>-0.51375350266445696</v>
      </c>
      <c r="D199">
        <f>+'2025Q2'!M204</f>
        <v>1.10556539540365</v>
      </c>
      <c r="E199">
        <f t="shared" si="0"/>
        <v>-0.44066713375540023</v>
      </c>
      <c r="F199">
        <f t="shared" si="1"/>
        <v>-0.63978496107843896</v>
      </c>
      <c r="G199">
        <f t="shared" si="2"/>
        <v>-1.06808357165097</v>
      </c>
    </row>
    <row r="200" spans="1:7">
      <c r="A200" s="7">
        <v>40360</v>
      </c>
      <c r="B200">
        <f>+'2025Q2'!E205</f>
        <v>1.60708579652175</v>
      </c>
      <c r="C200">
        <f>+'2025Q2'!I205</f>
        <v>-0.38448124187390897</v>
      </c>
      <c r="D200">
        <f>+'2025Q2'!M205</f>
        <v>1.17749731517268</v>
      </c>
      <c r="E200">
        <f t="shared" si="0"/>
        <v>-0.4996633646624602</v>
      </c>
      <c r="F200">
        <f t="shared" si="1"/>
        <v>-0.51051270028789097</v>
      </c>
      <c r="G200">
        <f t="shared" si="2"/>
        <v>-0.99615165188193999</v>
      </c>
    </row>
    <row r="201" spans="1:7">
      <c r="A201" s="7">
        <v>40452</v>
      </c>
      <c r="B201">
        <f>+'2025Q2'!E206</f>
        <v>1.5871267401351501</v>
      </c>
      <c r="C201">
        <f>+'2025Q2'!I206</f>
        <v>-0.38393807914227202</v>
      </c>
      <c r="D201">
        <f>+'2025Q2'!M206</f>
        <v>1.15864162678995</v>
      </c>
      <c r="E201">
        <f t="shared" si="0"/>
        <v>-0.51962242104906009</v>
      </c>
      <c r="F201">
        <f t="shared" si="1"/>
        <v>-0.50996953755625407</v>
      </c>
      <c r="G201">
        <f t="shared" si="2"/>
        <v>-1.01500734026467</v>
      </c>
    </row>
    <row r="202" spans="1:7">
      <c r="A202" s="7">
        <v>40544</v>
      </c>
      <c r="B202">
        <f>+'2025Q2'!E207</f>
        <v>1.5951199001733201</v>
      </c>
      <c r="C202">
        <f>+'2025Q2'!I207</f>
        <v>-0.22669049374832101</v>
      </c>
      <c r="D202">
        <f>+'2025Q2'!M207</f>
        <v>1.3236580224177299</v>
      </c>
      <c r="E202">
        <f t="shared" si="0"/>
        <v>-0.51162926101089012</v>
      </c>
      <c r="F202">
        <f t="shared" si="1"/>
        <v>-0.35272195216230301</v>
      </c>
      <c r="G202">
        <f t="shared" si="2"/>
        <v>-0.84999094463689007</v>
      </c>
    </row>
    <row r="203" spans="1:7">
      <c r="A203" s="7">
        <v>40634</v>
      </c>
      <c r="B203">
        <f>+'2025Q2'!E208</f>
        <v>1.50094028365017</v>
      </c>
      <c r="C203">
        <f>+'2025Q2'!I208</f>
        <v>-0.142111636220182</v>
      </c>
      <c r="D203">
        <f>+'2025Q2'!M208</f>
        <v>1.3167006708409099</v>
      </c>
      <c r="E203">
        <f t="shared" si="0"/>
        <v>-0.60580887753404022</v>
      </c>
      <c r="F203">
        <f t="shared" si="1"/>
        <v>-0.26814309463416397</v>
      </c>
      <c r="G203">
        <f t="shared" si="2"/>
        <v>-0.85694829621371005</v>
      </c>
    </row>
    <row r="204" spans="1:7">
      <c r="A204" s="7">
        <v>40725</v>
      </c>
      <c r="B204">
        <f>+'2025Q2'!E209</f>
        <v>1.4621233178391699</v>
      </c>
      <c r="C204">
        <f>+'2025Q2'!I209</f>
        <v>-0.35198861623412298</v>
      </c>
      <c r="D204">
        <f>+'2025Q2'!M209</f>
        <v>1.0690962288721499</v>
      </c>
      <c r="E204">
        <f t="shared" si="0"/>
        <v>-0.64462584334504025</v>
      </c>
      <c r="F204">
        <f t="shared" si="1"/>
        <v>-0.47802007464810498</v>
      </c>
      <c r="G204">
        <f t="shared" si="2"/>
        <v>-1.10455273818247</v>
      </c>
    </row>
    <row r="205" spans="1:7">
      <c r="A205" s="7">
        <v>40817</v>
      </c>
      <c r="B205">
        <f>+'2025Q2'!E210</f>
        <v>1.37658521886086</v>
      </c>
      <c r="C205">
        <f>+'2025Q2'!I210</f>
        <v>-0.20239739297036599</v>
      </c>
      <c r="D205">
        <f>+'2025Q2'!M210</f>
        <v>1.13555021285234</v>
      </c>
      <c r="E205">
        <f t="shared" si="0"/>
        <v>-0.73016394232335013</v>
      </c>
      <c r="F205">
        <f t="shared" si="1"/>
        <v>-0.32842885138434796</v>
      </c>
      <c r="G205">
        <f t="shared" si="2"/>
        <v>-1.0380987542022799</v>
      </c>
    </row>
    <row r="206" spans="1:7">
      <c r="A206" s="7">
        <v>40909</v>
      </c>
      <c r="B206">
        <f>+'2025Q2'!E211</f>
        <v>1.33318535458201</v>
      </c>
      <c r="C206">
        <f>+'2025Q2'!I211</f>
        <v>-0.354720120923256</v>
      </c>
      <c r="D206">
        <f>+'2025Q2'!M211</f>
        <v>0.94104575600295004</v>
      </c>
      <c r="E206">
        <f t="shared" si="0"/>
        <v>-0.77356380660220014</v>
      </c>
      <c r="F206">
        <f t="shared" si="1"/>
        <v>-0.480751579337238</v>
      </c>
      <c r="G206">
        <f t="shared" si="2"/>
        <v>-1.23260321105167</v>
      </c>
    </row>
    <row r="207" spans="1:7">
      <c r="A207" s="7">
        <v>41000</v>
      </c>
      <c r="B207">
        <f>+'2025Q2'!E212</f>
        <v>1.27352732986817</v>
      </c>
      <c r="C207">
        <f>+'2025Q2'!I212</f>
        <v>-0.35201440792822097</v>
      </c>
      <c r="D207">
        <f>+'2025Q2'!M212</f>
        <v>0.88576790921514903</v>
      </c>
      <c r="E207">
        <f t="shared" si="0"/>
        <v>-0.83322183131604022</v>
      </c>
      <c r="F207">
        <f t="shared" si="1"/>
        <v>-0.47804586634220297</v>
      </c>
      <c r="G207">
        <f t="shared" si="2"/>
        <v>-1.287881057839471</v>
      </c>
    </row>
    <row r="208" spans="1:7">
      <c r="A208" s="7">
        <v>41091</v>
      </c>
      <c r="B208">
        <f>+'2025Q2'!E213</f>
        <v>1.24769737550807</v>
      </c>
      <c r="C208">
        <f>+'2025Q2'!I213</f>
        <v>-0.50747470838053499</v>
      </c>
      <c r="D208">
        <f>+'2025Q2'!M213</f>
        <v>0.70520264241486996</v>
      </c>
      <c r="E208">
        <f t="shared" si="0"/>
        <v>-0.85905178567614016</v>
      </c>
      <c r="F208">
        <f t="shared" si="1"/>
        <v>-0.63350616679451699</v>
      </c>
      <c r="G208">
        <f t="shared" si="2"/>
        <v>-1.4684463246397499</v>
      </c>
    </row>
    <row r="209" spans="1:7">
      <c r="A209" s="7">
        <v>41183</v>
      </c>
      <c r="B209">
        <f>+'2025Q2'!E214</f>
        <v>1.16701487651955</v>
      </c>
      <c r="C209">
        <f>+'2025Q2'!I214</f>
        <v>-0.40330439349819702</v>
      </c>
      <c r="D209">
        <f>+'2025Q2'!M214</f>
        <v>0.73095503236640202</v>
      </c>
      <c r="E209">
        <f t="shared" si="0"/>
        <v>-0.93973428466466014</v>
      </c>
      <c r="F209">
        <f t="shared" si="1"/>
        <v>-0.52933585191217902</v>
      </c>
      <c r="G209">
        <f t="shared" si="2"/>
        <v>-1.4426939346882179</v>
      </c>
    </row>
    <row r="210" spans="1:7">
      <c r="A210" s="7">
        <v>41275</v>
      </c>
      <c r="B210">
        <f>+'2025Q2'!E215</f>
        <v>1.12079823863356</v>
      </c>
      <c r="C210">
        <f>+'2025Q2'!I215</f>
        <v>-0.59104816772991497</v>
      </c>
      <c r="D210">
        <f>+'2025Q2'!M215</f>
        <v>0.49829181605327899</v>
      </c>
      <c r="E210">
        <f t="shared" si="0"/>
        <v>-0.9859509225506502</v>
      </c>
      <c r="F210">
        <f t="shared" si="1"/>
        <v>-0.71707962614389698</v>
      </c>
      <c r="G210">
        <f t="shared" si="2"/>
        <v>-1.675357151001341</v>
      </c>
    </row>
    <row r="211" spans="1:7">
      <c r="A211" s="7">
        <v>41365</v>
      </c>
      <c r="B211">
        <f>+'2025Q2'!E216</f>
        <v>1.1623791661424401</v>
      </c>
      <c r="C211">
        <f>+'2025Q2'!I216</f>
        <v>-0.53870020173242505</v>
      </c>
      <c r="D211">
        <f>+'2025Q2'!M216</f>
        <v>0.59105362759128399</v>
      </c>
      <c r="E211">
        <f t="shared" si="0"/>
        <v>-0.94436999504177011</v>
      </c>
      <c r="F211">
        <f t="shared" si="1"/>
        <v>-0.66473166014640706</v>
      </c>
      <c r="G211">
        <f t="shared" si="2"/>
        <v>-1.5825953394633361</v>
      </c>
    </row>
    <row r="212" spans="1:7">
      <c r="A212" s="7">
        <v>41456</v>
      </c>
      <c r="B212">
        <f>+'2025Q2'!E217</f>
        <v>1.1401338905542899</v>
      </c>
      <c r="C212">
        <f>+'2025Q2'!I217</f>
        <v>-0.61823152498941403</v>
      </c>
      <c r="D212">
        <f>+'2025Q2'!M217</f>
        <v>0.48990140298634299</v>
      </c>
      <c r="E212">
        <f t="shared" si="0"/>
        <v>-0.96661527062992025</v>
      </c>
      <c r="F212">
        <f t="shared" si="1"/>
        <v>-0.74426298340339603</v>
      </c>
      <c r="G212">
        <f t="shared" si="2"/>
        <v>-1.6837475640682769</v>
      </c>
    </row>
    <row r="213" spans="1:7">
      <c r="A213" s="7">
        <v>41548</v>
      </c>
      <c r="B213">
        <f>+'2025Q2'!E218</f>
        <v>1.1155219202314299</v>
      </c>
      <c r="C213">
        <f>+'2025Q2'!I218</f>
        <v>-0.77164713665628604</v>
      </c>
      <c r="D213">
        <f>+'2025Q2'!M218</f>
        <v>0.31256462296979898</v>
      </c>
      <c r="E213">
        <f t="shared" si="0"/>
        <v>-0.99122724095278025</v>
      </c>
      <c r="F213">
        <f t="shared" si="1"/>
        <v>-0.89767859507026804</v>
      </c>
      <c r="G213">
        <f t="shared" si="2"/>
        <v>-1.861084344084821</v>
      </c>
    </row>
    <row r="214" spans="1:7">
      <c r="A214" s="7">
        <v>41640</v>
      </c>
      <c r="B214">
        <f>+'2025Q2'!E219</f>
        <v>1.10560161321608</v>
      </c>
      <c r="C214">
        <f>+'2025Q2'!I219</f>
        <v>-0.67936563463423305</v>
      </c>
      <c r="D214">
        <f>+'2025Q2'!M219</f>
        <v>0.395204258408973</v>
      </c>
      <c r="E214">
        <f t="shared" si="0"/>
        <v>-1.0011475479681302</v>
      </c>
      <c r="F214">
        <f t="shared" si="1"/>
        <v>-0.80539709304821505</v>
      </c>
      <c r="G214">
        <f t="shared" si="2"/>
        <v>-1.778444708645647</v>
      </c>
    </row>
    <row r="215" spans="1:7">
      <c r="A215" s="7">
        <v>41730</v>
      </c>
      <c r="B215">
        <f>+'2025Q2'!E220</f>
        <v>1.0877571807344499</v>
      </c>
      <c r="C215">
        <f>+'2025Q2'!I220</f>
        <v>-0.84672089904101899</v>
      </c>
      <c r="D215">
        <f>+'2025Q2'!M220</f>
        <v>0.210505414114106</v>
      </c>
      <c r="E215">
        <f t="shared" si="0"/>
        <v>-1.0189919804497602</v>
      </c>
      <c r="F215">
        <f t="shared" si="1"/>
        <v>-0.97275235745500099</v>
      </c>
      <c r="G215">
        <f t="shared" si="2"/>
        <v>-1.9631435529405139</v>
      </c>
    </row>
    <row r="216" spans="1:7">
      <c r="A216" s="7">
        <v>41821</v>
      </c>
      <c r="B216">
        <f>+'2025Q2'!E221</f>
        <v>1.0854989727672899</v>
      </c>
      <c r="C216">
        <f>+'2025Q2'!I221</f>
        <v>-0.78658511081788995</v>
      </c>
      <c r="D216">
        <f>+'2025Q2'!M221</f>
        <v>0.26844637712647901</v>
      </c>
      <c r="E216">
        <f t="shared" si="0"/>
        <v>-1.0212501884169203</v>
      </c>
      <c r="F216">
        <f t="shared" si="1"/>
        <v>-0.91261656923187195</v>
      </c>
      <c r="G216">
        <f t="shared" si="2"/>
        <v>-1.9052025899281411</v>
      </c>
    </row>
    <row r="217" spans="1:7">
      <c r="A217" s="7">
        <v>41913</v>
      </c>
      <c r="B217">
        <f>+'2025Q2'!E222</f>
        <v>1.07234675426367</v>
      </c>
      <c r="C217">
        <f>+'2025Q2'!I222</f>
        <v>-0.759109129291342</v>
      </c>
      <c r="D217">
        <f>+'2025Q2'!M222</f>
        <v>0.28313929297930901</v>
      </c>
      <c r="E217">
        <f t="shared" si="0"/>
        <v>-1.0344024069205402</v>
      </c>
      <c r="F217">
        <f t="shared" si="1"/>
        <v>-0.885140587705324</v>
      </c>
      <c r="G217">
        <f t="shared" si="2"/>
        <v>-1.8905096740753109</v>
      </c>
    </row>
    <row r="218" spans="1:7">
      <c r="A218" s="7">
        <v>42005</v>
      </c>
      <c r="B218">
        <f>+'2025Q2'!E223</f>
        <v>1.0950274520544101</v>
      </c>
      <c r="C218">
        <f>+'2025Q2'!I223</f>
        <v>-0.66214373124319104</v>
      </c>
      <c r="D218">
        <f>+'2025Q2'!M223</f>
        <v>0.402148793268088</v>
      </c>
      <c r="E218">
        <f t="shared" si="0"/>
        <v>-1.0117217091298001</v>
      </c>
      <c r="F218">
        <f t="shared" si="1"/>
        <v>-0.78817518965717304</v>
      </c>
      <c r="G218">
        <f t="shared" si="2"/>
        <v>-1.7715001737865319</v>
      </c>
    </row>
    <row r="219" spans="1:7">
      <c r="A219" s="7">
        <v>42095</v>
      </c>
      <c r="B219">
        <f>+'2025Q2'!E224</f>
        <v>1.07774816518318</v>
      </c>
      <c r="C219">
        <f>+'2025Q2'!I224</f>
        <v>-0.56103405283229202</v>
      </c>
      <c r="D219">
        <f>+'2025Q2'!M224</f>
        <v>0.48646417505068601</v>
      </c>
      <c r="E219">
        <f t="shared" si="0"/>
        <v>-1.0290009960010302</v>
      </c>
      <c r="F219">
        <f t="shared" si="1"/>
        <v>-0.68706551124627402</v>
      </c>
      <c r="G219">
        <f t="shared" si="2"/>
        <v>-1.687184792003934</v>
      </c>
    </row>
    <row r="220" spans="1:7">
      <c r="A220" s="7">
        <v>42186</v>
      </c>
      <c r="B220">
        <f>+'2025Q2'!E225</f>
        <v>1.07283057912513</v>
      </c>
      <c r="C220">
        <f>+'2025Q2'!I225</f>
        <v>-0.60158517188813398</v>
      </c>
      <c r="D220">
        <f>+'2025Q2'!M225</f>
        <v>0.44113349538163499</v>
      </c>
      <c r="E220">
        <f t="shared" si="0"/>
        <v>-1.0339185820590802</v>
      </c>
      <c r="F220">
        <f t="shared" si="1"/>
        <v>-0.72761663030211599</v>
      </c>
      <c r="G220">
        <f t="shared" si="2"/>
        <v>-1.7325154716729849</v>
      </c>
    </row>
    <row r="221" spans="1:7">
      <c r="A221" s="7">
        <v>42278</v>
      </c>
      <c r="B221">
        <f>+'2025Q2'!E226</f>
        <v>1.07673112469444</v>
      </c>
      <c r="C221">
        <f>+'2025Q2'!I226</f>
        <v>-0.54461549960546796</v>
      </c>
      <c r="D221">
        <f>+'2025Q2'!M226</f>
        <v>0.50189423379980602</v>
      </c>
      <c r="E221">
        <f t="shared" si="0"/>
        <v>-1.0300180364897702</v>
      </c>
      <c r="F221">
        <f t="shared" si="1"/>
        <v>-0.67064695801944996</v>
      </c>
      <c r="G221">
        <f t="shared" si="2"/>
        <v>-1.6717547332548139</v>
      </c>
    </row>
    <row r="222" spans="1:7">
      <c r="A222" s="7">
        <v>42370</v>
      </c>
      <c r="B222">
        <f>+'2025Q2'!E227</f>
        <v>1.09272263125666</v>
      </c>
      <c r="C222">
        <f>+'2025Q2'!I227</f>
        <v>-0.71819709721235503</v>
      </c>
      <c r="D222">
        <f>+'2025Q2'!M227</f>
        <v>0.343855297573608</v>
      </c>
      <c r="E222">
        <f t="shared" si="0"/>
        <v>-1.0140265299275502</v>
      </c>
      <c r="F222">
        <f t="shared" si="1"/>
        <v>-0.84422855562633703</v>
      </c>
      <c r="G222">
        <f t="shared" si="2"/>
        <v>-1.829793669481012</v>
      </c>
    </row>
    <row r="223" spans="1:7">
      <c r="A223" s="7">
        <v>42461</v>
      </c>
      <c r="B223">
        <f>+'2025Q2'!E228</f>
        <v>1.06818842037595</v>
      </c>
      <c r="C223">
        <f>+'2025Q2'!I228</f>
        <v>-0.67931867491296505</v>
      </c>
      <c r="D223">
        <f>+'2025Q2'!M228</f>
        <v>0.35888812843495899</v>
      </c>
      <c r="E223">
        <f t="shared" si="0"/>
        <v>-1.0385607408082602</v>
      </c>
      <c r="F223">
        <f t="shared" si="1"/>
        <v>-0.80535013332694705</v>
      </c>
      <c r="G223">
        <f t="shared" si="2"/>
        <v>-1.814760838619661</v>
      </c>
    </row>
    <row r="224" spans="1:7">
      <c r="A224" s="7">
        <v>42552</v>
      </c>
      <c r="B224">
        <f>+'2025Q2'!E229</f>
        <v>1.0792011826518699</v>
      </c>
      <c r="C224">
        <f>+'2025Q2'!I229</f>
        <v>-0.62554876113500102</v>
      </c>
      <c r="D224">
        <f>+'2025Q2'!M229</f>
        <v>0.42336170132438999</v>
      </c>
      <c r="E224">
        <f t="shared" si="0"/>
        <v>-1.0275479785323403</v>
      </c>
      <c r="F224">
        <f t="shared" si="1"/>
        <v>-0.75158021954898302</v>
      </c>
      <c r="G224">
        <f t="shared" si="2"/>
        <v>-1.75028726573023</v>
      </c>
    </row>
    <row r="225" spans="1:7">
      <c r="A225" s="7">
        <v>42644</v>
      </c>
      <c r="B225">
        <f>+'2025Q2'!E230</f>
        <v>1.11511600500913</v>
      </c>
      <c r="C225">
        <f>+'2025Q2'!I230</f>
        <v>-0.59634840802607203</v>
      </c>
      <c r="D225">
        <f>+'2025Q2'!M230</f>
        <v>0.487468829493863</v>
      </c>
      <c r="E225">
        <f t="shared" si="0"/>
        <v>-0.99163315617508019</v>
      </c>
      <c r="F225">
        <f t="shared" si="1"/>
        <v>-0.72237986644005403</v>
      </c>
      <c r="G225">
        <f t="shared" si="2"/>
        <v>-1.686180137560757</v>
      </c>
    </row>
    <row r="226" spans="1:7">
      <c r="A226" s="7">
        <v>42736</v>
      </c>
      <c r="B226">
        <f>+'2025Q2'!E231</f>
        <v>1.1384628632998799</v>
      </c>
      <c r="C226">
        <f>+'2025Q2'!I231</f>
        <v>-0.46658003592775199</v>
      </c>
      <c r="D226">
        <f>+'2025Q2'!M231</f>
        <v>0.63992876672422205</v>
      </c>
      <c r="E226">
        <f t="shared" si="0"/>
        <v>-0.96828629788433029</v>
      </c>
      <c r="F226">
        <f t="shared" si="1"/>
        <v>-0.59261149434173399</v>
      </c>
      <c r="G226">
        <f t="shared" si="2"/>
        <v>-1.5337202003303978</v>
      </c>
    </row>
    <row r="227" spans="1:7">
      <c r="A227" s="7">
        <v>42826</v>
      </c>
      <c r="B227">
        <f>+'2025Q2'!E232</f>
        <v>1.1596857106921199</v>
      </c>
      <c r="C227">
        <f>+'2025Q2'!I232</f>
        <v>-0.474292871972467</v>
      </c>
      <c r="D227">
        <f>+'2025Q2'!M232</f>
        <v>0.65284310106325105</v>
      </c>
      <c r="E227">
        <f t="shared" si="0"/>
        <v>-0.94706345049209029</v>
      </c>
      <c r="F227">
        <f t="shared" si="1"/>
        <v>-0.60032433038644895</v>
      </c>
      <c r="G227">
        <f t="shared" si="2"/>
        <v>-1.520805865991369</v>
      </c>
    </row>
    <row r="228" spans="1:7">
      <c r="A228" s="7">
        <v>42917</v>
      </c>
      <c r="B228">
        <f>+'2025Q2'!E233</f>
        <v>1.1819118230443799</v>
      </c>
      <c r="C228">
        <f>+'2025Q2'!I233</f>
        <v>-0.47359162435857699</v>
      </c>
      <c r="D228">
        <f>+'2025Q2'!M233</f>
        <v>0.675146624657599</v>
      </c>
      <c r="E228">
        <f t="shared" si="0"/>
        <v>-0.92483733813983027</v>
      </c>
      <c r="F228">
        <f t="shared" si="1"/>
        <v>-0.59962308277255905</v>
      </c>
      <c r="G228">
        <f t="shared" si="2"/>
        <v>-1.498502342397021</v>
      </c>
    </row>
    <row r="229" spans="1:7">
      <c r="A229" s="7">
        <v>43009</v>
      </c>
      <c r="B229">
        <f>+'2025Q2'!E234</f>
        <v>1.21811567603556</v>
      </c>
      <c r="C229">
        <f>+'2025Q2'!I234</f>
        <v>-0.53064835072724204</v>
      </c>
      <c r="D229">
        <f>+'2025Q2'!M234</f>
        <v>0.65327759155154297</v>
      </c>
      <c r="E229">
        <f t="shared" si="0"/>
        <v>-0.88863348514865015</v>
      </c>
      <c r="F229">
        <f t="shared" si="1"/>
        <v>-0.65667980914122404</v>
      </c>
      <c r="G229">
        <f t="shared" si="2"/>
        <v>-1.520371375503077</v>
      </c>
    </row>
    <row r="230" spans="1:7">
      <c r="A230" s="7">
        <v>43101</v>
      </c>
      <c r="B230">
        <f>+'2025Q2'!E235</f>
        <v>1.1716100382972501</v>
      </c>
      <c r="C230">
        <f>+'2025Q2'!I235</f>
        <v>-0.53030530839850998</v>
      </c>
      <c r="D230">
        <f>+'2025Q2'!M235</f>
        <v>0.60842030351444198</v>
      </c>
      <c r="E230">
        <f t="shared" si="0"/>
        <v>-0.93513912288696011</v>
      </c>
      <c r="F230">
        <f t="shared" si="1"/>
        <v>-0.65633676681249198</v>
      </c>
      <c r="G230">
        <f t="shared" si="2"/>
        <v>-1.565228663540178</v>
      </c>
    </row>
    <row r="231" spans="1:7">
      <c r="A231" s="7">
        <v>43191</v>
      </c>
      <c r="B231">
        <f>+'2025Q2'!E236</f>
        <v>1.1937300563047</v>
      </c>
      <c r="C231">
        <f>+'2025Q2'!I236</f>
        <v>-0.509676891858584</v>
      </c>
      <c r="D231">
        <f>+'2025Q2'!M236</f>
        <v>0.65054787951672899</v>
      </c>
      <c r="E231">
        <f t="shared" si="0"/>
        <v>-0.91301910487951021</v>
      </c>
      <c r="F231">
        <f t="shared" si="1"/>
        <v>-0.635708350272566</v>
      </c>
      <c r="G231">
        <f t="shared" si="2"/>
        <v>-1.523101087537891</v>
      </c>
    </row>
    <row r="232" spans="1:7">
      <c r="A232" s="7">
        <v>43282</v>
      </c>
      <c r="B232">
        <f>+'2025Q2'!E237</f>
        <v>1.1762932374912201</v>
      </c>
      <c r="C232">
        <f>+'2025Q2'!I237</f>
        <v>-0.61510632671410403</v>
      </c>
      <c r="D232">
        <f>+'2025Q2'!M237</f>
        <v>0.52817103765362305</v>
      </c>
      <c r="E232">
        <f t="shared" si="0"/>
        <v>-0.93045592369299013</v>
      </c>
      <c r="F232">
        <f t="shared" si="1"/>
        <v>-0.74113778512808604</v>
      </c>
      <c r="G232">
        <f t="shared" si="2"/>
        <v>-1.6454779294009969</v>
      </c>
    </row>
    <row r="233" spans="1:7">
      <c r="A233" s="7">
        <v>43374</v>
      </c>
      <c r="B233">
        <f>+'2025Q2'!E238</f>
        <v>1.2234223078922399</v>
      </c>
      <c r="C233">
        <f>+'2025Q2'!I238</f>
        <v>-0.69530119126022905</v>
      </c>
      <c r="D233">
        <f>+'2025Q2'!M238</f>
        <v>0.49378243780055903</v>
      </c>
      <c r="E233">
        <f t="shared" si="0"/>
        <v>-0.88332685329197025</v>
      </c>
      <c r="F233">
        <f t="shared" si="1"/>
        <v>-0.82133264967421105</v>
      </c>
      <c r="G233">
        <f t="shared" si="2"/>
        <v>-1.6798665292540609</v>
      </c>
    </row>
    <row r="234" spans="1:7">
      <c r="A234" s="7">
        <v>43466</v>
      </c>
      <c r="B234">
        <f>+'2025Q2'!E239</f>
        <v>1.26136947581303</v>
      </c>
      <c r="C234">
        <f>+'2025Q2'!I239</f>
        <v>-0.72285538460882603</v>
      </c>
      <c r="D234">
        <f>+'2025Q2'!M239</f>
        <v>0.50311032176308201</v>
      </c>
      <c r="E234">
        <f t="shared" si="0"/>
        <v>-0.84537968537118013</v>
      </c>
      <c r="F234">
        <f t="shared" si="1"/>
        <v>-0.84888684302280804</v>
      </c>
      <c r="G234">
        <f t="shared" si="2"/>
        <v>-1.6705386452915381</v>
      </c>
    </row>
    <row r="235" spans="1:7">
      <c r="A235" s="7">
        <v>43556</v>
      </c>
      <c r="B235">
        <f>+'2025Q2'!E240</f>
        <v>1.24910403906325</v>
      </c>
      <c r="C235">
        <f>+'2025Q2'!I240</f>
        <v>-0.61186152692284002</v>
      </c>
      <c r="D235">
        <f>+'2025Q2'!M240</f>
        <v>0.60218300558428395</v>
      </c>
      <c r="E235">
        <f t="shared" si="0"/>
        <v>-0.85764512212096022</v>
      </c>
      <c r="F235">
        <f t="shared" si="1"/>
        <v>-0.73789298533682202</v>
      </c>
      <c r="G235">
        <f t="shared" si="2"/>
        <v>-1.5714659614703361</v>
      </c>
    </row>
    <row r="236" spans="1:7">
      <c r="A236" s="7">
        <v>43647</v>
      </c>
      <c r="B236">
        <f>+'2025Q2'!E241</f>
        <v>1.23496483801896</v>
      </c>
      <c r="C236">
        <f>+'2025Q2'!I241</f>
        <v>-0.61527481004745299</v>
      </c>
      <c r="D236">
        <f>+'2025Q2'!M241</f>
        <v>0.58502737659814297</v>
      </c>
      <c r="E236">
        <f t="shared" si="0"/>
        <v>-0.87178432316525023</v>
      </c>
      <c r="F236">
        <f t="shared" si="1"/>
        <v>-0.74130626846143499</v>
      </c>
      <c r="G236">
        <f t="shared" si="2"/>
        <v>-1.5886215904564769</v>
      </c>
    </row>
    <row r="237" spans="1:7">
      <c r="A237" s="7">
        <v>43739</v>
      </c>
      <c r="B237">
        <f>+'2025Q2'!E242</f>
        <v>1.2139407702124301</v>
      </c>
      <c r="C237">
        <f>+'2025Q2'!I242</f>
        <v>-0.70840974098245701</v>
      </c>
      <c r="D237">
        <f>+'2025Q2'!M242</f>
        <v>0.47145847557468901</v>
      </c>
      <c r="E237">
        <f t="shared" si="0"/>
        <v>-0.89280839097178011</v>
      </c>
      <c r="F237">
        <f t="shared" si="1"/>
        <v>-0.83444119939643902</v>
      </c>
      <c r="G237">
        <f t="shared" si="2"/>
        <v>-1.7021904914799308</v>
      </c>
    </row>
    <row r="238" spans="1:7">
      <c r="A238" s="7">
        <v>43831</v>
      </c>
      <c r="B238">
        <f>+'2025Q2'!E243</f>
        <v>1.1679315839472</v>
      </c>
      <c r="C238">
        <f>+'2025Q2'!I243</f>
        <v>-0.93084205379347096</v>
      </c>
      <c r="D238">
        <f>+'2025Q2'!M243</f>
        <v>0.20430834960833899</v>
      </c>
      <c r="E238">
        <f t="shared" si="0"/>
        <v>-0.9388175772370102</v>
      </c>
      <c r="F238">
        <f t="shared" si="1"/>
        <v>-1.0568735122074528</v>
      </c>
      <c r="G238">
        <f t="shared" si="2"/>
        <v>-1.9693406174462811</v>
      </c>
    </row>
    <row r="239" spans="1:7">
      <c r="A239" s="7">
        <v>43922</v>
      </c>
      <c r="B239">
        <f>+'2025Q2'!E244</f>
        <v>1.16317338163706</v>
      </c>
      <c r="C239">
        <f>+'2025Q2'!I244</f>
        <v>-0.93587927650523095</v>
      </c>
      <c r="D239">
        <f>+'2025Q2'!M244</f>
        <v>0.19464647649234601</v>
      </c>
      <c r="E239">
        <f t="shared" si="0"/>
        <v>-0.94357577954715022</v>
      </c>
      <c r="F239">
        <f t="shared" si="1"/>
        <v>-1.061910734919213</v>
      </c>
      <c r="G239">
        <f t="shared" si="2"/>
        <v>-1.9790024905622738</v>
      </c>
    </row>
    <row r="240" spans="1:7">
      <c r="A240" s="7">
        <v>44013</v>
      </c>
      <c r="B240">
        <f>+'2025Q2'!E245</f>
        <v>1.1704418124062801</v>
      </c>
      <c r="C240">
        <f>+'2025Q2'!I245</f>
        <v>-0.92968481696357097</v>
      </c>
      <c r="D240">
        <f>+'2025Q2'!M245</f>
        <v>0.20790535849948599</v>
      </c>
      <c r="E240">
        <f t="shared" si="0"/>
        <v>-0.93630734877793009</v>
      </c>
      <c r="F240">
        <f t="shared" si="1"/>
        <v>-1.0557162753775531</v>
      </c>
      <c r="G240">
        <f t="shared" si="2"/>
        <v>-1.9657436085551341</v>
      </c>
    </row>
    <row r="241" spans="1:7">
      <c r="A241" s="7">
        <v>44105</v>
      </c>
      <c r="B241">
        <f>+'2025Q2'!E246</f>
        <v>1.16780561917989</v>
      </c>
      <c r="C241">
        <f>+'2025Q2'!I246</f>
        <v>-0.93209934135460404</v>
      </c>
      <c r="D241">
        <f>+'2025Q2'!M246</f>
        <v>0.20292863282413201</v>
      </c>
      <c r="E241">
        <f t="shared" si="0"/>
        <v>-0.93894354200432018</v>
      </c>
      <c r="F241">
        <f t="shared" si="1"/>
        <v>-1.058130799768586</v>
      </c>
      <c r="G241">
        <f t="shared" si="2"/>
        <v>-1.970720334230488</v>
      </c>
    </row>
    <row r="242" spans="1:7">
      <c r="A242" s="7">
        <v>44197</v>
      </c>
      <c r="B242">
        <f>+'2025Q2'!E247</f>
        <v>1.16919852512957</v>
      </c>
      <c r="C242">
        <f>+'2025Q2'!I247</f>
        <v>-0.72070544925046998</v>
      </c>
      <c r="D242">
        <f>+'2025Q2'!M247</f>
        <v>0.41567633517915498</v>
      </c>
      <c r="E242">
        <f t="shared" si="0"/>
        <v>-0.93755063605464017</v>
      </c>
      <c r="F242">
        <f t="shared" si="1"/>
        <v>-0.84673690766445198</v>
      </c>
      <c r="G242">
        <f t="shared" si="2"/>
        <v>-1.7579726318754649</v>
      </c>
    </row>
    <row r="243" spans="1:7">
      <c r="A243" s="7">
        <v>44287</v>
      </c>
      <c r="B243">
        <f>+'2025Q2'!E248</f>
        <v>1.23101679160035</v>
      </c>
      <c r="C243">
        <f>+'2025Q2'!I248</f>
        <v>-0.88864318014629995</v>
      </c>
      <c r="D243">
        <f>+'2025Q2'!M248</f>
        <v>0.30782177275518502</v>
      </c>
      <c r="E243">
        <f t="shared" si="0"/>
        <v>-0.87573236958386014</v>
      </c>
      <c r="F243">
        <f t="shared" si="1"/>
        <v>-1.0146746385602818</v>
      </c>
      <c r="G243">
        <f t="shared" si="2"/>
        <v>-1.8658271942994349</v>
      </c>
    </row>
    <row r="244" spans="1:7">
      <c r="A244" s="7">
        <v>44378</v>
      </c>
      <c r="B244">
        <f>+'2025Q2'!E249</f>
        <v>1.13049957502494</v>
      </c>
      <c r="C244">
        <f>+'2025Q2'!I249</f>
        <v>-0.82363579142150301</v>
      </c>
      <c r="D244">
        <f>+'2025Q2'!M249</f>
        <v>0.27513323432748299</v>
      </c>
      <c r="E244">
        <f t="shared" si="0"/>
        <v>-0.97624958615927016</v>
      </c>
      <c r="F244">
        <f t="shared" si="1"/>
        <v>-0.94966724983548501</v>
      </c>
      <c r="G244">
        <f t="shared" si="2"/>
        <v>-1.8985157327271369</v>
      </c>
    </row>
    <row r="245" spans="1:7">
      <c r="A245" s="7">
        <v>44470</v>
      </c>
      <c r="B245">
        <f>+'2025Q2'!E250</f>
        <v>1.1620444787867501</v>
      </c>
      <c r="C245">
        <f>+'2025Q2'!I250</f>
        <v>-0.74655234051032904</v>
      </c>
      <c r="D245">
        <f>+'2025Q2'!M250</f>
        <v>0.38287619536978401</v>
      </c>
      <c r="E245">
        <f t="shared" si="0"/>
        <v>-0.94470468239746008</v>
      </c>
      <c r="F245">
        <f t="shared" si="1"/>
        <v>-0.87258379892431104</v>
      </c>
      <c r="G245">
        <f t="shared" si="2"/>
        <v>-1.7907727716848361</v>
      </c>
    </row>
    <row r="246" spans="1:7">
      <c r="A246" s="7">
        <v>44562</v>
      </c>
      <c r="B246">
        <f>+'2025Q2'!E251</f>
        <v>1.1919078504148799</v>
      </c>
      <c r="C246">
        <f>+'2025Q2'!I251</f>
        <v>-0.578209615598402</v>
      </c>
      <c r="D246">
        <f>+'2025Q2'!M251</f>
        <v>0.58024409505782304</v>
      </c>
      <c r="E246">
        <f t="shared" si="0"/>
        <v>-0.91484131076933028</v>
      </c>
      <c r="F246">
        <f t="shared" si="1"/>
        <v>-0.70424107401238401</v>
      </c>
      <c r="G246">
        <f t="shared" si="2"/>
        <v>-1.593404871996797</v>
      </c>
    </row>
    <row r="247" spans="1:7">
      <c r="A247" s="7">
        <v>44652</v>
      </c>
      <c r="B247">
        <f>+'2025Q2'!E252</f>
        <v>1.06949588926021</v>
      </c>
      <c r="C247">
        <f>+'2025Q2'!I252</f>
        <v>-0.46613196366848803</v>
      </c>
      <c r="D247">
        <f>+'2025Q2'!M252</f>
        <v>0.57334561088881397</v>
      </c>
      <c r="E247">
        <f t="shared" si="0"/>
        <v>-1.0372532719240002</v>
      </c>
      <c r="F247">
        <f t="shared" si="1"/>
        <v>-0.59216342208247008</v>
      </c>
      <c r="G247">
        <f t="shared" si="2"/>
        <v>-1.600303356165806</v>
      </c>
    </row>
    <row r="248" spans="1:7">
      <c r="A248" s="7">
        <v>44743</v>
      </c>
      <c r="B248">
        <f>+'2025Q2'!E253</f>
        <v>1.10246471312734</v>
      </c>
      <c r="C248">
        <f>+'2025Q2'!I253</f>
        <v>-0.32604176015013298</v>
      </c>
      <c r="D248">
        <f>+'2025Q2'!M253</f>
        <v>0.74547927844808004</v>
      </c>
      <c r="E248">
        <f t="shared" si="0"/>
        <v>-1.0042844480568702</v>
      </c>
      <c r="F248">
        <f t="shared" si="1"/>
        <v>-0.45207321856411498</v>
      </c>
      <c r="G248">
        <f t="shared" si="2"/>
        <v>-1.4281696886065398</v>
      </c>
    </row>
    <row r="249" spans="1:7">
      <c r="A249" s="7">
        <v>44835</v>
      </c>
      <c r="B249">
        <f>+'2025Q2'!E254</f>
        <v>1.10493893883407</v>
      </c>
      <c r="C249">
        <f>+'2025Q2'!I254</f>
        <v>-0.218598050821075</v>
      </c>
      <c r="D249">
        <f>+'2025Q2'!M254</f>
        <v>0.85532776760132201</v>
      </c>
      <c r="E249">
        <f t="shared" si="0"/>
        <v>-1.0018102223501402</v>
      </c>
      <c r="F249">
        <f t="shared" si="1"/>
        <v>-0.34462950923505697</v>
      </c>
      <c r="G249">
        <f t="shared" si="2"/>
        <v>-1.318321199453298</v>
      </c>
    </row>
    <row r="250" spans="1:7">
      <c r="A250" s="7">
        <v>44927</v>
      </c>
      <c r="B250">
        <f>+'2025Q2'!E255</f>
        <v>1.11376753552088</v>
      </c>
      <c r="C250">
        <f>+'2025Q2'!I255</f>
        <v>-0.25979509380105997</v>
      </c>
      <c r="D250">
        <f>+'2025Q2'!M255</f>
        <v>0.82271152269910897</v>
      </c>
      <c r="E250">
        <f t="shared" ref="E250:E259" si="3">+B250-$B$185</f>
        <v>-0.99298162566333015</v>
      </c>
      <c r="F250">
        <f t="shared" ref="F250:F259" si="4">+C250-$C$185</f>
        <v>-0.38582655221504197</v>
      </c>
      <c r="G250">
        <f t="shared" ref="G250:G259" si="5">+D250-$D$185</f>
        <v>-1.3509374443555111</v>
      </c>
    </row>
    <row r="251" spans="1:7">
      <c r="A251" s="7">
        <v>45017</v>
      </c>
      <c r="B251">
        <f>+'2025Q2'!E256</f>
        <v>1.1366568719955801</v>
      </c>
      <c r="C251">
        <f>+'2025Q2'!I256</f>
        <v>-0.46926594660408</v>
      </c>
      <c r="D251">
        <f>+'2025Q2'!M256</f>
        <v>0.63548755480782604</v>
      </c>
      <c r="E251">
        <f t="shared" si="3"/>
        <v>-0.97009228918863011</v>
      </c>
      <c r="F251">
        <f t="shared" si="4"/>
        <v>-0.59529740501806194</v>
      </c>
      <c r="G251">
        <f t="shared" si="5"/>
        <v>-1.5381614122467939</v>
      </c>
    </row>
    <row r="252" spans="1:7">
      <c r="A252" s="7">
        <v>45108</v>
      </c>
      <c r="B252">
        <f>+'2025Q2'!E257</f>
        <v>1.1425205527812801</v>
      </c>
      <c r="C252">
        <f>+'2025Q2'!I257</f>
        <v>-0.66453034889106799</v>
      </c>
      <c r="D252">
        <f>+'2025Q2'!M257</f>
        <v>0.44592225313665601</v>
      </c>
      <c r="E252">
        <f t="shared" si="3"/>
        <v>-0.96422860840293012</v>
      </c>
      <c r="F252">
        <f t="shared" si="4"/>
        <v>-0.79056180730504999</v>
      </c>
      <c r="G252">
        <f t="shared" si="5"/>
        <v>-1.727726713917964</v>
      </c>
    </row>
    <row r="253" spans="1:7">
      <c r="A253" s="7">
        <v>45200</v>
      </c>
      <c r="B253">
        <f>+'2025Q2'!E258</f>
        <v>1.15531160572883</v>
      </c>
      <c r="C253">
        <f>+'2025Q2'!I258</f>
        <v>-0.84550123609455097</v>
      </c>
      <c r="D253">
        <f>+'2025Q2'!M258</f>
        <v>0.27738340314572901</v>
      </c>
      <c r="E253">
        <f t="shared" si="3"/>
        <v>-0.95143755545538022</v>
      </c>
      <c r="F253">
        <f t="shared" si="4"/>
        <v>-0.97153269450853297</v>
      </c>
      <c r="G253">
        <f t="shared" si="5"/>
        <v>-1.896265563908891</v>
      </c>
    </row>
    <row r="254" spans="1:7">
      <c r="A254" s="7">
        <v>45292</v>
      </c>
      <c r="B254">
        <f>+'2025Q2'!E259</f>
        <v>1.1876321219520201</v>
      </c>
      <c r="C254">
        <f>+'2025Q2'!I259</f>
        <v>-0.85955302052002303</v>
      </c>
      <c r="D254">
        <f>+'2025Q2'!M259</f>
        <v>0.29474497163679297</v>
      </c>
      <c r="E254">
        <f t="shared" si="3"/>
        <v>-0.91911703923219013</v>
      </c>
      <c r="F254">
        <f t="shared" si="4"/>
        <v>-0.98558447893400503</v>
      </c>
      <c r="G254">
        <f t="shared" si="5"/>
        <v>-1.878903995417827</v>
      </c>
    </row>
    <row r="255" spans="1:7">
      <c r="A255" s="7">
        <v>45383</v>
      </c>
      <c r="B255">
        <f>+'2025Q2'!E260</f>
        <v>1.1991401485347299</v>
      </c>
      <c r="C255">
        <f>+'2025Q2'!I260</f>
        <v>-1.0196897864700301</v>
      </c>
      <c r="D255">
        <f>+'2025Q2'!M260</f>
        <v>0.14579322816350701</v>
      </c>
      <c r="E255">
        <f t="shared" si="3"/>
        <v>-0.90760901264948024</v>
      </c>
      <c r="F255">
        <f t="shared" si="4"/>
        <v>-1.1457212448840122</v>
      </c>
      <c r="G255">
        <f t="shared" si="5"/>
        <v>-2.0278557388911129</v>
      </c>
    </row>
    <row r="256" spans="1:7">
      <c r="A256" s="7">
        <v>45474</v>
      </c>
      <c r="B256">
        <f>+'2025Q2'!E261</f>
        <v>1.22345379467079</v>
      </c>
      <c r="C256">
        <f>+'2025Q2'!I261</f>
        <v>-0.98556213523215597</v>
      </c>
      <c r="D256">
        <f>+'2025Q2'!M261</f>
        <v>0.20355209684499201</v>
      </c>
      <c r="E256">
        <f t="shared" si="3"/>
        <v>-0.88329536651342022</v>
      </c>
      <c r="F256">
        <f t="shared" si="4"/>
        <v>-1.1115935936461381</v>
      </c>
      <c r="G256">
        <f t="shared" si="5"/>
        <v>-1.970096870209628</v>
      </c>
    </row>
    <row r="257" spans="1:7">
      <c r="A257" s="7">
        <v>45566</v>
      </c>
      <c r="B257">
        <f>+'2025Q2'!E262</f>
        <v>1.22944630717568</v>
      </c>
      <c r="C257">
        <f>+'2025Q2'!I262</f>
        <v>-1.0778563660759899</v>
      </c>
      <c r="D257">
        <f>+'2025Q2'!M262</f>
        <v>0.117082182323117</v>
      </c>
      <c r="E257">
        <f t="shared" si="3"/>
        <v>-0.87730285400853014</v>
      </c>
      <c r="F257">
        <f t="shared" si="4"/>
        <v>-1.2038878244899718</v>
      </c>
      <c r="G257">
        <f t="shared" si="5"/>
        <v>-2.056566784731503</v>
      </c>
    </row>
    <row r="258" spans="1:7">
      <c r="A258" s="7">
        <v>45658</v>
      </c>
      <c r="B258">
        <f>+'2025Q2'!E263</f>
        <v>1.29037188507592</v>
      </c>
      <c r="C258">
        <f>+'2025Q2'!I263</f>
        <v>-1.0625020272296699</v>
      </c>
      <c r="D258">
        <f>+'2025Q2'!M263</f>
        <v>0.191652056806562</v>
      </c>
      <c r="E258">
        <f t="shared" si="3"/>
        <v>-0.81637727610829014</v>
      </c>
      <c r="F258">
        <f t="shared" si="4"/>
        <v>-1.188533485643652</v>
      </c>
      <c r="G258">
        <f t="shared" si="5"/>
        <v>-1.9819969102480579</v>
      </c>
    </row>
    <row r="259" spans="1:7">
      <c r="A259" s="7">
        <v>45748</v>
      </c>
      <c r="B259">
        <f>+'2025Q2'!E264</f>
        <v>1.2634939112952399</v>
      </c>
      <c r="C259">
        <f>+'2025Q2'!I264</f>
        <v>-1.01884887170331</v>
      </c>
      <c r="D259">
        <f>+'2025Q2'!M264</f>
        <v>0.20918164208349599</v>
      </c>
      <c r="E259">
        <f t="shared" si="3"/>
        <v>-0.84325524988897027</v>
      </c>
      <c r="F259">
        <f t="shared" si="4"/>
        <v>-1.1448803301172918</v>
      </c>
      <c r="G259">
        <f t="shared" si="5"/>
        <v>-1.964467324971124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0BB-F451-427C-9D69-8D96C08CE72F}">
  <sheetPr codeName="Sheet21"/>
  <dimension ref="A1:BV132"/>
  <sheetViews>
    <sheetView topLeftCell="Z1" zoomScale="115" zoomScaleNormal="115" workbookViewId="0">
      <selection activeCell="AP47" activeCellId="1" sqref="Z2 AP4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</f>
        <v>-7.8284073900903001E-2</v>
      </c>
      <c r="AA2" s="14">
        <f>+C2</f>
        <v>-3.3536928302706301</v>
      </c>
      <c r="AB2" s="14">
        <f>+D2</f>
        <v>4.0625681022601698</v>
      </c>
      <c r="AC2" s="14">
        <f>+F2+S2</f>
        <v>-2.5121748576279027E-5</v>
      </c>
      <c r="AD2" s="14">
        <f>+E2</f>
        <v>-7.8929587169350002E-2</v>
      </c>
      <c r="AE2" s="14">
        <f>+Q2</f>
        <v>-7.9101283198465294E-2</v>
      </c>
      <c r="AF2" s="14">
        <f>+G2</f>
        <v>-1.7325995877994099E-14</v>
      </c>
      <c r="AG2" s="14">
        <f>+H2</f>
        <v>4.982871432875E-14</v>
      </c>
      <c r="AH2" s="14">
        <f>+SUM(T2,I2:P2)</f>
        <v>0.75299374895989712</v>
      </c>
      <c r="AI2" s="14">
        <f t="shared" ref="AI2:AI33" si="0">+SUM(Z2:AH2)</f>
        <v>1.2255289549321744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1">+SUM(B3:T3)</f>
        <v>1.7130242606465675</v>
      </c>
      <c r="Y3" s="1">
        <f t="shared" ref="Y3:Y34" si="2">+A3</f>
        <v>39263</v>
      </c>
      <c r="Z3" s="14">
        <f t="shared" ref="Z3:AB66" si="3">+B3</f>
        <v>-6.8935731625465999E-2</v>
      </c>
      <c r="AA3" s="14">
        <f t="shared" si="3"/>
        <v>-3.68207868446963</v>
      </c>
      <c r="AB3" s="14">
        <f t="shared" si="3"/>
        <v>4.8583333667768898</v>
      </c>
      <c r="AC3" s="14">
        <f t="shared" ref="AC3:AC66" si="4">+F3+S3</f>
        <v>-5.3446629445133402E-4</v>
      </c>
      <c r="AD3" s="14">
        <f t="shared" ref="AD3:AD66" si="5">+E3</f>
        <v>-6.5752493656886402E-2</v>
      </c>
      <c r="AE3" s="14">
        <f t="shared" ref="AE3:AE66" si="6">+Q3</f>
        <v>-7.3240177697760006E-2</v>
      </c>
      <c r="AF3" s="14">
        <f t="shared" ref="AF3:AG66" si="7">+G3</f>
        <v>-1.7397731717788701E-14</v>
      </c>
      <c r="AG3" s="14">
        <f t="shared" si="7"/>
        <v>5.05689706291115E-14</v>
      </c>
      <c r="AH3" s="14">
        <f t="shared" ref="AH3:AH66" si="8">+SUM(T3,I3:P3)</f>
        <v>0.74523244761383833</v>
      </c>
      <c r="AI3" s="14">
        <f t="shared" si="0"/>
        <v>1.7130242606465671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1"/>
        <v>1.874772306742901</v>
      </c>
      <c r="Y4" s="1">
        <f t="shared" si="2"/>
        <v>39355</v>
      </c>
      <c r="Z4" s="14">
        <f t="shared" si="3"/>
        <v>-7.1663740558801495E-2</v>
      </c>
      <c r="AA4" s="14">
        <f t="shared" si="3"/>
        <v>-3.93972605934152</v>
      </c>
      <c r="AB4" s="14">
        <f t="shared" si="3"/>
        <v>5.2294426455382297</v>
      </c>
      <c r="AC4" s="14">
        <f t="shared" si="4"/>
        <v>-9.977442736966379E-4</v>
      </c>
      <c r="AD4" s="14">
        <f t="shared" si="5"/>
        <v>-5.0365319293527798E-2</v>
      </c>
      <c r="AE4" s="14">
        <f t="shared" si="6"/>
        <v>-2.9467411769400102E-2</v>
      </c>
      <c r="AF4" s="14">
        <f t="shared" si="7"/>
        <v>-1.60299705524177E-14</v>
      </c>
      <c r="AG4" s="14">
        <f t="shared" si="7"/>
        <v>4.8456026800898997E-14</v>
      </c>
      <c r="AH4" s="14">
        <f t="shared" si="8"/>
        <v>0.73754993644158484</v>
      </c>
      <c r="AI4" s="14">
        <f t="shared" si="0"/>
        <v>1.874772306742901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1"/>
        <v>1.9775329477923047</v>
      </c>
      <c r="Y5" s="1">
        <f t="shared" si="2"/>
        <v>39447</v>
      </c>
      <c r="Z5" s="14">
        <f t="shared" si="3"/>
        <v>-6.3542093821704199E-2</v>
      </c>
      <c r="AA5" s="14">
        <f t="shared" si="3"/>
        <v>-4.1234372358258202</v>
      </c>
      <c r="AB5" s="14">
        <f t="shared" si="3"/>
        <v>5.4945508683535298</v>
      </c>
      <c r="AC5" s="14">
        <f t="shared" si="4"/>
        <v>-8.9216027011678899E-4</v>
      </c>
      <c r="AD5" s="14">
        <f t="shared" si="5"/>
        <v>-5.8856391753360202E-2</v>
      </c>
      <c r="AE5" s="14">
        <f t="shared" si="6"/>
        <v>-2.3544619592071701E-4</v>
      </c>
      <c r="AF5" s="14">
        <f t="shared" si="7"/>
        <v>-1.71168643325858E-14</v>
      </c>
      <c r="AG5" s="14">
        <f t="shared" si="7"/>
        <v>4.84236077888982E-14</v>
      </c>
      <c r="AH5" s="14">
        <f t="shared" si="8"/>
        <v>0.72994540730566548</v>
      </c>
      <c r="AI5" s="14">
        <f t="shared" si="0"/>
        <v>1.9775329477923045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1"/>
        <v>2.0205842842362456</v>
      </c>
      <c r="Y6" s="1">
        <f t="shared" si="2"/>
        <v>39538</v>
      </c>
      <c r="Z6" s="14">
        <f t="shared" si="3"/>
        <v>-6.4728899470428397E-2</v>
      </c>
      <c r="AA6" s="14">
        <f t="shared" si="3"/>
        <v>-4.1837788751068699</v>
      </c>
      <c r="AB6" s="14">
        <f t="shared" si="3"/>
        <v>5.4841231893871196</v>
      </c>
      <c r="AC6" s="14">
        <f t="shared" si="4"/>
        <v>-1.553889305216616E-3</v>
      </c>
      <c r="AD6" s="14">
        <f t="shared" si="5"/>
        <v>9.8443971340964592E-3</v>
      </c>
      <c r="AE6" s="14">
        <f t="shared" si="6"/>
        <v>5.4260300799283699E-2</v>
      </c>
      <c r="AF6" s="14">
        <f t="shared" si="7"/>
        <v>-1.58122439955553E-14</v>
      </c>
      <c r="AG6" s="14">
        <f t="shared" si="7"/>
        <v>4.40778330025343E-14</v>
      </c>
      <c r="AH6" s="14">
        <f t="shared" si="8"/>
        <v>0.72241806079823256</v>
      </c>
      <c r="AI6" s="14">
        <f t="shared" si="0"/>
        <v>2.0205842842362456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1"/>
        <v>2.2036611709753626</v>
      </c>
      <c r="Y7" s="1">
        <f t="shared" si="2"/>
        <v>39629</v>
      </c>
      <c r="Z7" s="14">
        <f t="shared" si="3"/>
        <v>-6.1585402646968997E-2</v>
      </c>
      <c r="AA7" s="14">
        <f t="shared" si="3"/>
        <v>-4.3355729371570604</v>
      </c>
      <c r="AB7" s="14">
        <f t="shared" si="3"/>
        <v>5.8403263060719999</v>
      </c>
      <c r="AC7" s="14">
        <f t="shared" si="4"/>
        <v>-2.2828309754031441E-3</v>
      </c>
      <c r="AD7" s="14">
        <f t="shared" si="5"/>
        <v>1.17447219153093E-2</v>
      </c>
      <c r="AE7" s="14">
        <f t="shared" si="6"/>
        <v>3.6064207637652397E-2</v>
      </c>
      <c r="AF7" s="14">
        <f t="shared" si="7"/>
        <v>-1.6856279288175399E-14</v>
      </c>
      <c r="AG7" s="14">
        <f t="shared" si="7"/>
        <v>4.7147638421334998E-14</v>
      </c>
      <c r="AH7" s="14">
        <f t="shared" si="8"/>
        <v>0.71496710612980341</v>
      </c>
      <c r="AI7" s="14">
        <f t="shared" si="0"/>
        <v>2.2036611709753626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1"/>
        <v>2.4253838397963401</v>
      </c>
      <c r="Y8" s="1">
        <f t="shared" si="2"/>
        <v>39721</v>
      </c>
      <c r="Z8" s="14">
        <f t="shared" si="3"/>
        <v>-5.1207574061310497E-2</v>
      </c>
      <c r="AA8" s="14">
        <f t="shared" si="3"/>
        <v>-4.4226039308312801</v>
      </c>
      <c r="AB8" s="14">
        <f t="shared" si="3"/>
        <v>6.0498804531069998</v>
      </c>
      <c r="AC8" s="14">
        <f t="shared" si="4"/>
        <v>-1.932592574998231E-3</v>
      </c>
      <c r="AD8" s="14">
        <f t="shared" si="5"/>
        <v>4.5598631628121798E-2</v>
      </c>
      <c r="AE8" s="14">
        <f t="shared" si="6"/>
        <v>9.8057091508697597E-2</v>
      </c>
      <c r="AF8" s="14">
        <f t="shared" si="7"/>
        <v>-1.57309928157008E-14</v>
      </c>
      <c r="AG8" s="14">
        <f t="shared" si="7"/>
        <v>3.8444488628753397E-14</v>
      </c>
      <c r="AH8" s="14">
        <f t="shared" si="8"/>
        <v>0.7075917610200867</v>
      </c>
      <c r="AI8" s="14">
        <f t="shared" si="0"/>
        <v>2.4253838397963401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1"/>
        <v>1.7410670895693245</v>
      </c>
      <c r="Y9" s="1">
        <f t="shared" si="2"/>
        <v>39813</v>
      </c>
      <c r="Z9" s="14">
        <f t="shared" si="3"/>
        <v>-6.8689601239522405E-2</v>
      </c>
      <c r="AA9" s="14">
        <f t="shared" si="3"/>
        <v>-4.7838092781992003</v>
      </c>
      <c r="AB9" s="14">
        <f t="shared" si="3"/>
        <v>5.3758770675350798</v>
      </c>
      <c r="AC9" s="14">
        <f t="shared" si="4"/>
        <v>-6.0273320268708049E-5</v>
      </c>
      <c r="AD9" s="14">
        <f t="shared" si="5"/>
        <v>0.15728435086914699</v>
      </c>
      <c r="AE9" s="14">
        <f t="shared" si="6"/>
        <v>0.360173572333296</v>
      </c>
      <c r="AF9" s="14">
        <f t="shared" si="7"/>
        <v>-1.5008818185652301E-14</v>
      </c>
      <c r="AG9" s="14">
        <f t="shared" si="7"/>
        <v>3.70238178398656E-14</v>
      </c>
      <c r="AH9" s="14">
        <f t="shared" si="8"/>
        <v>0.70029125159077077</v>
      </c>
      <c r="AI9" s="14">
        <f t="shared" si="0"/>
        <v>1.7410670895693241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1"/>
        <v>1.7952468476923436</v>
      </c>
      <c r="Y10" s="1">
        <f t="shared" si="2"/>
        <v>39903</v>
      </c>
      <c r="Z10" s="14">
        <f t="shared" si="3"/>
        <v>-7.3441058030094694E-2</v>
      </c>
      <c r="AA10" s="14">
        <f t="shared" si="3"/>
        <v>-4.5362461390598199</v>
      </c>
      <c r="AB10" s="14">
        <f t="shared" si="3"/>
        <v>5.1776753377236302</v>
      </c>
      <c r="AC10" s="14">
        <f t="shared" si="4"/>
        <v>2.8984976912939209E-3</v>
      </c>
      <c r="AD10" s="14">
        <f t="shared" si="5"/>
        <v>0.206776128779355</v>
      </c>
      <c r="AE10" s="14">
        <f t="shared" si="6"/>
        <v>0.32451926832765599</v>
      </c>
      <c r="AF10" s="14">
        <f t="shared" si="7"/>
        <v>-1.5907450684962699E-14</v>
      </c>
      <c r="AG10" s="14">
        <f t="shared" si="7"/>
        <v>3.6269444073328602E-14</v>
      </c>
      <c r="AH10" s="14">
        <f t="shared" si="8"/>
        <v>0.69306481226030203</v>
      </c>
      <c r="AI10" s="14">
        <f t="shared" si="0"/>
        <v>1.7952468476923431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1"/>
        <v>1.4664339579263674</v>
      </c>
      <c r="Y11" s="1">
        <f t="shared" si="2"/>
        <v>39994</v>
      </c>
      <c r="Z11" s="14">
        <f t="shared" si="3"/>
        <v>-7.3986420362977701E-2</v>
      </c>
      <c r="AA11" s="14">
        <f t="shared" si="3"/>
        <v>-4.1428581608929198</v>
      </c>
      <c r="AB11" s="14">
        <f t="shared" si="3"/>
        <v>4.6096002006732197</v>
      </c>
      <c r="AC11" s="14">
        <f t="shared" si="4"/>
        <v>3.8232170361620953E-3</v>
      </c>
      <c r="AD11" s="14">
        <f t="shared" si="5"/>
        <v>0.175430630252325</v>
      </c>
      <c r="AE11" s="14">
        <f t="shared" si="6"/>
        <v>0.20851280557992299</v>
      </c>
      <c r="AF11" s="14">
        <f t="shared" si="7"/>
        <v>-1.58957979274459E-14</v>
      </c>
      <c r="AG11" s="14">
        <f t="shared" si="7"/>
        <v>3.0183393843279401E-14</v>
      </c>
      <c r="AH11" s="14">
        <f t="shared" si="8"/>
        <v>0.68591168564062099</v>
      </c>
      <c r="AI11" s="14">
        <f t="shared" si="0"/>
        <v>1.4664339579263674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1"/>
        <v>1.2806434105109092</v>
      </c>
      <c r="Y12" s="1">
        <f t="shared" si="2"/>
        <v>40086</v>
      </c>
      <c r="Z12" s="14">
        <f t="shared" si="3"/>
        <v>-7.3653071827380207E-2</v>
      </c>
      <c r="AA12" s="14">
        <f t="shared" si="3"/>
        <v>-3.459942660092</v>
      </c>
      <c r="AB12" s="14">
        <f t="shared" si="3"/>
        <v>3.9612346154656901</v>
      </c>
      <c r="AC12" s="14">
        <f t="shared" si="4"/>
        <v>3.0000713212328259E-3</v>
      </c>
      <c r="AD12" s="14">
        <f t="shared" si="5"/>
        <v>0.13057814810419699</v>
      </c>
      <c r="AE12" s="14">
        <f t="shared" si="6"/>
        <v>4.0595185103570797E-2</v>
      </c>
      <c r="AF12" s="14">
        <f t="shared" si="7"/>
        <v>-1.4643909913928501E-14</v>
      </c>
      <c r="AG12" s="14">
        <f t="shared" si="7"/>
        <v>2.3612202272624101E-14</v>
      </c>
      <c r="AH12" s="14">
        <f t="shared" si="8"/>
        <v>0.67883112243558985</v>
      </c>
      <c r="AI12" s="14">
        <f t="shared" si="0"/>
        <v>1.2806434105109092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1"/>
        <v>1.474632879467624</v>
      </c>
      <c r="Y13" s="1">
        <f t="shared" si="2"/>
        <v>40178</v>
      </c>
      <c r="Z13" s="14">
        <f t="shared" si="3"/>
        <v>-6.4194390074682195E-2</v>
      </c>
      <c r="AA13" s="14">
        <f t="shared" si="3"/>
        <v>-3.05590983299569</v>
      </c>
      <c r="AB13" s="14">
        <f t="shared" si="3"/>
        <v>3.8581322005674998</v>
      </c>
      <c r="AC13" s="14">
        <f t="shared" si="4"/>
        <v>2.9488021615518317E-3</v>
      </c>
      <c r="AD13" s="14">
        <f t="shared" si="5"/>
        <v>0.1070394656366</v>
      </c>
      <c r="AE13" s="14">
        <f t="shared" si="6"/>
        <v>-4.5205747169063601E-2</v>
      </c>
      <c r="AF13" s="14">
        <f t="shared" si="7"/>
        <v>-1.58232585566046E-14</v>
      </c>
      <c r="AG13" s="14">
        <f t="shared" si="7"/>
        <v>2.35473949166541E-14</v>
      </c>
      <c r="AH13" s="14">
        <f t="shared" si="8"/>
        <v>0.6718223813414006</v>
      </c>
      <c r="AI13" s="14">
        <f t="shared" si="0"/>
        <v>1.474632879467624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1"/>
        <v>1.1801713053081295</v>
      </c>
      <c r="Y14" s="1">
        <f t="shared" si="2"/>
        <v>40268</v>
      </c>
      <c r="Z14" s="14">
        <f t="shared" si="3"/>
        <v>-6.0329499192550998E-2</v>
      </c>
      <c r="AA14" s="14">
        <f t="shared" si="3"/>
        <v>-2.8937839610117502</v>
      </c>
      <c r="AB14" s="14">
        <f t="shared" si="3"/>
        <v>3.4531266866524701</v>
      </c>
      <c r="AC14" s="14">
        <f t="shared" si="4"/>
        <v>2.9627025596147593E-3</v>
      </c>
      <c r="AD14" s="14">
        <f t="shared" si="5"/>
        <v>0.101443696777523</v>
      </c>
      <c r="AE14" s="14">
        <f t="shared" si="6"/>
        <v>-8.8133049425820897E-2</v>
      </c>
      <c r="AF14" s="14">
        <f t="shared" si="7"/>
        <v>-1.5675464933401101E-14</v>
      </c>
      <c r="AG14" s="14">
        <f t="shared" si="7"/>
        <v>2.6767755963900001E-14</v>
      </c>
      <c r="AH14" s="14">
        <f t="shared" si="8"/>
        <v>0.66488472894863293</v>
      </c>
      <c r="AI14" s="14">
        <f t="shared" si="0"/>
        <v>1.1801713053081295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1"/>
        <v>0.6184335825185443</v>
      </c>
      <c r="Y15" s="1">
        <f t="shared" si="2"/>
        <v>40359</v>
      </c>
      <c r="Z15" s="14">
        <f t="shared" si="3"/>
        <v>-5.4516903358184099E-2</v>
      </c>
      <c r="AA15" s="14">
        <f t="shared" si="3"/>
        <v>-2.7867589591438202</v>
      </c>
      <c r="AB15" s="14">
        <f t="shared" si="3"/>
        <v>2.8157058402681998</v>
      </c>
      <c r="AC15" s="14">
        <f t="shared" si="4"/>
        <v>3.3189031491519033E-3</v>
      </c>
      <c r="AD15" s="14">
        <f t="shared" si="5"/>
        <v>6.8607061846585396E-2</v>
      </c>
      <c r="AE15" s="14">
        <f t="shared" si="6"/>
        <v>-8.5939799889392696E-2</v>
      </c>
      <c r="AF15" s="14">
        <f t="shared" si="7"/>
        <v>-1.5453809048751101E-14</v>
      </c>
      <c r="AG15" s="14">
        <f t="shared" si="7"/>
        <v>2.5337112273445801E-14</v>
      </c>
      <c r="AH15" s="14">
        <f t="shared" si="8"/>
        <v>0.65801743964599457</v>
      </c>
      <c r="AI15" s="14">
        <f t="shared" si="0"/>
        <v>0.61843358251854441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1"/>
        <v>0.79509861686485495</v>
      </c>
      <c r="Y16" s="1">
        <f t="shared" si="2"/>
        <v>40451</v>
      </c>
      <c r="Z16" s="14">
        <f t="shared" si="3"/>
        <v>-5.34048529618662E-2</v>
      </c>
      <c r="AA16" s="14">
        <f t="shared" si="3"/>
        <v>-2.69174345073779</v>
      </c>
      <c r="AB16" s="14">
        <f t="shared" si="3"/>
        <v>2.8842362709185001</v>
      </c>
      <c r="AC16" s="14">
        <f t="shared" si="4"/>
        <v>3.6699695047468436E-3</v>
      </c>
      <c r="AD16" s="14">
        <f t="shared" si="5"/>
        <v>0.100595404373355</v>
      </c>
      <c r="AE16" s="14">
        <f t="shared" si="6"/>
        <v>-9.9474519757869403E-2</v>
      </c>
      <c r="AF16" s="14">
        <f t="shared" si="7"/>
        <v>-1.39710959372746E-14</v>
      </c>
      <c r="AG16" s="14">
        <f t="shared" si="7"/>
        <v>2.8282318532954001E-14</v>
      </c>
      <c r="AH16" s="14">
        <f t="shared" si="8"/>
        <v>0.65121979552576403</v>
      </c>
      <c r="AI16" s="14">
        <f t="shared" si="0"/>
        <v>0.79509861686485483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1"/>
        <v>1.4559851739157774</v>
      </c>
      <c r="Y17" s="1">
        <f t="shared" si="2"/>
        <v>40543</v>
      </c>
      <c r="Z17" s="14">
        <f t="shared" si="3"/>
        <v>-4.5745809181879801E-2</v>
      </c>
      <c r="AA17" s="14">
        <f t="shared" si="3"/>
        <v>-2.8103465578004201</v>
      </c>
      <c r="AB17" s="14">
        <f t="shared" si="3"/>
        <v>3.6837703337577801</v>
      </c>
      <c r="AC17" s="14">
        <f t="shared" si="4"/>
        <v>3.471115306787456E-3</v>
      </c>
      <c r="AD17" s="14">
        <f t="shared" si="5"/>
        <v>8.1914328659949701E-2</v>
      </c>
      <c r="AE17" s="14">
        <f t="shared" si="6"/>
        <v>-0.101569323117292</v>
      </c>
      <c r="AF17" s="14">
        <f t="shared" si="7"/>
        <v>-1.52044746254228E-14</v>
      </c>
      <c r="AG17" s="14">
        <f t="shared" si="7"/>
        <v>3.0297835920547399E-14</v>
      </c>
      <c r="AH17" s="14">
        <f t="shared" si="8"/>
        <v>0.64449108629083696</v>
      </c>
      <c r="AI17" s="14">
        <f t="shared" si="0"/>
        <v>1.4559851739157774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1"/>
        <v>2.4977097529098637</v>
      </c>
      <c r="Y18" s="1">
        <f t="shared" si="2"/>
        <v>40633</v>
      </c>
      <c r="Z18" s="14">
        <f t="shared" si="3"/>
        <v>-5.9839461884176902E-2</v>
      </c>
      <c r="AA18" s="14">
        <f t="shared" si="3"/>
        <v>-2.98207579869135</v>
      </c>
      <c r="AB18" s="14">
        <f t="shared" si="3"/>
        <v>4.9208437863393</v>
      </c>
      <c r="AC18" s="14">
        <f t="shared" si="4"/>
        <v>2.4572533160167331E-3</v>
      </c>
      <c r="AD18" s="14">
        <f t="shared" si="5"/>
        <v>6.1609738095354701E-2</v>
      </c>
      <c r="AE18" s="14">
        <f t="shared" si="6"/>
        <v>-8.3116373428554394E-2</v>
      </c>
      <c r="AF18" s="14">
        <f t="shared" si="7"/>
        <v>-1.4226695940134199E-14</v>
      </c>
      <c r="AG18" s="14">
        <f t="shared" si="7"/>
        <v>2.5814831657628299E-14</v>
      </c>
      <c r="AH18" s="14">
        <f t="shared" si="8"/>
        <v>0.63783060916326229</v>
      </c>
      <c r="AI18" s="14">
        <f t="shared" si="0"/>
        <v>2.4977097529098637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1"/>
        <v>3.3211212569531448</v>
      </c>
      <c r="Y19" s="1">
        <f t="shared" si="2"/>
        <v>40724</v>
      </c>
      <c r="Z19" s="14">
        <f t="shared" si="3"/>
        <v>-4.8491058432781002E-2</v>
      </c>
      <c r="AA19" s="14">
        <f t="shared" si="3"/>
        <v>-2.7843613074638398</v>
      </c>
      <c r="AB19" s="14">
        <f t="shared" si="3"/>
        <v>5.4985865534077396</v>
      </c>
      <c r="AC19" s="14">
        <f t="shared" si="4"/>
        <v>2.6599053592067409E-3</v>
      </c>
      <c r="AD19" s="14">
        <f t="shared" si="5"/>
        <v>8.8801793425577993E-2</v>
      </c>
      <c r="AE19" s="14">
        <f t="shared" si="6"/>
        <v>-6.7312298137151394E-2</v>
      </c>
      <c r="AF19" s="14">
        <f t="shared" si="7"/>
        <v>-1.4283260841225199E-14</v>
      </c>
      <c r="AG19" s="14">
        <f t="shared" si="7"/>
        <v>2.4802606467269199E-14</v>
      </c>
      <c r="AH19" s="14">
        <f t="shared" si="8"/>
        <v>0.63123766879438148</v>
      </c>
      <c r="AI19" s="14">
        <f t="shared" si="0"/>
        <v>3.3211212569531439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1"/>
        <v>1.2448687972240862</v>
      </c>
      <c r="Y20" s="1">
        <f t="shared" si="2"/>
        <v>40816</v>
      </c>
      <c r="Z20" s="14">
        <f t="shared" si="3"/>
        <v>-5.80371997037092E-2</v>
      </c>
      <c r="AA20" s="14">
        <f t="shared" si="3"/>
        <v>-2.6858103098720698</v>
      </c>
      <c r="AB20" s="14">
        <f t="shared" si="3"/>
        <v>3.3070980052813201</v>
      </c>
      <c r="AC20" s="14">
        <f t="shared" si="4"/>
        <v>2.4914880885057908E-3</v>
      </c>
      <c r="AD20" s="14">
        <f t="shared" si="5"/>
        <v>9.8457670004026707E-2</v>
      </c>
      <c r="AE20" s="14">
        <f t="shared" si="6"/>
        <v>-4.40424337503822E-2</v>
      </c>
      <c r="AF20" s="14">
        <f t="shared" si="7"/>
        <v>-1.33322515468842E-14</v>
      </c>
      <c r="AG20" s="14">
        <f t="shared" si="7"/>
        <v>2.7937196999316801E-14</v>
      </c>
      <c r="AH20" s="14">
        <f t="shared" si="8"/>
        <v>0.62471157717638026</v>
      </c>
      <c r="AI20" s="14">
        <f t="shared" si="0"/>
        <v>1.2448687972240862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1"/>
        <v>-1.2461563969214939E-2</v>
      </c>
      <c r="Y21" s="1">
        <f t="shared" si="2"/>
        <v>40908</v>
      </c>
      <c r="Z21" s="14">
        <f t="shared" si="3"/>
        <v>-5.5234703640661E-2</v>
      </c>
      <c r="AA21" s="14">
        <f t="shared" si="3"/>
        <v>-2.56235109229939</v>
      </c>
      <c r="AB21" s="14">
        <f t="shared" si="3"/>
        <v>1.90522735460842</v>
      </c>
      <c r="AC21" s="14">
        <f t="shared" si="4"/>
        <v>2.0706690041316393E-3</v>
      </c>
      <c r="AD21" s="14">
        <f t="shared" si="5"/>
        <v>0.11075587840593699</v>
      </c>
      <c r="AE21" s="14">
        <f t="shared" si="6"/>
        <v>-3.1181323602846599E-2</v>
      </c>
      <c r="AF21" s="14">
        <f t="shared" si="7"/>
        <v>-1.26658403366108E-14</v>
      </c>
      <c r="AG21" s="14">
        <f t="shared" si="7"/>
        <v>2.6460660912191201E-14</v>
      </c>
      <c r="AH21" s="14">
        <f t="shared" si="8"/>
        <v>0.61825165355518008</v>
      </c>
      <c r="AI21" s="14">
        <f t="shared" si="0"/>
        <v>-1.2461563969214939E-2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1"/>
        <v>-0.65812286612370385</v>
      </c>
      <c r="Y22" s="1">
        <f t="shared" si="2"/>
        <v>40999</v>
      </c>
      <c r="Z22" s="14">
        <f t="shared" si="3"/>
        <v>-5.7028536792177002E-2</v>
      </c>
      <c r="AA22" s="14">
        <f t="shared" si="3"/>
        <v>-2.1898915637799998</v>
      </c>
      <c r="AB22" s="14">
        <f t="shared" si="3"/>
        <v>0.93756069060783398</v>
      </c>
      <c r="AC22" s="14">
        <f t="shared" si="4"/>
        <v>1.9160549309289495E-3</v>
      </c>
      <c r="AD22" s="14">
        <f t="shared" si="5"/>
        <v>0.11208315526094</v>
      </c>
      <c r="AE22" s="14">
        <f t="shared" si="6"/>
        <v>-7.4619890696199606E-2</v>
      </c>
      <c r="AF22" s="14">
        <f t="shared" si="7"/>
        <v>-1.20994412459993E-14</v>
      </c>
      <c r="AG22" s="14">
        <f t="shared" si="7"/>
        <v>2.70064798155273E-14</v>
      </c>
      <c r="AH22" s="14">
        <f t="shared" si="8"/>
        <v>0.61185722434495426</v>
      </c>
      <c r="AI22" s="14">
        <f t="shared" si="0"/>
        <v>-0.65812286612370396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1"/>
        <v>-1.0681440456087623</v>
      </c>
      <c r="Y23" s="1">
        <f t="shared" si="2"/>
        <v>41090</v>
      </c>
      <c r="Z23" s="14">
        <f t="shared" si="3"/>
        <v>-5.5915764565412397E-2</v>
      </c>
      <c r="AA23" s="14">
        <f t="shared" si="3"/>
        <v>-1.6990517594912899</v>
      </c>
      <c r="AB23" s="14">
        <f t="shared" si="3"/>
        <v>7.4503080381743705E-2</v>
      </c>
      <c r="AC23" s="14">
        <f t="shared" si="4"/>
        <v>1.5099319976653359E-3</v>
      </c>
      <c r="AD23" s="14">
        <f t="shared" si="5"/>
        <v>8.4247485059488106E-2</v>
      </c>
      <c r="AE23" s="14">
        <f t="shared" si="6"/>
        <v>-7.8964642034786106E-2</v>
      </c>
      <c r="AF23" s="14">
        <f t="shared" si="7"/>
        <v>-1.16415307811356E-14</v>
      </c>
      <c r="AG23" s="14">
        <f t="shared" si="7"/>
        <v>2.4206065187382599E-14</v>
      </c>
      <c r="AH23" s="14">
        <f t="shared" si="8"/>
        <v>0.60552762304381635</v>
      </c>
      <c r="AI23" s="14">
        <f t="shared" si="0"/>
        <v>-1.0681440456087623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1"/>
        <v>-1.7211832041255613</v>
      </c>
      <c r="Y24" s="1">
        <f t="shared" si="2"/>
        <v>41182</v>
      </c>
      <c r="Z24" s="14">
        <f t="shared" si="3"/>
        <v>-6.0632483121844799E-2</v>
      </c>
      <c r="AA24" s="14">
        <f t="shared" si="3"/>
        <v>-1.4152841367939599</v>
      </c>
      <c r="AB24" s="14">
        <f t="shared" si="3"/>
        <v>-0.82448652225256702</v>
      </c>
      <c r="AC24" s="14">
        <f t="shared" si="4"/>
        <v>1.3714287511101297E-3</v>
      </c>
      <c r="AD24" s="14">
        <f t="shared" si="5"/>
        <v>8.6472678427963398E-2</v>
      </c>
      <c r="AE24" s="14">
        <f t="shared" si="6"/>
        <v>-0.10788635928715699</v>
      </c>
      <c r="AF24" s="14">
        <f t="shared" si="7"/>
        <v>-1.1076898362175701E-14</v>
      </c>
      <c r="AG24" s="14">
        <f t="shared" si="7"/>
        <v>2.3837068255533599E-14</v>
      </c>
      <c r="AH24" s="14">
        <f t="shared" si="8"/>
        <v>0.59926219015088134</v>
      </c>
      <c r="AI24" s="14">
        <f t="shared" si="0"/>
        <v>-1.7211832041255613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1"/>
        <v>-1.8595557815905359</v>
      </c>
      <c r="Y25" s="1">
        <f t="shared" si="2"/>
        <v>41274</v>
      </c>
      <c r="Z25" s="14">
        <f t="shared" si="3"/>
        <v>-5.51203208829232E-2</v>
      </c>
      <c r="AA25" s="14">
        <f t="shared" si="3"/>
        <v>-1.2708302740735</v>
      </c>
      <c r="AB25" s="14">
        <f t="shared" si="3"/>
        <v>-1.0504451348111301</v>
      </c>
      <c r="AC25" s="14">
        <f t="shared" si="4"/>
        <v>1.5175453666837445E-3</v>
      </c>
      <c r="AD25" s="14">
        <f t="shared" si="5"/>
        <v>6.1701951908211997E-2</v>
      </c>
      <c r="AE25" s="14">
        <f t="shared" si="6"/>
        <v>-0.13943982218246001</v>
      </c>
      <c r="AF25" s="14">
        <f t="shared" si="7"/>
        <v>-1.07126029270641E-14</v>
      </c>
      <c r="AG25" s="14">
        <f t="shared" si="7"/>
        <v>2.22404493441622E-14</v>
      </c>
      <c r="AH25" s="14">
        <f t="shared" si="8"/>
        <v>0.59306027308457043</v>
      </c>
      <c r="AI25" s="14">
        <f t="shared" si="0"/>
        <v>-1.8595557815905361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1"/>
        <v>-1.6475253369953422</v>
      </c>
      <c r="Y26" s="1">
        <f t="shared" si="2"/>
        <v>41364</v>
      </c>
      <c r="Z26" s="14">
        <f t="shared" si="3"/>
        <v>-6.2864697437520003E-2</v>
      </c>
      <c r="AA26" s="14">
        <f t="shared" si="3"/>
        <v>-1.1920065086990701</v>
      </c>
      <c r="AB26" s="14">
        <f t="shared" si="3"/>
        <v>-0.88353740290524596</v>
      </c>
      <c r="AC26" s="14">
        <f t="shared" si="4"/>
        <v>1.4247154549391942E-3</v>
      </c>
      <c r="AD26" s="14">
        <f t="shared" si="5"/>
        <v>5.6820567180014402E-2</v>
      </c>
      <c r="AE26" s="14">
        <f t="shared" si="6"/>
        <v>-0.15428323669070301</v>
      </c>
      <c r="AF26" s="14">
        <f t="shared" si="7"/>
        <v>-1.0463697652319199E-14</v>
      </c>
      <c r="AG26" s="14">
        <f t="shared" si="7"/>
        <v>1.9040905916847502E-14</v>
      </c>
      <c r="AH26" s="14">
        <f t="shared" si="8"/>
        <v>0.58692122610223452</v>
      </c>
      <c r="AI26" s="14">
        <f t="shared" si="0"/>
        <v>-1.6475253369953422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1"/>
        <v>-1.7993043479948794</v>
      </c>
      <c r="Y27" s="1">
        <f t="shared" si="2"/>
        <v>41455</v>
      </c>
      <c r="Z27" s="14">
        <f t="shared" si="3"/>
        <v>-7.1837239912929798E-2</v>
      </c>
      <c r="AA27" s="14">
        <f t="shared" si="3"/>
        <v>-1.4533997107168</v>
      </c>
      <c r="AB27" s="14">
        <f t="shared" si="3"/>
        <v>-0.71725926988420596</v>
      </c>
      <c r="AC27" s="14">
        <f t="shared" si="4"/>
        <v>6.098326567210181E-4</v>
      </c>
      <c r="AD27" s="14">
        <f t="shared" si="5"/>
        <v>6.1147821845011696E-3</v>
      </c>
      <c r="AE27" s="14">
        <f t="shared" si="6"/>
        <v>-0.14437715254314301</v>
      </c>
      <c r="AF27" s="14">
        <f t="shared" si="7"/>
        <v>-1.0187956140733001E-14</v>
      </c>
      <c r="AG27" s="14">
        <f t="shared" si="7"/>
        <v>1.7078375765282099E-14</v>
      </c>
      <c r="AH27" s="14">
        <f t="shared" si="8"/>
        <v>0.58084441022097022</v>
      </c>
      <c r="AI27" s="14">
        <f t="shared" si="0"/>
        <v>-1.7993043479948796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1"/>
        <v>-1.4777672913095521</v>
      </c>
      <c r="Y28" s="1">
        <f t="shared" si="2"/>
        <v>41547</v>
      </c>
      <c r="Z28" s="14">
        <f t="shared" si="3"/>
        <v>-6.4236184142757002E-2</v>
      </c>
      <c r="AA28" s="14">
        <f t="shared" si="3"/>
        <v>-1.7934255222128801</v>
      </c>
      <c r="AB28" s="14">
        <f t="shared" si="3"/>
        <v>-6.9806584840194696E-2</v>
      </c>
      <c r="AC28" s="14">
        <f t="shared" si="4"/>
        <v>3.7456401578343199E-4</v>
      </c>
      <c r="AD28" s="14">
        <f t="shared" si="5"/>
        <v>2.9250852058915599E-3</v>
      </c>
      <c r="AE28" s="14">
        <f t="shared" si="6"/>
        <v>-0.128427842474967</v>
      </c>
      <c r="AF28" s="14">
        <f t="shared" si="7"/>
        <v>-1.00487966299597E-14</v>
      </c>
      <c r="AG28" s="14">
        <f t="shared" si="7"/>
        <v>1.6396496794910898E-14</v>
      </c>
      <c r="AH28" s="14">
        <f t="shared" si="8"/>
        <v>0.57482919313956538</v>
      </c>
      <c r="AI28" s="14">
        <f t="shared" si="0"/>
        <v>-1.4777672913095521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1"/>
        <v>-1.5712694238096629</v>
      </c>
      <c r="Y29" s="1">
        <f t="shared" si="2"/>
        <v>41639</v>
      </c>
      <c r="Z29" s="14">
        <f t="shared" si="3"/>
        <v>-7.3267208138964604E-2</v>
      </c>
      <c r="AA29" s="14">
        <f t="shared" si="3"/>
        <v>-1.8758593889072701</v>
      </c>
      <c r="AB29" s="14">
        <f t="shared" si="3"/>
        <v>-2.9213855135586001E-2</v>
      </c>
      <c r="AC29" s="14">
        <f t="shared" si="4"/>
        <v>7.0544178719535795E-4</v>
      </c>
      <c r="AD29" s="14">
        <f t="shared" si="5"/>
        <v>-2.0265046709582801E-2</v>
      </c>
      <c r="AE29" s="14">
        <f t="shared" si="6"/>
        <v>-0.14224431586716599</v>
      </c>
      <c r="AF29" s="14">
        <f t="shared" si="7"/>
        <v>-1.1048842473316899E-14</v>
      </c>
      <c r="AG29" s="14">
        <f t="shared" si="7"/>
        <v>1.7565838771740001E-14</v>
      </c>
      <c r="AH29" s="14">
        <f t="shared" si="8"/>
        <v>0.56887494916170478</v>
      </c>
      <c r="AI29" s="14">
        <f t="shared" si="0"/>
        <v>-1.5712694238096625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1"/>
        <v>-1.7629336502093726</v>
      </c>
      <c r="Y30" s="1">
        <f t="shared" si="2"/>
        <v>41729</v>
      </c>
      <c r="Z30" s="14">
        <f t="shared" si="3"/>
        <v>-8.5141242653410804E-2</v>
      </c>
      <c r="AA30" s="14">
        <f t="shared" si="3"/>
        <v>-1.7582259850573501</v>
      </c>
      <c r="AB30" s="14">
        <f t="shared" si="3"/>
        <v>-0.30110630243456799</v>
      </c>
      <c r="AC30" s="14">
        <f t="shared" si="4"/>
        <v>3.7943036780585396E-4</v>
      </c>
      <c r="AD30" s="14">
        <f t="shared" si="5"/>
        <v>-1.9671857864870902E-2</v>
      </c>
      <c r="AE30" s="14">
        <f t="shared" si="6"/>
        <v>-0.16214875168721499</v>
      </c>
      <c r="AF30" s="14">
        <f t="shared" si="7"/>
        <v>-1.08475842892748E-14</v>
      </c>
      <c r="AG30" s="14">
        <f t="shared" si="7"/>
        <v>1.5029843158469001E-14</v>
      </c>
      <c r="AH30" s="14">
        <f t="shared" si="8"/>
        <v>0.56298105912023166</v>
      </c>
      <c r="AI30" s="14">
        <f t="shared" si="0"/>
        <v>-1.7629336502093729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1"/>
        <v>-1.8609485282397831</v>
      </c>
      <c r="Y31" s="1">
        <f t="shared" si="2"/>
        <v>41820</v>
      </c>
      <c r="Z31" s="14">
        <f t="shared" si="3"/>
        <v>-8.4101336236431706E-2</v>
      </c>
      <c r="AA31" s="14">
        <f t="shared" si="3"/>
        <v>-1.5631125318341901</v>
      </c>
      <c r="AB31" s="14">
        <f t="shared" si="3"/>
        <v>-0.58063798205188599</v>
      </c>
      <c r="AC31" s="14">
        <f t="shared" si="4"/>
        <v>2.880669900911998E-4</v>
      </c>
      <c r="AD31" s="14">
        <f t="shared" si="5"/>
        <v>-2.6943059291936002E-2</v>
      </c>
      <c r="AE31" s="14">
        <f t="shared" si="6"/>
        <v>-0.163588596118005</v>
      </c>
      <c r="AF31" s="14">
        <f t="shared" si="7"/>
        <v>-1.19781599971422E-14</v>
      </c>
      <c r="AG31" s="14">
        <f t="shared" si="7"/>
        <v>1.61652098066996E-14</v>
      </c>
      <c r="AH31" s="14">
        <f t="shared" si="8"/>
        <v>0.55714691030257057</v>
      </c>
      <c r="AI31" s="14">
        <f t="shared" si="0"/>
        <v>-1.8609485282397831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1"/>
        <v>-2.2237014618313751</v>
      </c>
      <c r="Y32" s="1">
        <f t="shared" si="2"/>
        <v>41912</v>
      </c>
      <c r="Z32" s="14">
        <f t="shared" si="3"/>
        <v>-8.4267408044669007E-2</v>
      </c>
      <c r="AA32" s="14">
        <f t="shared" si="3"/>
        <v>-1.3099989040337101</v>
      </c>
      <c r="AB32" s="14">
        <f t="shared" si="3"/>
        <v>-1.1895006906144101</v>
      </c>
      <c r="AC32" s="14">
        <f t="shared" si="4"/>
        <v>3.6410566952958399E-4</v>
      </c>
      <c r="AD32" s="14">
        <f t="shared" si="5"/>
        <v>-4.6725424856887701E-2</v>
      </c>
      <c r="AE32" s="14">
        <f t="shared" si="6"/>
        <v>-0.144945036328403</v>
      </c>
      <c r="AF32" s="14">
        <f t="shared" si="7"/>
        <v>-1.0560005796963499E-14</v>
      </c>
      <c r="AG32" s="14">
        <f t="shared" si="7"/>
        <v>1.49081829401644E-14</v>
      </c>
      <c r="AH32" s="14">
        <f t="shared" si="8"/>
        <v>0.55137189637716999</v>
      </c>
      <c r="AI32" s="14">
        <f t="shared" si="0"/>
        <v>-2.223701461831376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1"/>
        <v>-2.3865055235167487</v>
      </c>
      <c r="Y33" s="1">
        <f t="shared" si="2"/>
        <v>42004</v>
      </c>
      <c r="Z33" s="14">
        <f t="shared" si="3"/>
        <v>-9.1539050967678198E-2</v>
      </c>
      <c r="AA33" s="14">
        <f t="shared" si="3"/>
        <v>-1.0094416406355999</v>
      </c>
      <c r="AB33" s="14">
        <f t="shared" si="3"/>
        <v>-1.6569522510710899</v>
      </c>
      <c r="AC33" s="14">
        <f t="shared" si="4"/>
        <v>3.1977261508897879E-4</v>
      </c>
      <c r="AD33" s="14">
        <f t="shared" si="5"/>
        <v>-4.3760819336515197E-2</v>
      </c>
      <c r="AE33" s="14">
        <f t="shared" si="6"/>
        <v>-0.130786951442004</v>
      </c>
      <c r="AF33" s="14">
        <f t="shared" si="7"/>
        <v>-1.1569848447864E-14</v>
      </c>
      <c r="AG33" s="14">
        <f t="shared" si="7"/>
        <v>1.5717628720888399E-14</v>
      </c>
      <c r="AH33" s="14">
        <f t="shared" si="8"/>
        <v>0.54565541732104639</v>
      </c>
      <c r="AI33" s="14">
        <f t="shared" si="0"/>
        <v>-2.3865055235167478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1"/>
        <v>-2.6907478452885294</v>
      </c>
      <c r="Y34" s="1">
        <f t="shared" si="2"/>
        <v>42094</v>
      </c>
      <c r="Z34" s="14">
        <f t="shared" si="3"/>
        <v>-9.3752966571548593E-2</v>
      </c>
      <c r="AA34" s="14">
        <f t="shared" si="3"/>
        <v>-0.75918936806621595</v>
      </c>
      <c r="AB34" s="14">
        <f t="shared" si="3"/>
        <v>-2.1978345335702398</v>
      </c>
      <c r="AC34" s="14">
        <f t="shared" si="4"/>
        <v>-2.158678126233098E-4</v>
      </c>
      <c r="AD34" s="14">
        <f t="shared" si="5"/>
        <v>-4.6738896299841397E-2</v>
      </c>
      <c r="AE34" s="14">
        <f t="shared" si="6"/>
        <v>-0.133013092316423</v>
      </c>
      <c r="AF34" s="14">
        <f t="shared" si="7"/>
        <v>-1.1345486944430899E-14</v>
      </c>
      <c r="AG34" s="14">
        <f t="shared" si="7"/>
        <v>1.5812352636505501E-14</v>
      </c>
      <c r="AH34" s="14">
        <f t="shared" si="8"/>
        <v>0.53999687934835894</v>
      </c>
      <c r="AI34" s="14">
        <f t="shared" ref="AI34:AI65" si="9">+SUM(Z34:AH34)</f>
        <v>-2.6907478452885289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1"/>
        <v>-2.7574532474076072</v>
      </c>
      <c r="Y35" s="1">
        <f t="shared" ref="Y35:Y66" si="10">+A35</f>
        <v>42185</v>
      </c>
      <c r="Z35" s="14">
        <f t="shared" si="3"/>
        <v>-8.4940230526311694E-2</v>
      </c>
      <c r="AA35" s="14">
        <f t="shared" si="3"/>
        <v>-0.94844324301994698</v>
      </c>
      <c r="AB35" s="14">
        <f t="shared" si="3"/>
        <v>-1.9893803344857901</v>
      </c>
      <c r="AC35" s="14">
        <f t="shared" si="4"/>
        <v>-7.2537433704212531E-4</v>
      </c>
      <c r="AD35" s="14">
        <f t="shared" si="5"/>
        <v>-0.16875464727529799</v>
      </c>
      <c r="AE35" s="14">
        <f t="shared" si="6"/>
        <v>-9.9605112603215196E-2</v>
      </c>
      <c r="AF35" s="14">
        <f t="shared" si="7"/>
        <v>-1.12607183043928E-14</v>
      </c>
      <c r="AG35" s="14">
        <f t="shared" si="7"/>
        <v>1.7679806896855601E-14</v>
      </c>
      <c r="AH35" s="14">
        <f t="shared" si="8"/>
        <v>0.53439569483999017</v>
      </c>
      <c r="AI35" s="14">
        <f t="shared" si="9"/>
        <v>-2.7574532474076072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1"/>
        <v>-2.6857492053416721</v>
      </c>
      <c r="Y36" s="1">
        <f t="shared" si="10"/>
        <v>42277</v>
      </c>
      <c r="Z36" s="14">
        <f t="shared" si="3"/>
        <v>-0.101872551132868</v>
      </c>
      <c r="AA36" s="14">
        <f t="shared" si="3"/>
        <v>-1.0725641056078901</v>
      </c>
      <c r="AB36" s="14">
        <f t="shared" si="3"/>
        <v>-1.93297719677277</v>
      </c>
      <c r="AC36" s="14">
        <f t="shared" si="4"/>
        <v>-8.8190854344893607E-4</v>
      </c>
      <c r="AD36" s="14">
        <f t="shared" si="5"/>
        <v>1.4869667072892501E-2</v>
      </c>
      <c r="AE36" s="14">
        <f t="shared" si="6"/>
        <v>-0.121174392631674</v>
      </c>
      <c r="AF36" s="14">
        <f t="shared" si="7"/>
        <v>-9.7990453428978393E-15</v>
      </c>
      <c r="AG36" s="14">
        <f t="shared" si="7"/>
        <v>1.97021963764345E-14</v>
      </c>
      <c r="AH36" s="14">
        <f t="shared" si="8"/>
        <v>0.52885128227407707</v>
      </c>
      <c r="AI36" s="14">
        <f t="shared" si="9"/>
        <v>-2.6857492053416721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1"/>
        <v>-3.1571230413734876</v>
      </c>
      <c r="Y37" s="1">
        <f t="shared" si="10"/>
        <v>42369</v>
      </c>
      <c r="Z37" s="14">
        <f t="shared" si="3"/>
        <v>-0.10024345999109401</v>
      </c>
      <c r="AA37" s="14">
        <f t="shared" si="3"/>
        <v>-1.02482479001481</v>
      </c>
      <c r="AB37" s="14">
        <f t="shared" si="3"/>
        <v>-2.3588948495162598</v>
      </c>
      <c r="AC37" s="14">
        <f t="shared" si="4"/>
        <v>-1.1377572106345446E-3</v>
      </c>
      <c r="AD37" s="14">
        <f t="shared" si="5"/>
        <v>-0.10999533276017499</v>
      </c>
      <c r="AE37" s="14">
        <f t="shared" si="6"/>
        <v>-8.5389918038098298E-2</v>
      </c>
      <c r="AF37" s="14">
        <f t="shared" si="7"/>
        <v>-9.4478716738163102E-15</v>
      </c>
      <c r="AG37" s="14">
        <f t="shared" si="7"/>
        <v>1.7132530802399299E-14</v>
      </c>
      <c r="AH37" s="14">
        <f t="shared" si="8"/>
        <v>0.523363066157576</v>
      </c>
      <c r="AI37" s="14">
        <f t="shared" si="9"/>
        <v>-3.1571230413734876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1"/>
        <v>-3.4820737769473382</v>
      </c>
      <c r="Y38" s="1">
        <f t="shared" si="10"/>
        <v>42460</v>
      </c>
      <c r="Z38" s="14">
        <f t="shared" si="3"/>
        <v>-0.121707515149707</v>
      </c>
      <c r="AA38" s="14">
        <f t="shared" si="3"/>
        <v>-0.79990964318563795</v>
      </c>
      <c r="AB38" s="14">
        <f t="shared" si="3"/>
        <v>-2.94453174041448</v>
      </c>
      <c r="AC38" s="14">
        <f t="shared" si="4"/>
        <v>-1.2388924429236961E-3</v>
      </c>
      <c r="AD38" s="14">
        <f t="shared" si="5"/>
        <v>-4.89353221268981E-2</v>
      </c>
      <c r="AE38" s="14">
        <f t="shared" si="6"/>
        <v>-8.3681140586431293E-2</v>
      </c>
      <c r="AF38" s="14">
        <f t="shared" si="7"/>
        <v>-1.03578776844937E-14</v>
      </c>
      <c r="AG38" s="14">
        <f t="shared" si="7"/>
        <v>1.8879434467915E-14</v>
      </c>
      <c r="AH38" s="14">
        <f t="shared" si="8"/>
        <v>0.51793047695873085</v>
      </c>
      <c r="AI38" s="14">
        <f t="shared" si="9"/>
        <v>-3.4820737769473391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1"/>
        <v>-3.5169267869077125</v>
      </c>
      <c r="Y39" s="1">
        <f t="shared" si="10"/>
        <v>42551</v>
      </c>
      <c r="Z39" s="14">
        <f t="shared" si="3"/>
        <v>-0.119254160910577</v>
      </c>
      <c r="AA39" s="14">
        <f t="shared" si="3"/>
        <v>-0.52801441513932101</v>
      </c>
      <c r="AB39" s="14">
        <f t="shared" si="3"/>
        <v>-3.2043340932325499</v>
      </c>
      <c r="AC39" s="14">
        <f t="shared" si="4"/>
        <v>-1.019953907469711E-3</v>
      </c>
      <c r="AD39" s="14">
        <f t="shared" si="5"/>
        <v>-6.9555700116258196E-2</v>
      </c>
      <c r="AE39" s="14">
        <f t="shared" si="6"/>
        <v>-0.107301414642022</v>
      </c>
      <c r="AF39" s="14">
        <f t="shared" si="7"/>
        <v>-1.02511038315406E-14</v>
      </c>
      <c r="AG39" s="14">
        <f t="shared" si="7"/>
        <v>2.06221421509792E-14</v>
      </c>
      <c r="AH39" s="14">
        <f t="shared" si="8"/>
        <v>0.51255295104047416</v>
      </c>
      <c r="AI39" s="14">
        <f t="shared" si="9"/>
        <v>-3.5169267869077139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1"/>
        <v>-3.6186138407450859</v>
      </c>
      <c r="Y40" s="1">
        <f t="shared" si="10"/>
        <v>42643</v>
      </c>
      <c r="Z40" s="14">
        <f t="shared" si="3"/>
        <v>-0.11924801441918199</v>
      </c>
      <c r="AA40" s="14">
        <f t="shared" si="3"/>
        <v>-0.31976346449749099</v>
      </c>
      <c r="AB40" s="14">
        <f t="shared" si="3"/>
        <v>-3.4795891750468302</v>
      </c>
      <c r="AC40" s="14">
        <f t="shared" si="4"/>
        <v>-8.3081281362884073E-4</v>
      </c>
      <c r="AD40" s="14">
        <f t="shared" si="5"/>
        <v>-8.7637564765738404E-2</v>
      </c>
      <c r="AE40" s="14">
        <f t="shared" si="6"/>
        <v>-0.11877473979698901</v>
      </c>
      <c r="AF40" s="14">
        <f t="shared" si="7"/>
        <v>-1.01145250799208E-14</v>
      </c>
      <c r="AG40" s="14">
        <f t="shared" si="7"/>
        <v>2.0079595828910201E-14</v>
      </c>
      <c r="AH40" s="14">
        <f t="shared" si="8"/>
        <v>0.50722993059476262</v>
      </c>
      <c r="AI40" s="14">
        <f t="shared" si="9"/>
        <v>-3.6186138407450859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1"/>
        <v>-3.2942924307769976</v>
      </c>
      <c r="Y41" s="1">
        <f t="shared" si="10"/>
        <v>42735</v>
      </c>
      <c r="Z41" s="14">
        <f t="shared" si="3"/>
        <v>-0.104789074840504</v>
      </c>
      <c r="AA41" s="14">
        <f t="shared" si="3"/>
        <v>-0.38631260807203799</v>
      </c>
      <c r="AB41" s="14">
        <f t="shared" si="3"/>
        <v>-3.0966708357216399</v>
      </c>
      <c r="AC41" s="14">
        <f t="shared" si="4"/>
        <v>-8.7248644628934707E-4</v>
      </c>
      <c r="AD41" s="14">
        <f t="shared" si="5"/>
        <v>-9.3660457314296702E-2</v>
      </c>
      <c r="AE41" s="14">
        <f t="shared" si="6"/>
        <v>-0.113947831960025</v>
      </c>
      <c r="AF41" s="14">
        <f t="shared" si="7"/>
        <v>-1.01566887983866E-14</v>
      </c>
      <c r="AG41" s="14">
        <f t="shared" si="7"/>
        <v>2.0823778864218299E-14</v>
      </c>
      <c r="AH41" s="14">
        <f t="shared" si="8"/>
        <v>0.50196086357778358</v>
      </c>
      <c r="AI41" s="14">
        <f t="shared" si="9"/>
        <v>-3.2942924307769985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1"/>
        <v>-3.1142074684244014</v>
      </c>
      <c r="Y42" s="1">
        <f t="shared" si="10"/>
        <v>42825</v>
      </c>
      <c r="Z42" s="14">
        <f t="shared" si="3"/>
        <v>-0.111542137340696</v>
      </c>
      <c r="AA42" s="14">
        <f t="shared" si="3"/>
        <v>-0.47895096039665602</v>
      </c>
      <c r="AB42" s="14">
        <f t="shared" si="3"/>
        <v>-2.8371653663047001</v>
      </c>
      <c r="AC42" s="14">
        <f t="shared" si="4"/>
        <v>-9.5637666164478312E-4</v>
      </c>
      <c r="AD42" s="14">
        <f t="shared" si="5"/>
        <v>-5.3863664953351299E-2</v>
      </c>
      <c r="AE42" s="14">
        <f t="shared" si="6"/>
        <v>-0.12847416641339199</v>
      </c>
      <c r="AF42" s="14">
        <f t="shared" si="7"/>
        <v>-1.00789721404925E-14</v>
      </c>
      <c r="AG42" s="14">
        <f t="shared" si="7"/>
        <v>2.3095662696851299E-14</v>
      </c>
      <c r="AH42" s="14">
        <f t="shared" si="8"/>
        <v>0.49674520364602576</v>
      </c>
      <c r="AI42" s="14">
        <f t="shared" si="9"/>
        <v>-3.1142074684244019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1"/>
        <v>-3.274515482602915</v>
      </c>
      <c r="Y43" s="1">
        <f t="shared" si="10"/>
        <v>42916</v>
      </c>
      <c r="Z43" s="14">
        <f t="shared" si="3"/>
        <v>-0.109695929604574</v>
      </c>
      <c r="AA43" s="14">
        <f t="shared" si="3"/>
        <v>-0.51007670774582703</v>
      </c>
      <c r="AB43" s="14">
        <f t="shared" si="3"/>
        <v>-2.8415789632294199</v>
      </c>
      <c r="AC43" s="14">
        <f t="shared" si="4"/>
        <v>-1.5075158396810101E-3</v>
      </c>
      <c r="AD43" s="14">
        <f t="shared" si="5"/>
        <v>-0.199487296713246</v>
      </c>
      <c r="AE43" s="14">
        <f t="shared" si="6"/>
        <v>-0.103751479563424</v>
      </c>
      <c r="AF43" s="14">
        <f t="shared" si="7"/>
        <v>-9.8540033710186204E-15</v>
      </c>
      <c r="AG43" s="14">
        <f t="shared" si="7"/>
        <v>2.5224362592046E-14</v>
      </c>
      <c r="AH43" s="14">
        <f t="shared" si="8"/>
        <v>0.49158241009324194</v>
      </c>
      <c r="AI43" s="14">
        <f t="shared" si="9"/>
        <v>-3.2745154826029146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1"/>
        <v>-3.0318333720165414</v>
      </c>
      <c r="Y44" s="1">
        <f t="shared" si="10"/>
        <v>43008</v>
      </c>
      <c r="Z44" s="14">
        <f t="shared" si="3"/>
        <v>-0.119749870113603</v>
      </c>
      <c r="AA44" s="14">
        <f t="shared" si="3"/>
        <v>-0.50706848070064003</v>
      </c>
      <c r="AB44" s="14">
        <f t="shared" si="3"/>
        <v>-2.71700391689975</v>
      </c>
      <c r="AC44" s="14">
        <f t="shared" si="4"/>
        <v>-1.786115974938145E-3</v>
      </c>
      <c r="AD44" s="14">
        <f t="shared" si="5"/>
        <v>-2.15764653079373E-2</v>
      </c>
      <c r="AE44" s="14">
        <f t="shared" si="6"/>
        <v>-0.15112047080792401</v>
      </c>
      <c r="AF44" s="14">
        <f t="shared" si="7"/>
        <v>-9.8388474744017506E-15</v>
      </c>
      <c r="AG44" s="14">
        <f t="shared" si="7"/>
        <v>2.4995889910047301E-14</v>
      </c>
      <c r="AH44" s="14">
        <f t="shared" si="8"/>
        <v>0.48647194778823583</v>
      </c>
      <c r="AI44" s="14">
        <f t="shared" si="9"/>
        <v>-3.0318333720165414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1"/>
        <v>-3.1192497247362239</v>
      </c>
      <c r="Y45" s="1">
        <f t="shared" si="10"/>
        <v>43100</v>
      </c>
      <c r="Z45" s="14">
        <f t="shared" si="3"/>
        <v>-0.124184140950752</v>
      </c>
      <c r="AA45" s="14">
        <f t="shared" si="3"/>
        <v>-0.47842167662138901</v>
      </c>
      <c r="AB45" s="14">
        <f t="shared" si="3"/>
        <v>-2.7691653505724201</v>
      </c>
      <c r="AC45" s="14">
        <f t="shared" si="4"/>
        <v>-2.551188144189395E-3</v>
      </c>
      <c r="AD45" s="14">
        <f t="shared" si="5"/>
        <v>-9.2213673461974094E-2</v>
      </c>
      <c r="AE45" s="14">
        <f t="shared" si="6"/>
        <v>-0.13412698209896401</v>
      </c>
      <c r="AF45" s="14">
        <f t="shared" si="7"/>
        <v>-8.4453765430146199E-15</v>
      </c>
      <c r="AG45" s="14">
        <f t="shared" si="7"/>
        <v>2.3567577972022699E-14</v>
      </c>
      <c r="AH45" s="14">
        <f t="shared" si="8"/>
        <v>0.48141328711345027</v>
      </c>
      <c r="AI45" s="14">
        <f t="shared" si="9"/>
        <v>-3.1192497247362239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1"/>
        <v>-3.0021304861184084</v>
      </c>
      <c r="Y46" s="1">
        <f t="shared" si="10"/>
        <v>43190</v>
      </c>
      <c r="Z46" s="14">
        <f t="shared" si="3"/>
        <v>-0.11214129069560901</v>
      </c>
      <c r="AA46" s="14">
        <f t="shared" si="3"/>
        <v>-0.50970249494070197</v>
      </c>
      <c r="AB46" s="14">
        <f t="shared" si="3"/>
        <v>-2.6387245786697102</v>
      </c>
      <c r="AC46" s="14">
        <f t="shared" si="4"/>
        <v>-2.6238925886147607E-3</v>
      </c>
      <c r="AD46" s="14">
        <f t="shared" si="5"/>
        <v>-9.1028335932658105E-2</v>
      </c>
      <c r="AE46" s="14">
        <f t="shared" si="6"/>
        <v>-0.124315797195542</v>
      </c>
      <c r="AF46" s="14">
        <f t="shared" si="7"/>
        <v>-8.1172151620356294E-15</v>
      </c>
      <c r="AG46" s="14">
        <f t="shared" si="7"/>
        <v>2.8077041591070799E-14</v>
      </c>
      <c r="AH46" s="14">
        <f t="shared" si="8"/>
        <v>0.47640590390440823</v>
      </c>
      <c r="AI46" s="14">
        <f t="shared" si="9"/>
        <v>-3.0021304861184079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1"/>
        <v>-3.0193856759409434</v>
      </c>
      <c r="Y47" s="1">
        <f t="shared" si="10"/>
        <v>43281</v>
      </c>
      <c r="Z47" s="14">
        <f t="shared" si="3"/>
        <v>-0.123432542308437</v>
      </c>
      <c r="AA47" s="14">
        <f t="shared" si="3"/>
        <v>-0.50976155849524596</v>
      </c>
      <c r="AB47" s="14">
        <f t="shared" si="3"/>
        <v>-2.6423902187874599</v>
      </c>
      <c r="AC47" s="14">
        <f t="shared" si="4"/>
        <v>-2.4182643847195421E-3</v>
      </c>
      <c r="AD47" s="14">
        <f t="shared" si="5"/>
        <v>-0.109486555746449</v>
      </c>
      <c r="AE47" s="14">
        <f t="shared" si="6"/>
        <v>-0.10334581560858</v>
      </c>
      <c r="AF47" s="14">
        <f t="shared" si="7"/>
        <v>-7.9392008073421501E-15</v>
      </c>
      <c r="AG47" s="14">
        <f t="shared" si="7"/>
        <v>2.60052471542256E-14</v>
      </c>
      <c r="AH47" s="14">
        <f t="shared" si="8"/>
        <v>0.4714492793899297</v>
      </c>
      <c r="AI47" s="14">
        <f t="shared" si="9"/>
        <v>-3.0193856759409434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1"/>
        <v>-3.0254151255360977</v>
      </c>
      <c r="Y48" s="1">
        <f t="shared" si="10"/>
        <v>43373</v>
      </c>
      <c r="Z48" s="14">
        <f t="shared" si="3"/>
        <v>-0.12702520885812199</v>
      </c>
      <c r="AA48" s="14">
        <f t="shared" si="3"/>
        <v>-0.44366842873977502</v>
      </c>
      <c r="AB48" s="14">
        <f t="shared" si="3"/>
        <v>-2.7303906728573399</v>
      </c>
      <c r="AC48" s="14">
        <f t="shared" si="4"/>
        <v>-2.0041076785874802E-3</v>
      </c>
      <c r="AD48" s="14">
        <f t="shared" si="5"/>
        <v>-9.0301548152748295E-2</v>
      </c>
      <c r="AE48" s="14">
        <f t="shared" si="6"/>
        <v>-9.8568059382655004E-2</v>
      </c>
      <c r="AF48" s="14">
        <f t="shared" si="7"/>
        <v>-7.7198328983325304E-15</v>
      </c>
      <c r="AG48" s="14">
        <f t="shared" si="7"/>
        <v>2.4463924172323898E-14</v>
      </c>
      <c r="AH48" s="14">
        <f t="shared" si="8"/>
        <v>0.46654290013311334</v>
      </c>
      <c r="AI48" s="14">
        <f t="shared" si="9"/>
        <v>-3.0254151255360973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1"/>
        <v>-3.0264462872680329</v>
      </c>
      <c r="Y49" s="1">
        <f t="shared" si="10"/>
        <v>43465</v>
      </c>
      <c r="Z49" s="14">
        <f t="shared" si="3"/>
        <v>-0.124683074341936</v>
      </c>
      <c r="AA49" s="14">
        <f t="shared" si="3"/>
        <v>-0.44616047227850503</v>
      </c>
      <c r="AB49" s="14">
        <f t="shared" si="3"/>
        <v>-2.7045867594930799</v>
      </c>
      <c r="AC49" s="14">
        <f t="shared" si="4"/>
        <v>-1.7005147188362442E-3</v>
      </c>
      <c r="AD49" s="14">
        <f t="shared" si="5"/>
        <v>-0.149214067101368</v>
      </c>
      <c r="AE49" s="14">
        <f t="shared" si="6"/>
        <v>-6.1787657307452601E-2</v>
      </c>
      <c r="AF49" s="14">
        <f t="shared" si="7"/>
        <v>-7.4275998081876105E-15</v>
      </c>
      <c r="AG49" s="14">
        <f t="shared" si="7"/>
        <v>2.72423925804712E-14</v>
      </c>
      <c r="AH49" s="14">
        <f t="shared" si="8"/>
        <v>0.46168625797312618</v>
      </c>
      <c r="AI49" s="14">
        <f t="shared" si="9"/>
        <v>-3.026446287268032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1"/>
        <v>-2.9199904234218987</v>
      </c>
      <c r="Y50" s="1">
        <f t="shared" si="10"/>
        <v>43555</v>
      </c>
      <c r="Z50" s="14">
        <f t="shared" si="3"/>
        <v>-0.14594508138946399</v>
      </c>
      <c r="AA50" s="14">
        <f t="shared" si="3"/>
        <v>-0.39083742245694703</v>
      </c>
      <c r="AB50" s="14">
        <f t="shared" si="3"/>
        <v>-2.7055349194439899</v>
      </c>
      <c r="AC50" s="14">
        <f t="shared" si="4"/>
        <v>-1.291089528847303E-3</v>
      </c>
      <c r="AD50" s="14">
        <f t="shared" si="5"/>
        <v>-4.7605624265441598E-2</v>
      </c>
      <c r="AE50" s="14">
        <f t="shared" si="6"/>
        <v>-8.5655136304926896E-2</v>
      </c>
      <c r="AF50" s="14">
        <f t="shared" si="7"/>
        <v>-8.5263393521307706E-15</v>
      </c>
      <c r="AG50" s="14">
        <f t="shared" si="7"/>
        <v>2.7866015101024399E-14</v>
      </c>
      <c r="AH50" s="14">
        <f t="shared" si="8"/>
        <v>0.45687884996769884</v>
      </c>
      <c r="AI50" s="14">
        <f t="shared" si="9"/>
        <v>-2.9199904234218979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1"/>
        <v>-3.2161808549817925</v>
      </c>
      <c r="Y51" s="1">
        <f t="shared" si="10"/>
        <v>43646</v>
      </c>
      <c r="Z51" s="14">
        <f t="shared" si="3"/>
        <v>-0.121689704880525</v>
      </c>
      <c r="AA51" s="14">
        <f t="shared" si="3"/>
        <v>-0.20087975742780101</v>
      </c>
      <c r="AB51" s="14">
        <f t="shared" si="3"/>
        <v>-3.0755110871167801</v>
      </c>
      <c r="AC51" s="14">
        <f t="shared" si="4"/>
        <v>-1.458479407061658E-3</v>
      </c>
      <c r="AD51" s="14">
        <f t="shared" si="5"/>
        <v>-0.19770485473614899</v>
      </c>
      <c r="AE51" s="14">
        <f t="shared" si="6"/>
        <v>-7.1057149749891801E-2</v>
      </c>
      <c r="AF51" s="14">
        <f t="shared" si="7"/>
        <v>-8.4597984794151395E-15</v>
      </c>
      <c r="AG51" s="14">
        <f t="shared" si="7"/>
        <v>2.5904395564776802E-14</v>
      </c>
      <c r="AH51" s="14">
        <f t="shared" si="8"/>
        <v>0.45212017833639845</v>
      </c>
      <c r="AI51" s="14">
        <f t="shared" si="9"/>
        <v>-3.2161808549817925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1"/>
        <v>-3.4593046714255786</v>
      </c>
      <c r="Y52" s="1">
        <f t="shared" si="10"/>
        <v>43738</v>
      </c>
      <c r="Z52" s="14">
        <f t="shared" si="3"/>
        <v>-0.132317481557298</v>
      </c>
      <c r="AA52" s="14">
        <f t="shared" si="3"/>
        <v>-1.6587050840997399E-2</v>
      </c>
      <c r="AB52" s="14">
        <f t="shared" si="3"/>
        <v>-3.61760981741718</v>
      </c>
      <c r="AC52" s="14">
        <f t="shared" si="4"/>
        <v>-1.65427530144533E-3</v>
      </c>
      <c r="AD52" s="14">
        <f t="shared" si="5"/>
        <v>-8.4456896518595205E-3</v>
      </c>
      <c r="AE52" s="14">
        <f t="shared" si="6"/>
        <v>-0.130100107061419</v>
      </c>
      <c r="AF52" s="14">
        <f t="shared" si="7"/>
        <v>-9.5982388944575293E-15</v>
      </c>
      <c r="AG52" s="14">
        <f t="shared" si="7"/>
        <v>2.7370613872653601E-14</v>
      </c>
      <c r="AH52" s="14">
        <f t="shared" si="8"/>
        <v>0.44740975040460235</v>
      </c>
      <c r="AI52" s="14">
        <f t="shared" si="9"/>
        <v>-3.4593046714255795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1"/>
        <v>-3.4365867684848914</v>
      </c>
      <c r="Y53" s="1">
        <f t="shared" si="10"/>
        <v>43830</v>
      </c>
      <c r="Z53" s="14">
        <f t="shared" si="3"/>
        <v>-0.118743391839906</v>
      </c>
      <c r="AA53" s="14">
        <f t="shared" si="3"/>
        <v>-6.1160485631709498E-2</v>
      </c>
      <c r="AB53" s="14">
        <f t="shared" si="3"/>
        <v>-3.3683747132304198</v>
      </c>
      <c r="AC53" s="14">
        <f t="shared" si="4"/>
        <v>-2.2971354076321221E-3</v>
      </c>
      <c r="AD53" s="14">
        <f t="shared" si="5"/>
        <v>-0.25734415802018701</v>
      </c>
      <c r="AE53" s="14">
        <f t="shared" si="6"/>
        <v>-7.1413962903230002E-2</v>
      </c>
      <c r="AF53" s="14">
        <f t="shared" si="7"/>
        <v>-9.5627674121097701E-15</v>
      </c>
      <c r="AG53" s="14">
        <f t="shared" si="7"/>
        <v>2.9276993641505097E-14</v>
      </c>
      <c r="AH53" s="14">
        <f t="shared" si="8"/>
        <v>0.44274707854817419</v>
      </c>
      <c r="AI53" s="14">
        <f t="shared" si="9"/>
        <v>-3.436586768484891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1"/>
        <v>-1.7952115612241681</v>
      </c>
      <c r="Y54" s="1">
        <f t="shared" si="10"/>
        <v>43921</v>
      </c>
      <c r="Z54" s="14">
        <f t="shared" si="3"/>
        <v>-0.150260030948487</v>
      </c>
      <c r="AA54" s="14">
        <f t="shared" si="3"/>
        <v>-7.2667367947123803E-3</v>
      </c>
      <c r="AB54" s="14">
        <f t="shared" si="3"/>
        <v>-1.8492642660973999</v>
      </c>
      <c r="AC54" s="14">
        <f t="shared" si="4"/>
        <v>-1.9923653348853879E-3</v>
      </c>
      <c r="AD54" s="14">
        <f t="shared" si="5"/>
        <v>-0.21028255657498601</v>
      </c>
      <c r="AE54" s="14">
        <f t="shared" si="6"/>
        <v>-1.4277285612770901E-2</v>
      </c>
      <c r="AF54" s="14">
        <f t="shared" si="7"/>
        <v>-1.1309358234891999E-14</v>
      </c>
      <c r="AG54" s="14">
        <f t="shared" si="7"/>
        <v>3.6233827396015299E-14</v>
      </c>
      <c r="AH54" s="14">
        <f t="shared" si="8"/>
        <v>0.4381316801390488</v>
      </c>
      <c r="AI54" s="14">
        <f t="shared" si="9"/>
        <v>-1.7952115612241677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1"/>
        <v>-0.59581213536261257</v>
      </c>
      <c r="Y55" s="1">
        <f t="shared" si="10"/>
        <v>44012</v>
      </c>
      <c r="Z55" s="14">
        <f t="shared" si="3"/>
        <v>-0.18128734824496301</v>
      </c>
      <c r="AA55" s="14">
        <f t="shared" si="3"/>
        <v>-5.014086350613E-2</v>
      </c>
      <c r="AB55" s="14">
        <f t="shared" si="3"/>
        <v>-0.71505107379803401</v>
      </c>
      <c r="AC55" s="14">
        <f t="shared" si="4"/>
        <v>-1.7393565210124689E-3</v>
      </c>
      <c r="AD55" s="14">
        <f t="shared" si="5"/>
        <v>-0.12179356115586799</v>
      </c>
      <c r="AE55" s="14">
        <f t="shared" si="6"/>
        <v>4.0636990372476298E-2</v>
      </c>
      <c r="AF55" s="14">
        <f t="shared" si="7"/>
        <v>-1.2659713864823701E-14</v>
      </c>
      <c r="AG55" s="14">
        <f t="shared" si="7"/>
        <v>4.5637860627116401E-14</v>
      </c>
      <c r="AH55" s="14">
        <f t="shared" si="8"/>
        <v>0.43356307749088535</v>
      </c>
      <c r="AI55" s="14">
        <f t="shared" si="9"/>
        <v>-0.59581213536261268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1"/>
        <v>0.28601065063453573</v>
      </c>
      <c r="Y56" s="1">
        <f t="shared" si="10"/>
        <v>44104</v>
      </c>
      <c r="Z56" s="14">
        <f t="shared" si="3"/>
        <v>-0.21182089886375899</v>
      </c>
      <c r="AA56" s="14">
        <f t="shared" si="3"/>
        <v>0.24028055264123199</v>
      </c>
      <c r="AB56" s="14">
        <f t="shared" si="3"/>
        <v>-0.15442187043943101</v>
      </c>
      <c r="AC56" s="14">
        <f t="shared" si="4"/>
        <v>-1.612579861985174E-3</v>
      </c>
      <c r="AD56" s="14">
        <f t="shared" si="5"/>
        <v>-6.3406512720492704E-3</v>
      </c>
      <c r="AE56" s="14">
        <f t="shared" si="6"/>
        <v>-9.1146993757602393E-3</v>
      </c>
      <c r="AF56" s="14">
        <f t="shared" si="7"/>
        <v>-1.5040461430383799E-14</v>
      </c>
      <c r="AG56" s="14">
        <f t="shared" si="7"/>
        <v>5.50273316935552E-14</v>
      </c>
      <c r="AH56" s="14">
        <f t="shared" si="8"/>
        <v>0.42904079780624838</v>
      </c>
      <c r="AI56" s="14">
        <f t="shared" si="9"/>
        <v>0.28601065063453568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1"/>
        <v>-0.4369305344154476</v>
      </c>
      <c r="Y57" s="1">
        <f t="shared" si="10"/>
        <v>44196</v>
      </c>
      <c r="Z57" s="14">
        <f t="shared" si="3"/>
        <v>-0.26327288523054798</v>
      </c>
      <c r="AA57" s="14">
        <f t="shared" si="3"/>
        <v>0.20210232804768199</v>
      </c>
      <c r="AB57" s="14">
        <f t="shared" si="3"/>
        <v>-0.87701203892120605</v>
      </c>
      <c r="AC57" s="14">
        <f t="shared" si="4"/>
        <v>-1.6369276209469326E-3</v>
      </c>
      <c r="AD57" s="14">
        <f t="shared" si="5"/>
        <v>0.17466504479240899</v>
      </c>
      <c r="AE57" s="14">
        <f t="shared" si="6"/>
        <v>-9.6340428606724093E-2</v>
      </c>
      <c r="AF57" s="14">
        <f t="shared" si="7"/>
        <v>-1.29195559466426E-14</v>
      </c>
      <c r="AG57" s="14">
        <f t="shared" si="7"/>
        <v>7.2070359722426404E-14</v>
      </c>
      <c r="AH57" s="14">
        <f t="shared" si="8"/>
        <v>0.42456437312382744</v>
      </c>
      <c r="AI57" s="14">
        <f t="shared" si="9"/>
        <v>-0.43693053441544749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1"/>
        <v>-0.34926387108052565</v>
      </c>
      <c r="Y58" s="1">
        <f t="shared" si="10"/>
        <v>44286</v>
      </c>
      <c r="Z58" s="14">
        <f t="shared" si="3"/>
        <v>-0.292925351280999</v>
      </c>
      <c r="AA58" s="14">
        <f t="shared" si="3"/>
        <v>9.6778710880238802E-2</v>
      </c>
      <c r="AB58" s="14">
        <f t="shared" si="3"/>
        <v>-0.67620018008761396</v>
      </c>
      <c r="AC58" s="14">
        <f t="shared" si="4"/>
        <v>-8.63853522874425E-4</v>
      </c>
      <c r="AD58" s="14">
        <f t="shared" si="5"/>
        <v>0.23459126417147799</v>
      </c>
      <c r="AE58" s="14">
        <f t="shared" si="6"/>
        <v>-0.130777801507626</v>
      </c>
      <c r="AF58" s="14">
        <f t="shared" si="7"/>
        <v>-1.2748842315819699E-14</v>
      </c>
      <c r="AG58" s="14">
        <f t="shared" si="7"/>
        <v>8.2135544862364199E-14</v>
      </c>
      <c r="AH58" s="14">
        <f t="shared" si="8"/>
        <v>0.42013334026680149</v>
      </c>
      <c r="AI58" s="14">
        <f t="shared" si="9"/>
        <v>-0.3492638710805257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1"/>
        <v>0.11271024030086685</v>
      </c>
      <c r="Y59" s="1">
        <f t="shared" si="10"/>
        <v>44377</v>
      </c>
      <c r="Z59" s="14">
        <f t="shared" si="3"/>
        <v>-0.285880881427653</v>
      </c>
      <c r="AA59" s="14">
        <f t="shared" si="3"/>
        <v>-1.4338714586985201E-2</v>
      </c>
      <c r="AB59" s="14">
        <f t="shared" si="3"/>
        <v>-9.5660388373674798E-2</v>
      </c>
      <c r="AC59" s="14">
        <f t="shared" si="4"/>
        <v>1.5572389460290995E-5</v>
      </c>
      <c r="AD59" s="14">
        <f t="shared" si="5"/>
        <v>0.21230961787438199</v>
      </c>
      <c r="AE59" s="14">
        <f t="shared" si="6"/>
        <v>-0.119482206365969</v>
      </c>
      <c r="AF59" s="14">
        <f t="shared" si="7"/>
        <v>-1.3018372724365599E-14</v>
      </c>
      <c r="AG59" s="14">
        <f t="shared" si="7"/>
        <v>9.5525137300425404E-14</v>
      </c>
      <c r="AH59" s="14">
        <f t="shared" si="8"/>
        <v>0.41574724079122405</v>
      </c>
      <c r="AI59" s="14">
        <f t="shared" si="9"/>
        <v>0.11271024030086685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1"/>
        <v>0.27973044786008294</v>
      </c>
      <c r="Y60" s="1">
        <f t="shared" si="10"/>
        <v>44469</v>
      </c>
      <c r="Z60" s="14">
        <f t="shared" si="3"/>
        <v>-0.24833933167385999</v>
      </c>
      <c r="AA60" s="14">
        <f t="shared" si="3"/>
        <v>-5.4161340704160399E-2</v>
      </c>
      <c r="AB60" s="14">
        <f t="shared" si="3"/>
        <v>3.63565439373746E-2</v>
      </c>
      <c r="AC60" s="14">
        <f t="shared" si="4"/>
        <v>4.4140585687632003E-4</v>
      </c>
      <c r="AD60" s="14">
        <f t="shared" si="5"/>
        <v>0.25919450586938902</v>
      </c>
      <c r="AE60" s="14">
        <f t="shared" si="6"/>
        <v>-0.12516695636112701</v>
      </c>
      <c r="AF60" s="14">
        <f t="shared" si="7"/>
        <v>-1.17695474935264E-14</v>
      </c>
      <c r="AG60" s="14">
        <f t="shared" si="7"/>
        <v>1.04290726416523E-13</v>
      </c>
      <c r="AH60" s="14">
        <f t="shared" si="8"/>
        <v>0.41140562093549782</v>
      </c>
      <c r="AI60" s="14">
        <f t="shared" si="9"/>
        <v>0.27973044786008283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1"/>
        <v>0.21290769741937396</v>
      </c>
      <c r="Y61" s="1">
        <f t="shared" si="10"/>
        <v>44561</v>
      </c>
      <c r="Z61" s="14">
        <f t="shared" si="3"/>
        <v>-0.25010142582999401</v>
      </c>
      <c r="AA61" s="14">
        <f t="shared" si="3"/>
        <v>-0.30939180115166498</v>
      </c>
      <c r="AB61" s="14">
        <f t="shared" si="3"/>
        <v>0.29652780453801703</v>
      </c>
      <c r="AC61" s="14">
        <f t="shared" si="4"/>
        <v>1.1188200818139601E-4</v>
      </c>
      <c r="AD61" s="14">
        <f t="shared" si="5"/>
        <v>0.16335243796997301</v>
      </c>
      <c r="AE61" s="14">
        <f t="shared" si="6"/>
        <v>-9.4699231685655999E-2</v>
      </c>
      <c r="AF61" s="14">
        <f t="shared" si="7"/>
        <v>-1.01469372774036E-14</v>
      </c>
      <c r="AG61" s="14">
        <f t="shared" si="7"/>
        <v>1.0740086955076001E-13</v>
      </c>
      <c r="AH61" s="14">
        <f t="shared" si="8"/>
        <v>0.4071080315704203</v>
      </c>
      <c r="AI61" s="14">
        <f t="shared" si="9"/>
        <v>0.21290769741937396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1"/>
        <v>0.62733870966627958</v>
      </c>
      <c r="Y62" s="1">
        <f t="shared" si="10"/>
        <v>44651</v>
      </c>
      <c r="Z62" s="14">
        <f t="shared" si="3"/>
        <v>-0.24937103873990299</v>
      </c>
      <c r="AA62" s="14">
        <f t="shared" si="3"/>
        <v>-0.78744518304922195</v>
      </c>
      <c r="AB62" s="14">
        <f t="shared" si="3"/>
        <v>1.1323890676958801</v>
      </c>
      <c r="AC62" s="14">
        <f t="shared" si="4"/>
        <v>4.1640002081732869E-4</v>
      </c>
      <c r="AD62" s="14">
        <f t="shared" si="5"/>
        <v>0.209185768643707</v>
      </c>
      <c r="AE62" s="14">
        <f t="shared" si="6"/>
        <v>-8.0690333054909802E-2</v>
      </c>
      <c r="AF62" s="14">
        <f t="shared" si="7"/>
        <v>-8.5629133856708397E-15</v>
      </c>
      <c r="AG62" s="14">
        <f t="shared" si="7"/>
        <v>1.1419403776411101E-13</v>
      </c>
      <c r="AH62" s="14">
        <f t="shared" si="8"/>
        <v>0.40285402814980437</v>
      </c>
      <c r="AI62" s="14">
        <f t="shared" si="9"/>
        <v>0.62733870966627958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1"/>
        <v>1.4097456770013581</v>
      </c>
      <c r="Y63" s="1">
        <f t="shared" si="10"/>
        <v>44742</v>
      </c>
      <c r="Z63" s="14">
        <f t="shared" si="3"/>
        <v>-0.22275693061912899</v>
      </c>
      <c r="AA63" s="14">
        <f t="shared" si="3"/>
        <v>-1.3969820290408801</v>
      </c>
      <c r="AB63" s="14">
        <f t="shared" si="3"/>
        <v>2.49227660812259</v>
      </c>
      <c r="AC63" s="14">
        <f t="shared" si="4"/>
        <v>7.3120889451672904E-4</v>
      </c>
      <c r="AD63" s="14">
        <f t="shared" si="5"/>
        <v>0.168842289827593</v>
      </c>
      <c r="AE63" s="14">
        <f t="shared" si="6"/>
        <v>-3.1008640845022601E-2</v>
      </c>
      <c r="AF63" s="14">
        <f t="shared" si="7"/>
        <v>-6.9954956468817001E-15</v>
      </c>
      <c r="AG63" s="14">
        <f t="shared" si="7"/>
        <v>1.2045128405696699E-13</v>
      </c>
      <c r="AH63" s="14">
        <f t="shared" si="8"/>
        <v>0.39864317066157712</v>
      </c>
      <c r="AI63" s="14">
        <f t="shared" si="9"/>
        <v>1.4097456770013586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1"/>
        <v>1.9060535563536849</v>
      </c>
      <c r="Y64" s="1">
        <f t="shared" si="10"/>
        <v>44834</v>
      </c>
      <c r="Z64" s="14">
        <f t="shared" si="3"/>
        <v>-0.195101403204584</v>
      </c>
      <c r="AA64" s="14">
        <f t="shared" si="3"/>
        <v>-1.82081185692841</v>
      </c>
      <c r="AB64" s="14">
        <f t="shared" si="3"/>
        <v>3.3492087844443299</v>
      </c>
      <c r="AC64" s="14">
        <f t="shared" si="4"/>
        <v>3.4219715135054801E-4</v>
      </c>
      <c r="AD64" s="14">
        <f t="shared" si="5"/>
        <v>0.177289422747482</v>
      </c>
      <c r="AE64" s="14">
        <f t="shared" si="6"/>
        <v>6.5138856375235397E-4</v>
      </c>
      <c r="AF64" s="14">
        <f t="shared" si="7"/>
        <v>-5.4225602040492304E-15</v>
      </c>
      <c r="AG64" s="14">
        <f t="shared" si="7"/>
        <v>1.19229546028137E-13</v>
      </c>
      <c r="AH64" s="14">
        <f t="shared" si="8"/>
        <v>0.39447502357965014</v>
      </c>
      <c r="AI64" s="14">
        <f t="shared" si="9"/>
        <v>1.9060535563536849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1"/>
        <v>2.3408376621445504</v>
      </c>
      <c r="Y65" s="1">
        <f t="shared" si="10"/>
        <v>44926</v>
      </c>
      <c r="Z65" s="14">
        <f t="shared" si="3"/>
        <v>-0.20619430226053501</v>
      </c>
      <c r="AA65" s="14">
        <f t="shared" si="3"/>
        <v>-2.21884962184392</v>
      </c>
      <c r="AB65" s="14">
        <f t="shared" si="3"/>
        <v>4.2075922702704203</v>
      </c>
      <c r="AC65" s="14">
        <f t="shared" si="4"/>
        <v>-3.728155440083699E-5</v>
      </c>
      <c r="AD65" s="14">
        <f t="shared" si="5"/>
        <v>0.17113458551938701</v>
      </c>
      <c r="AE65" s="14">
        <f t="shared" si="6"/>
        <v>-3.1571438027622801E-3</v>
      </c>
      <c r="AF65" s="14">
        <f t="shared" si="7"/>
        <v>-4.9252847601398999E-15</v>
      </c>
      <c r="AG65" s="14">
        <f t="shared" si="7"/>
        <v>1.1825581630114399E-13</v>
      </c>
      <c r="AH65" s="14">
        <f t="shared" si="8"/>
        <v>0.39034915581624696</v>
      </c>
      <c r="AI65" s="14">
        <f t="shared" si="9"/>
        <v>2.3408376621445499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1"/>
        <v>2.5797502507820758</v>
      </c>
      <c r="Y66" s="1">
        <f t="shared" si="10"/>
        <v>45016</v>
      </c>
      <c r="Z66" s="14">
        <f t="shared" si="3"/>
        <v>-0.22715616821659701</v>
      </c>
      <c r="AA66" s="14">
        <f t="shared" si="3"/>
        <v>-2.3332876017047801</v>
      </c>
      <c r="AB66" s="14">
        <f t="shared" si="3"/>
        <v>4.6350877362841203</v>
      </c>
      <c r="AC66" s="14">
        <f t="shared" si="4"/>
        <v>4.9554985618319191E-4</v>
      </c>
      <c r="AD66" s="14">
        <f t="shared" si="5"/>
        <v>0.14403862550581001</v>
      </c>
      <c r="AE66" s="14">
        <f t="shared" si="6"/>
        <v>-2.5693031617683101E-2</v>
      </c>
      <c r="AF66" s="14">
        <f t="shared" si="7"/>
        <v>-5.7755803424216E-15</v>
      </c>
      <c r="AG66" s="14">
        <f t="shared" si="7"/>
        <v>1.1805212261996E-13</v>
      </c>
      <c r="AH66" s="14">
        <f t="shared" si="8"/>
        <v>0.3862651406749098</v>
      </c>
      <c r="AI66" s="14">
        <f t="shared" ref="AI66:AI97" si="11">+SUM(Z66:AH66)</f>
        <v>2.5797502507820753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2">+SUM(B67:T67)</f>
        <v>2.942414549809357</v>
      </c>
      <c r="Y67" s="1">
        <f t="shared" ref="Y67:Y98" si="13">+A67</f>
        <v>45107</v>
      </c>
      <c r="Z67" s="14">
        <f t="shared" ref="Z67:AB130" si="14">+B67</f>
        <v>-0.218829908974807</v>
      </c>
      <c r="AA67" s="14">
        <f t="shared" si="14"/>
        <v>-2.4070748138921201</v>
      </c>
      <c r="AB67" s="14">
        <f t="shared" si="14"/>
        <v>5.0594807243552102</v>
      </c>
      <c r="AC67" s="14">
        <f t="shared" ref="AC67:AC130" si="15">+F67+S67</f>
        <v>1.321490563137191E-3</v>
      </c>
      <c r="AD67" s="14">
        <f t="shared" ref="AD67:AD130" si="16">+E67</f>
        <v>0.14443141298144299</v>
      </c>
      <c r="AE67" s="14">
        <f t="shared" ref="AE67:AE130" si="17">+Q67</f>
        <v>-1.9136911027582498E-2</v>
      </c>
      <c r="AF67" s="14">
        <f t="shared" ref="AF67:AG130" si="18">+G67</f>
        <v>-5.6163227161431999E-15</v>
      </c>
      <c r="AG67" s="14">
        <f t="shared" si="18"/>
        <v>1.1680387105608799E-13</v>
      </c>
      <c r="AH67" s="14">
        <f t="shared" ref="AH67:AH130" si="19">+SUM(T67,I67:P67)</f>
        <v>0.38222255580396552</v>
      </c>
      <c r="AI67" s="14">
        <f t="shared" si="11"/>
        <v>2.9424145498093575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2"/>
        <v>3.2943891160333894</v>
      </c>
      <c r="Y68" s="1">
        <f t="shared" si="13"/>
        <v>45199</v>
      </c>
      <c r="Z68" s="14">
        <f t="shared" si="14"/>
        <v>-0.21815512747410801</v>
      </c>
      <c r="AA68" s="14">
        <f t="shared" si="14"/>
        <v>-2.4052494488453502</v>
      </c>
      <c r="AB68" s="14">
        <f t="shared" si="14"/>
        <v>5.4287697282963299</v>
      </c>
      <c r="AC68" s="14">
        <f t="shared" si="15"/>
        <v>2.1856308841049568E-3</v>
      </c>
      <c r="AD68" s="14">
        <f t="shared" si="16"/>
        <v>0.129174520546538</v>
      </c>
      <c r="AE68" s="14">
        <f t="shared" si="17"/>
        <v>-2.0557170524832101E-2</v>
      </c>
      <c r="AF68" s="14">
        <f t="shared" si="18"/>
        <v>-5.6042931557411202E-15</v>
      </c>
      <c r="AG68" s="14">
        <f t="shared" si="18"/>
        <v>1.09026667372299E-13</v>
      </c>
      <c r="AH68" s="14">
        <f t="shared" si="19"/>
        <v>0.3782209831506041</v>
      </c>
      <c r="AI68" s="14">
        <f t="shared" si="11"/>
        <v>3.2943891160333898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2"/>
        <v>3.3500396875721825</v>
      </c>
      <c r="Y69" s="1">
        <f t="shared" si="13"/>
        <v>45291</v>
      </c>
      <c r="Z69" s="14">
        <f t="shared" si="14"/>
        <v>-0.22881097476496301</v>
      </c>
      <c r="AA69" s="14">
        <f t="shared" si="14"/>
        <v>-2.3823639219549202</v>
      </c>
      <c r="AB69" s="14">
        <f t="shared" si="14"/>
        <v>5.50708051006945</v>
      </c>
      <c r="AC69" s="14">
        <f t="shared" si="15"/>
        <v>3.2389893268099106E-3</v>
      </c>
      <c r="AD69" s="14">
        <f t="shared" si="16"/>
        <v>9.1098803528771199E-2</v>
      </c>
      <c r="AE69" s="14">
        <f t="shared" si="17"/>
        <v>-1.4463727548563199E-2</v>
      </c>
      <c r="AF69" s="14">
        <f t="shared" si="18"/>
        <v>-5.4088544333575998E-15</v>
      </c>
      <c r="AG69" s="14">
        <f t="shared" si="18"/>
        <v>1.01951481049528E-13</v>
      </c>
      <c r="AH69" s="14">
        <f t="shared" si="19"/>
        <v>0.3742600089155011</v>
      </c>
      <c r="AI69" s="14">
        <f t="shared" si="11"/>
        <v>3.3500396875721825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2"/>
        <v>3.4148466845981691</v>
      </c>
      <c r="Y70" s="1">
        <f t="shared" si="13"/>
        <v>45382</v>
      </c>
      <c r="Z70" s="14">
        <f t="shared" si="14"/>
        <v>-0.22684676803606299</v>
      </c>
      <c r="AA70" s="14">
        <f t="shared" si="14"/>
        <v>-2.28407287285903</v>
      </c>
      <c r="AB70" s="14">
        <f t="shared" si="14"/>
        <v>5.4697004103713196</v>
      </c>
      <c r="AC70" s="14">
        <f t="shared" si="15"/>
        <v>4.3004276339602635E-3</v>
      </c>
      <c r="AD70" s="14">
        <f t="shared" si="16"/>
        <v>0.133340672339711</v>
      </c>
      <c r="AE70" s="14">
        <f t="shared" si="17"/>
        <v>-5.1914408359820099E-2</v>
      </c>
      <c r="AF70" s="14">
        <f t="shared" si="18"/>
        <v>-6.5884737168525299E-15</v>
      </c>
      <c r="AG70" s="14">
        <f t="shared" si="18"/>
        <v>9.8446583360231404E-14</v>
      </c>
      <c r="AH70" s="14">
        <f t="shared" si="19"/>
        <v>0.37033922350799869</v>
      </c>
      <c r="AI70" s="14">
        <f t="shared" si="11"/>
        <v>3.4148466845981686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2"/>
        <v>3.4735585865321177</v>
      </c>
      <c r="Y71" s="1">
        <f t="shared" si="13"/>
        <v>45473</v>
      </c>
      <c r="Z71" s="14">
        <f t="shared" si="14"/>
        <v>-0.234701277479063</v>
      </c>
      <c r="AA71" s="14">
        <f t="shared" si="14"/>
        <v>-2.3708681744180198</v>
      </c>
      <c r="AB71" s="14">
        <f t="shared" si="14"/>
        <v>5.6438536145618103</v>
      </c>
      <c r="AC71" s="14">
        <f t="shared" si="15"/>
        <v>5.0556958789233731E-3</v>
      </c>
      <c r="AD71" s="14">
        <f t="shared" si="16"/>
        <v>0.119919198170434</v>
      </c>
      <c r="AE71" s="14">
        <f t="shared" si="17"/>
        <v>-5.6158691683771501E-2</v>
      </c>
      <c r="AF71" s="14">
        <f t="shared" si="18"/>
        <v>-6.5462486835415797E-15</v>
      </c>
      <c r="AG71" s="14">
        <f t="shared" si="18"/>
        <v>9.3448770609524097E-14</v>
      </c>
      <c r="AH71" s="14">
        <f t="shared" si="19"/>
        <v>0.36645822150171686</v>
      </c>
      <c r="AI71" s="14">
        <f t="shared" si="11"/>
        <v>3.4735585865321168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2"/>
        <v>3.4129074213323238</v>
      </c>
      <c r="Y72" s="1">
        <f t="shared" si="13"/>
        <v>45565</v>
      </c>
      <c r="Z72" s="14">
        <f t="shared" si="14"/>
        <v>-0.230902198796964</v>
      </c>
      <c r="AA72" s="14">
        <f t="shared" si="14"/>
        <v>-2.3596834647285401</v>
      </c>
      <c r="AB72" s="14">
        <f t="shared" si="14"/>
        <v>5.5874150784161998</v>
      </c>
      <c r="AC72" s="14">
        <f t="shared" si="15"/>
        <v>5.6376928404741405E-3</v>
      </c>
      <c r="AD72" s="14">
        <f t="shared" si="16"/>
        <v>0.1075970495757</v>
      </c>
      <c r="AE72" s="14">
        <f t="shared" si="17"/>
        <v>-5.9773337565468099E-2</v>
      </c>
      <c r="AF72" s="14">
        <f t="shared" si="18"/>
        <v>-6.3067514124471198E-15</v>
      </c>
      <c r="AG72" s="14">
        <f t="shared" si="18"/>
        <v>8.9317051452021299E-14</v>
      </c>
      <c r="AH72" s="14">
        <f t="shared" si="19"/>
        <v>0.36261660159083869</v>
      </c>
      <c r="AI72" s="14">
        <f t="shared" si="11"/>
        <v>3.4129074213323229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2"/>
        <v>3.3553980541437682</v>
      </c>
      <c r="Y73" s="1">
        <f t="shared" si="13"/>
        <v>45657</v>
      </c>
      <c r="Z73" s="14">
        <f t="shared" si="14"/>
        <v>-0.227183406638823</v>
      </c>
      <c r="AA73" s="14">
        <f t="shared" si="14"/>
        <v>-2.3467087144767702</v>
      </c>
      <c r="AB73" s="14">
        <f t="shared" si="14"/>
        <v>5.53154092763205</v>
      </c>
      <c r="AC73" s="14">
        <f t="shared" si="15"/>
        <v>5.9463606856036914E-3</v>
      </c>
      <c r="AD73" s="14">
        <f t="shared" si="16"/>
        <v>9.5851053414213502E-2</v>
      </c>
      <c r="AE73" s="14">
        <f t="shared" si="17"/>
        <v>-6.2862133019368396E-2</v>
      </c>
      <c r="AF73" s="14">
        <f t="shared" si="18"/>
        <v>-6.0708889294940401E-15</v>
      </c>
      <c r="AG73" s="14">
        <f t="shared" si="18"/>
        <v>8.53211387349209E-14</v>
      </c>
      <c r="AH73" s="14">
        <f t="shared" si="19"/>
        <v>0.3588139665467836</v>
      </c>
      <c r="AI73" s="14">
        <f t="shared" si="11"/>
        <v>3.3553980541437682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2"/>
        <v>3.3007919717630609</v>
      </c>
      <c r="Y74" s="1">
        <f t="shared" si="13"/>
        <v>45747</v>
      </c>
      <c r="Z74" s="14">
        <f t="shared" si="14"/>
        <v>-0.22355727415725901</v>
      </c>
      <c r="AA74" s="14">
        <f t="shared" si="14"/>
        <v>-2.3322506443125999</v>
      </c>
      <c r="AB74" s="14">
        <f t="shared" si="14"/>
        <v>5.47622551835574</v>
      </c>
      <c r="AC74" s="14">
        <f t="shared" si="15"/>
        <v>6.0373110627421692E-3</v>
      </c>
      <c r="AD74" s="14">
        <f t="shared" si="16"/>
        <v>8.4765070673422205E-2</v>
      </c>
      <c r="AE74" s="14">
        <f t="shared" si="17"/>
        <v>-6.5477933034502098E-2</v>
      </c>
      <c r="AF74" s="14">
        <f t="shared" si="18"/>
        <v>-5.8382710058050301E-15</v>
      </c>
      <c r="AG74" s="14">
        <f t="shared" si="18"/>
        <v>8.1462522545438096E-14</v>
      </c>
      <c r="AH74" s="14">
        <f t="shared" si="19"/>
        <v>0.35504992317544248</v>
      </c>
      <c r="AI74" s="14">
        <f t="shared" si="11"/>
        <v>3.3007919717630614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2"/>
        <v>3.2488694260688877</v>
      </c>
      <c r="Y75" s="1">
        <f t="shared" si="13"/>
        <v>45838</v>
      </c>
      <c r="Z75" s="14">
        <f t="shared" si="14"/>
        <v>-0.220033014738029</v>
      </c>
      <c r="AA75" s="14">
        <f t="shared" si="14"/>
        <v>-2.31656904750026</v>
      </c>
      <c r="AB75" s="14">
        <f t="shared" si="14"/>
        <v>5.42146326317219</v>
      </c>
      <c r="AC75" s="14">
        <f t="shared" si="15"/>
        <v>5.9568097988605901E-3</v>
      </c>
      <c r="AD75" s="14">
        <f t="shared" si="16"/>
        <v>7.4398967181368E-2</v>
      </c>
      <c r="AE75" s="14">
        <f t="shared" si="17"/>
        <v>-6.7671634120214805E-2</v>
      </c>
      <c r="AF75" s="14">
        <f t="shared" si="18"/>
        <v>-5.608571092046E-15</v>
      </c>
      <c r="AG75" s="14">
        <f t="shared" si="18"/>
        <v>7.7741070059917496E-14</v>
      </c>
      <c r="AH75" s="14">
        <f t="shared" si="19"/>
        <v>0.35132408227490058</v>
      </c>
      <c r="AI75" s="14">
        <f t="shared" si="11"/>
        <v>3.2488694260688873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2"/>
        <v>3.1994270917629821</v>
      </c>
      <c r="Y76" s="1">
        <f t="shared" si="13"/>
        <v>45930</v>
      </c>
      <c r="Z76" s="14">
        <f t="shared" si="14"/>
        <v>-0.21661705520253899</v>
      </c>
      <c r="AA76" s="14">
        <f t="shared" si="14"/>
        <v>-2.2998839197893899</v>
      </c>
      <c r="AB76" s="14">
        <f t="shared" si="14"/>
        <v>5.3672486305404803</v>
      </c>
      <c r="AC76" s="14">
        <f t="shared" si="15"/>
        <v>5.7434785428007199E-3</v>
      </c>
      <c r="AD76" s="14">
        <f t="shared" si="16"/>
        <v>6.4791621869441998E-2</v>
      </c>
      <c r="AE76" s="14">
        <f t="shared" si="17"/>
        <v>-6.9491722791528293E-2</v>
      </c>
      <c r="AF76" s="14">
        <f t="shared" si="18"/>
        <v>-5.3815237169253902E-15</v>
      </c>
      <c r="AG76" s="14">
        <f t="shared" si="18"/>
        <v>7.4155287167545201E-14</v>
      </c>
      <c r="AH76" s="14">
        <f t="shared" si="19"/>
        <v>0.34763605859364682</v>
      </c>
      <c r="AI76" s="14">
        <f t="shared" si="11"/>
        <v>3.1994270917629821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2"/>
        <v>3.1522761662037202</v>
      </c>
      <c r="Y77" s="1">
        <f t="shared" si="13"/>
        <v>46022</v>
      </c>
      <c r="Z77" s="14">
        <f t="shared" si="14"/>
        <v>-0.213313391294745</v>
      </c>
      <c r="AA77" s="14">
        <f t="shared" si="14"/>
        <v>-2.2823815065105499</v>
      </c>
      <c r="AB77" s="14">
        <f t="shared" si="14"/>
        <v>5.3135761442350899</v>
      </c>
      <c r="AC77" s="14">
        <f t="shared" si="15"/>
        <v>5.4296154322740903E-3</v>
      </c>
      <c r="AD77" s="14">
        <f t="shared" si="16"/>
        <v>5.5963768945692702E-2</v>
      </c>
      <c r="AE77" s="14">
        <f t="shared" si="17"/>
        <v>-7.0983935393379702E-2</v>
      </c>
      <c r="AF77" s="14">
        <f t="shared" si="18"/>
        <v>-5.1569207605779401E-15</v>
      </c>
      <c r="AG77" s="14">
        <f t="shared" si="18"/>
        <v>7.0702558823378705E-14</v>
      </c>
      <c r="AH77" s="14">
        <f t="shared" si="19"/>
        <v>0.34398547078927211</v>
      </c>
      <c r="AI77" s="14">
        <f t="shared" si="11"/>
        <v>3.1522761662037193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2"/>
        <v>3.1072408420548241</v>
      </c>
      <c r="Y78" s="1">
        <f t="shared" si="13"/>
        <v>46112</v>
      </c>
      <c r="Z78" s="14">
        <f t="shared" si="14"/>
        <v>-0.21012392276915701</v>
      </c>
      <c r="AA78" s="14">
        <f t="shared" si="14"/>
        <v>-2.2642194313256399</v>
      </c>
      <c r="AB78" s="14">
        <f t="shared" si="14"/>
        <v>5.2604403827927504</v>
      </c>
      <c r="AC78" s="14">
        <f t="shared" si="15"/>
        <v>5.0422315419753217E-3</v>
      </c>
      <c r="AD78" s="14">
        <f t="shared" si="16"/>
        <v>4.79206567259245E-2</v>
      </c>
      <c r="AE78" s="14">
        <f t="shared" si="17"/>
        <v>-7.2191016298730704E-2</v>
      </c>
      <c r="AF78" s="14">
        <f t="shared" si="18"/>
        <v>-4.93460695440881E-15</v>
      </c>
      <c r="AG78" s="14">
        <f t="shared" si="18"/>
        <v>6.7379367529729406E-14</v>
      </c>
      <c r="AH78" s="14">
        <f t="shared" si="19"/>
        <v>0.3403719413876386</v>
      </c>
      <c r="AI78" s="14">
        <f t="shared" si="11"/>
        <v>3.1072408420548241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2"/>
        <v>3.0641570878271081</v>
      </c>
      <c r="Y79" s="1">
        <f t="shared" si="13"/>
        <v>46203</v>
      </c>
      <c r="Z79" s="14">
        <f t="shared" si="14"/>
        <v>-0.20704876617137499</v>
      </c>
      <c r="AA79" s="14">
        <f t="shared" si="14"/>
        <v>-2.2455310460931601</v>
      </c>
      <c r="AB79" s="14">
        <f t="shared" si="14"/>
        <v>5.2078359789648303</v>
      </c>
      <c r="AC79" s="14">
        <f t="shared" si="15"/>
        <v>4.6038748940822908E-3</v>
      </c>
      <c r="AD79" s="14">
        <f t="shared" si="16"/>
        <v>4.0654511589929998E-2</v>
      </c>
      <c r="AE79" s="14">
        <f t="shared" si="17"/>
        <v>-7.3152562099783103E-2</v>
      </c>
      <c r="AF79" s="14">
        <f t="shared" si="18"/>
        <v>-4.7144748939347902E-15</v>
      </c>
      <c r="AG79" s="14">
        <f t="shared" si="18"/>
        <v>6.4181489880802695E-14</v>
      </c>
      <c r="AH79" s="14">
        <f t="shared" si="19"/>
        <v>0.33679509674252428</v>
      </c>
      <c r="AI79" s="14">
        <f t="shared" si="11"/>
        <v>3.0641570878271081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2"/>
        <v>3.0228716774727893</v>
      </c>
      <c r="Y80" s="1">
        <f t="shared" si="13"/>
        <v>46295</v>
      </c>
      <c r="Z80" s="14">
        <f t="shared" si="14"/>
        <v>-0.204086544073072</v>
      </c>
      <c r="AA80" s="14">
        <f t="shared" si="14"/>
        <v>-2.2264291201300899</v>
      </c>
      <c r="AB80" s="14">
        <f t="shared" si="14"/>
        <v>5.1557576191751897</v>
      </c>
      <c r="AC80" s="14">
        <f t="shared" si="15"/>
        <v>4.1332951128242252E-3</v>
      </c>
      <c r="AD80" s="14">
        <f t="shared" si="16"/>
        <v>3.41468004898723E-2</v>
      </c>
      <c r="AE80" s="14">
        <f t="shared" si="17"/>
        <v>-7.3904940097712701E-2</v>
      </c>
      <c r="AF80" s="14">
        <f t="shared" si="18"/>
        <v>-4.4964597958288101E-15</v>
      </c>
      <c r="AG80" s="14">
        <f t="shared" si="18"/>
        <v>6.1104171537002798E-14</v>
      </c>
      <c r="AH80" s="14">
        <f t="shared" si="19"/>
        <v>0.33325456699572031</v>
      </c>
      <c r="AI80" s="14">
        <f t="shared" si="11"/>
        <v>3.0228716774727888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2"/>
        <v>2.983241417121544</v>
      </c>
      <c r="Y81" s="1">
        <f t="shared" si="13"/>
        <v>46387</v>
      </c>
      <c r="Z81" s="14">
        <f t="shared" si="14"/>
        <v>-0.20123465009965799</v>
      </c>
      <c r="AA81" s="14">
        <f t="shared" si="14"/>
        <v>-2.2070089691896602</v>
      </c>
      <c r="AB81" s="14">
        <f t="shared" si="14"/>
        <v>5.1042000429834502</v>
      </c>
      <c r="AC81" s="14">
        <f t="shared" si="15"/>
        <v>3.6459878606753355E-3</v>
      </c>
      <c r="AD81" s="14">
        <f t="shared" si="16"/>
        <v>2.8370289683888099E-2</v>
      </c>
      <c r="AE81" s="14">
        <f t="shared" si="17"/>
        <v>-7.4481270154800799E-2</v>
      </c>
      <c r="AF81" s="14">
        <f t="shared" si="18"/>
        <v>-4.2805341832625104E-15</v>
      </c>
      <c r="AG81" s="14">
        <f t="shared" si="18"/>
        <v>5.8142281334929494E-14</v>
      </c>
      <c r="AH81" s="14">
        <f t="shared" si="19"/>
        <v>0.32974998603759553</v>
      </c>
      <c r="AI81" s="14">
        <f t="shared" si="11"/>
        <v>2.983241417121544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2"/>
        <v>2.9451325242091775</v>
      </c>
      <c r="Y82" s="1">
        <f t="shared" si="13"/>
        <v>46477</v>
      </c>
      <c r="Z82" s="14">
        <f t="shared" si="14"/>
        <v>-0.19848948957918</v>
      </c>
      <c r="AA82" s="14">
        <f t="shared" si="14"/>
        <v>-2.1873511092401898</v>
      </c>
      <c r="AB82" s="14">
        <f t="shared" si="14"/>
        <v>5.05315804255362</v>
      </c>
      <c r="AC82" s="14">
        <f t="shared" si="15"/>
        <v>3.1546478345504726E-3</v>
      </c>
      <c r="AD82" s="14">
        <f t="shared" si="16"/>
        <v>2.32909009509603E-2</v>
      </c>
      <c r="AE82" s="14">
        <f t="shared" si="17"/>
        <v>-7.4911459778727804E-2</v>
      </c>
      <c r="AF82" s="14">
        <f t="shared" si="18"/>
        <v>-4.0667026436123399E-15</v>
      </c>
      <c r="AG82" s="14">
        <f t="shared" si="18"/>
        <v>5.5290445498671901E-14</v>
      </c>
      <c r="AH82" s="14">
        <f t="shared" si="19"/>
        <v>0.32628099146809308</v>
      </c>
      <c r="AI82" s="14">
        <f t="shared" si="11"/>
        <v>2.9451325242091775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2"/>
        <v>2.9084201212328598</v>
      </c>
      <c r="Y83" s="1">
        <f t="shared" si="13"/>
        <v>46568</v>
      </c>
      <c r="Z83" s="14">
        <f t="shared" si="14"/>
        <v>-0.19584669605258101</v>
      </c>
      <c r="AA83" s="14">
        <f t="shared" si="14"/>
        <v>-2.1675235072087</v>
      </c>
      <c r="AB83" s="14">
        <f t="shared" si="14"/>
        <v>5.0026264621280996</v>
      </c>
      <c r="AC83" s="14">
        <f t="shared" si="15"/>
        <v>2.6695514333507264E-3</v>
      </c>
      <c r="AD83" s="14">
        <f t="shared" si="16"/>
        <v>1.8869369515951199E-2</v>
      </c>
      <c r="AE83" s="14">
        <f t="shared" si="17"/>
        <v>-7.5222283141500507E-2</v>
      </c>
      <c r="AF83" s="14">
        <f t="shared" si="18"/>
        <v>-3.8549967687236597E-15</v>
      </c>
      <c r="AG83" s="14">
        <f t="shared" si="18"/>
        <v>5.2543163108537997E-14</v>
      </c>
      <c r="AH83" s="14">
        <f t="shared" si="19"/>
        <v>0.32284722455819087</v>
      </c>
      <c r="AI83" s="14">
        <f t="shared" si="11"/>
        <v>2.9084201212328593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2"/>
        <v>2.8729878129085709</v>
      </c>
      <c r="Y84" s="1">
        <f t="shared" si="13"/>
        <v>46660</v>
      </c>
      <c r="Z84" s="14">
        <f t="shared" si="14"/>
        <v>-0.19330132422504601</v>
      </c>
      <c r="AA84" s="14">
        <f t="shared" si="14"/>
        <v>-2.14758348989466</v>
      </c>
      <c r="AB84" s="14">
        <f t="shared" si="14"/>
        <v>4.9526001975068299</v>
      </c>
      <c r="AC84" s="14">
        <f t="shared" si="15"/>
        <v>2.1988845563746871E-3</v>
      </c>
      <c r="AD84" s="14">
        <f t="shared" si="16"/>
        <v>1.5062710330164999E-2</v>
      </c>
      <c r="AE84" s="14">
        <f t="shared" si="17"/>
        <v>-7.5437495576915398E-2</v>
      </c>
      <c r="AF84" s="14">
        <f t="shared" si="18"/>
        <v>-3.6454703594308499E-15</v>
      </c>
      <c r="AG84" s="14">
        <f t="shared" si="18"/>
        <v>4.9894904114974599E-14</v>
      </c>
      <c r="AH84" s="14">
        <f t="shared" si="19"/>
        <v>0.31944833021177621</v>
      </c>
      <c r="AI84" s="14">
        <f t="shared" si="11"/>
        <v>2.8729878129085704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2"/>
        <v>2.8387273214575344</v>
      </c>
      <c r="Y85" s="1">
        <f t="shared" si="13"/>
        <v>46752</v>
      </c>
      <c r="Z85" s="14">
        <f t="shared" si="14"/>
        <v>-0.19084802021262701</v>
      </c>
      <c r="AA85" s="14">
        <f t="shared" si="14"/>
        <v>-2.1275793629642501</v>
      </c>
      <c r="AB85" s="14">
        <f t="shared" si="14"/>
        <v>4.9030741955317696</v>
      </c>
      <c r="AC85" s="14">
        <f t="shared" si="15"/>
        <v>1.7490268442340313E-3</v>
      </c>
      <c r="AD85" s="14">
        <f t="shared" si="16"/>
        <v>1.18255012666908E-2</v>
      </c>
      <c r="AE85" s="14">
        <f t="shared" si="17"/>
        <v>-7.5577975936293895E-2</v>
      </c>
      <c r="AF85" s="14">
        <f t="shared" si="18"/>
        <v>-3.4381949522288498E-15</v>
      </c>
      <c r="AG85" s="14">
        <f t="shared" si="18"/>
        <v>4.73401912673399E-14</v>
      </c>
      <c r="AH85" s="14">
        <f t="shared" si="19"/>
        <v>0.31608395692796792</v>
      </c>
      <c r="AI85" s="14">
        <f t="shared" si="11"/>
        <v>2.8387273214575353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2"/>
        <v>2.8055381600327074</v>
      </c>
      <c r="Y86" s="1">
        <f t="shared" si="13"/>
        <v>46843</v>
      </c>
      <c r="Z86" s="14">
        <f t="shared" si="14"/>
        <v>-0.188481170154008</v>
      </c>
      <c r="AA86" s="14">
        <f t="shared" si="14"/>
        <v>-2.1075517840526699</v>
      </c>
      <c r="AB86" s="14">
        <f t="shared" si="14"/>
        <v>4.8540434535764598</v>
      </c>
      <c r="AC86" s="14">
        <f t="shared" si="15"/>
        <v>1.3248006450191775E-3</v>
      </c>
      <c r="AD86" s="14">
        <f t="shared" si="16"/>
        <v>9.1109932538045897E-3</v>
      </c>
      <c r="AE86" s="14">
        <f t="shared" si="17"/>
        <v>-7.5661889999789497E-2</v>
      </c>
      <c r="AF86" s="14">
        <f t="shared" si="18"/>
        <v>-3.23325570628163E-15</v>
      </c>
      <c r="AG86" s="14">
        <f t="shared" si="18"/>
        <v>4.48736673676903E-14</v>
      </c>
      <c r="AH86" s="14">
        <f t="shared" si="19"/>
        <v>0.31275375676384909</v>
      </c>
      <c r="AI86" s="14">
        <f t="shared" si="11"/>
        <v>2.805538160032707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2"/>
        <v>2.773327328895749</v>
      </c>
      <c r="Y87" s="1">
        <f t="shared" si="13"/>
        <v>46934</v>
      </c>
      <c r="Z87" s="14">
        <f t="shared" si="14"/>
        <v>-0.186195028420649</v>
      </c>
      <c r="AA87" s="14">
        <f t="shared" si="14"/>
        <v>-2.0875349273159101</v>
      </c>
      <c r="AB87" s="14">
        <f t="shared" si="14"/>
        <v>4.8055030190407004</v>
      </c>
      <c r="AC87" s="14">
        <f t="shared" si="15"/>
        <v>9.2969078932479297E-4</v>
      </c>
      <c r="AD87" s="14">
        <f t="shared" si="16"/>
        <v>6.8720584350609E-3</v>
      </c>
      <c r="AE87" s="14">
        <f t="shared" si="17"/>
        <v>-7.5704868930445104E-2</v>
      </c>
      <c r="AF87" s="14">
        <f t="shared" si="18"/>
        <v>-3.03074767280301E-15</v>
      </c>
      <c r="AG87" s="14">
        <f t="shared" si="18"/>
        <v>4.2490149266245001E-14</v>
      </c>
      <c r="AH87" s="14">
        <f t="shared" si="19"/>
        <v>0.30945738529762679</v>
      </c>
      <c r="AI87" s="14">
        <f t="shared" si="11"/>
        <v>2.7733273288957481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2"/>
        <v>2.7420090228840412</v>
      </c>
      <c r="Y88" s="1">
        <f t="shared" si="13"/>
        <v>47026</v>
      </c>
      <c r="Z88" s="14">
        <f t="shared" si="14"/>
        <v>-0.18398382677554401</v>
      </c>
      <c r="AA88" s="14">
        <f t="shared" si="14"/>
        <v>-2.0675574711026701</v>
      </c>
      <c r="AB88" s="14">
        <f t="shared" si="14"/>
        <v>4.7574479888503003</v>
      </c>
      <c r="AC88" s="14">
        <f t="shared" si="15"/>
        <v>5.6603967150284048E-4</v>
      </c>
      <c r="AD88" s="14">
        <f t="shared" si="16"/>
        <v>5.0619881603602397E-3</v>
      </c>
      <c r="AE88" s="14">
        <f t="shared" si="17"/>
        <v>-7.5720197512145204E-2</v>
      </c>
      <c r="AF88" s="14">
        <f t="shared" si="18"/>
        <v>-2.8307724557767901E-15</v>
      </c>
      <c r="AG88" s="14">
        <f t="shared" si="18"/>
        <v>4.0184669994263098E-14</v>
      </c>
      <c r="AH88" s="14">
        <f t="shared" si="19"/>
        <v>0.30619450159219996</v>
      </c>
      <c r="AI88" s="14">
        <f t="shared" si="11"/>
        <v>2.7420090228840412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2"/>
        <v>2.7115043420043579</v>
      </c>
      <c r="Y89" s="1">
        <f t="shared" si="13"/>
        <v>47118</v>
      </c>
      <c r="Z89" s="14">
        <f t="shared" si="14"/>
        <v>-0.18184186590739199</v>
      </c>
      <c r="AA89" s="14">
        <f t="shared" si="14"/>
        <v>-2.0476434356077098</v>
      </c>
      <c r="AB89" s="14">
        <f t="shared" si="14"/>
        <v>4.7098735089618096</v>
      </c>
      <c r="AC89" s="14">
        <f t="shared" si="15"/>
        <v>2.3522099887911041E-4</v>
      </c>
      <c r="AD89" s="14">
        <f t="shared" si="16"/>
        <v>3.6351530246050701E-3</v>
      </c>
      <c r="AE89" s="14">
        <f t="shared" si="17"/>
        <v>-7.5719007624999696E-2</v>
      </c>
      <c r="AF89" s="14">
        <f t="shared" si="18"/>
        <v>-2.6334352625727702E-15</v>
      </c>
      <c r="AG89" s="14">
        <f t="shared" si="18"/>
        <v>3.7952510387459902E-14</v>
      </c>
      <c r="AH89" s="14">
        <f t="shared" si="19"/>
        <v>0.3029647681591307</v>
      </c>
      <c r="AI89" s="14">
        <f t="shared" si="11"/>
        <v>2.7115043420043583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2"/>
        <v>2.6817409997075603</v>
      </c>
      <c r="Y90" s="1">
        <f t="shared" si="13"/>
        <v>47208</v>
      </c>
      <c r="Z90" s="14">
        <f t="shared" si="14"/>
        <v>-0.17976359080849599</v>
      </c>
      <c r="AA90" s="14">
        <f t="shared" si="14"/>
        <v>-2.02781289328877</v>
      </c>
      <c r="AB90" s="14">
        <f t="shared" si="14"/>
        <v>4.6627747738721999</v>
      </c>
      <c r="AC90" s="14">
        <f t="shared" si="15"/>
        <v>-6.220523553614524E-5</v>
      </c>
      <c r="AD90" s="14">
        <f t="shared" si="16"/>
        <v>2.5475373231459799E-3</v>
      </c>
      <c r="AE90" s="14">
        <f t="shared" si="17"/>
        <v>-7.57104730780431E-2</v>
      </c>
      <c r="AF90" s="14">
        <f t="shared" si="18"/>
        <v>-2.4388423348831101E-15</v>
      </c>
      <c r="AG90" s="14">
        <f t="shared" si="18"/>
        <v>3.5789221493826901E-14</v>
      </c>
      <c r="AH90" s="14">
        <f t="shared" si="19"/>
        <v>0.29976785092302599</v>
      </c>
      <c r="AI90" s="14">
        <f t="shared" si="11"/>
        <v>2.6817409997075603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2"/>
        <v>2.6526530255955252</v>
      </c>
      <c r="Y91" s="1">
        <f t="shared" si="13"/>
        <v>47299</v>
      </c>
      <c r="Z91" s="14">
        <f t="shared" si="14"/>
        <v>-0.17774365147632601</v>
      </c>
      <c r="AA91" s="14">
        <f t="shared" si="14"/>
        <v>-2.0080825713694201</v>
      </c>
      <c r="AB91" s="14">
        <f t="shared" si="14"/>
        <v>4.6161470261334898</v>
      </c>
      <c r="AC91" s="14">
        <f t="shared" si="15"/>
        <v>-3.263545683507245E-4</v>
      </c>
      <c r="AD91" s="14">
        <f t="shared" si="16"/>
        <v>1.7571602264069199E-3</v>
      </c>
      <c r="AE91" s="14">
        <f t="shared" si="17"/>
        <v>-7.5702002536607596E-2</v>
      </c>
      <c r="AF91" s="14">
        <f t="shared" si="18"/>
        <v>-2.2470987442117E-15</v>
      </c>
      <c r="AG91" s="14">
        <f t="shared" si="18"/>
        <v>3.3690638988119702E-14</v>
      </c>
      <c r="AH91" s="14">
        <f t="shared" si="19"/>
        <v>0.29660341918630084</v>
      </c>
      <c r="AI91" s="14">
        <f t="shared" si="11"/>
        <v>2.6526530255955247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2"/>
        <v>2.6241804610484127</v>
      </c>
      <c r="Y92" s="1">
        <f t="shared" si="13"/>
        <v>47391</v>
      </c>
      <c r="Z92" s="14">
        <f t="shared" si="14"/>
        <v>-0.17577695040515101</v>
      </c>
      <c r="AA92" s="14">
        <f t="shared" si="14"/>
        <v>-1.98846636281591</v>
      </c>
      <c r="AB92" s="14">
        <f t="shared" si="14"/>
        <v>4.5699855558721598</v>
      </c>
      <c r="AC92" s="14">
        <f t="shared" si="15"/>
        <v>-5.5789507551328528E-4</v>
      </c>
      <c r="AD92" s="14">
        <f t="shared" si="16"/>
        <v>1.2243957271376299E-3</v>
      </c>
      <c r="AE92" s="14">
        <f t="shared" si="17"/>
        <v>-7.5699427848683207E-2</v>
      </c>
      <c r="AF92" s="14">
        <f t="shared" si="18"/>
        <v>-2.05830653160014E-15</v>
      </c>
      <c r="AG92" s="14">
        <f t="shared" si="18"/>
        <v>3.1652890735033499E-14</v>
      </c>
      <c r="AH92" s="14">
        <f t="shared" si="19"/>
        <v>0.29347114559434345</v>
      </c>
      <c r="AI92" s="14">
        <f t="shared" si="11"/>
        <v>2.6241804610484127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2"/>
        <v>2.596269047598097</v>
      </c>
      <c r="Y93" s="1">
        <f t="shared" si="13"/>
        <v>47483</v>
      </c>
      <c r="Z93" s="14">
        <f t="shared" si="14"/>
        <v>-0.173858678299838</v>
      </c>
      <c r="AA93" s="14">
        <f t="shared" si="14"/>
        <v>-1.9689757596875299</v>
      </c>
      <c r="AB93" s="14">
        <f t="shared" si="14"/>
        <v>4.5242857003134498</v>
      </c>
      <c r="AC93" s="14">
        <f t="shared" si="15"/>
        <v>-7.5793825520381922E-4</v>
      </c>
      <c r="AD93" s="14">
        <f t="shared" si="16"/>
        <v>9.1220301656325597E-4</v>
      </c>
      <c r="AE93" s="14">
        <f t="shared" si="17"/>
        <v>-7.5707185590432297E-2</v>
      </c>
      <c r="AF93" s="14">
        <f t="shared" si="18"/>
        <v>-1.8725631681009902E-15</v>
      </c>
      <c r="AG93" s="14">
        <f t="shared" si="18"/>
        <v>2.9672398557330399E-14</v>
      </c>
      <c r="AH93" s="14">
        <f t="shared" si="19"/>
        <v>0.29037070610105964</v>
      </c>
      <c r="AI93" s="14">
        <f t="shared" si="11"/>
        <v>2.5962690475980965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2"/>
        <v>2.5688699088692966</v>
      </c>
      <c r="Y94" s="1">
        <f t="shared" si="13"/>
        <v>47573</v>
      </c>
      <c r="Z94" s="14">
        <f t="shared" si="14"/>
        <v>-0.17198433939275001</v>
      </c>
      <c r="AA94" s="14">
        <f t="shared" si="14"/>
        <v>-1.9496202206490501</v>
      </c>
      <c r="AB94" s="14">
        <f t="shared" si="14"/>
        <v>4.47904284331032</v>
      </c>
      <c r="AC94" s="14">
        <f t="shared" si="15"/>
        <v>-9.2794264892095805E-4</v>
      </c>
      <c r="AD94" s="14">
        <f t="shared" si="16"/>
        <v>7.8627843097813801E-4</v>
      </c>
      <c r="AE94" s="14">
        <f t="shared" si="17"/>
        <v>-7.5728490116102096E-2</v>
      </c>
      <c r="AF94" s="14">
        <f t="shared" si="18"/>
        <v>-1.6899603104817701E-15</v>
      </c>
      <c r="AG94" s="14">
        <f t="shared" si="18"/>
        <v>2.7745875176508501E-14</v>
      </c>
      <c r="AH94" s="14">
        <f t="shared" si="19"/>
        <v>0.28730177993479666</v>
      </c>
      <c r="AI94" s="14">
        <f t="shared" si="11"/>
        <v>2.568869908869297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2"/>
        <v>2.5419392276176951</v>
      </c>
      <c r="Y95" s="1">
        <f t="shared" si="13"/>
        <v>47664</v>
      </c>
      <c r="Z95" s="14">
        <f t="shared" si="14"/>
        <v>-0.170149767680287</v>
      </c>
      <c r="AA95" s="14">
        <f t="shared" si="14"/>
        <v>-1.9304074826437301</v>
      </c>
      <c r="AB95" s="14">
        <f t="shared" si="14"/>
        <v>4.4342524148772204</v>
      </c>
      <c r="AC95" s="14">
        <f t="shared" si="15"/>
        <v>-1.0696291927212917E-3</v>
      </c>
      <c r="AD95" s="14">
        <f t="shared" si="16"/>
        <v>8.15139505504957E-4</v>
      </c>
      <c r="AE95" s="14">
        <f t="shared" si="17"/>
        <v>-7.5765496812959604E-2</v>
      </c>
      <c r="AF95" s="14">
        <f t="shared" si="18"/>
        <v>-1.51058282555544E-15</v>
      </c>
      <c r="AG95" s="14">
        <f t="shared" si="18"/>
        <v>2.5870317204182699E-14</v>
      </c>
      <c r="AH95" s="14">
        <f t="shared" si="19"/>
        <v>0.28426404956464313</v>
      </c>
      <c r="AI95" s="14">
        <f t="shared" si="11"/>
        <v>2.5419392276176955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2"/>
        <v>2.5154379198620589</v>
      </c>
      <c r="Y96" s="1">
        <f t="shared" si="13"/>
        <v>47756</v>
      </c>
      <c r="Z96" s="14">
        <f t="shared" si="14"/>
        <v>-0.168351135321159</v>
      </c>
      <c r="AA96" s="14">
        <f t="shared" si="14"/>
        <v>-1.91134382520681</v>
      </c>
      <c r="AB96" s="14">
        <f t="shared" si="14"/>
        <v>4.3899098907284602</v>
      </c>
      <c r="AC96" s="14">
        <f t="shared" si="15"/>
        <v>-1.1849073775189506E-3</v>
      </c>
      <c r="AD96" s="14">
        <f t="shared" si="16"/>
        <v>9.7015100116188704E-4</v>
      </c>
      <c r="AE96" s="14">
        <f t="shared" si="17"/>
        <v>-7.5819454629195801E-2</v>
      </c>
      <c r="AF96" s="14">
        <f t="shared" si="18"/>
        <v>-1.3345080562093601E-15</v>
      </c>
      <c r="AG96" s="14">
        <f t="shared" si="18"/>
        <v>2.4042994973908701E-14</v>
      </c>
      <c r="AH96" s="14">
        <f t="shared" si="19"/>
        <v>0.28125720066709842</v>
      </c>
      <c r="AI96" s="14">
        <f t="shared" si="11"/>
        <v>2.5154379198620598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2"/>
        <v>2.4893313083794504</v>
      </c>
      <c r="Y97" s="1">
        <f t="shared" si="13"/>
        <v>47848</v>
      </c>
      <c r="Z97" s="14">
        <f t="shared" si="14"/>
        <v>-0.16658495435679799</v>
      </c>
      <c r="AA97" s="14">
        <f t="shared" si="14"/>
        <v>-1.89243429461204</v>
      </c>
      <c r="AB97" s="14">
        <f t="shared" si="14"/>
        <v>4.3460107918211799</v>
      </c>
      <c r="AC97" s="14">
        <f t="shared" si="15"/>
        <v>-1.2758113582575124E-3</v>
      </c>
      <c r="AD97" s="14">
        <f t="shared" si="16"/>
        <v>1.22550205642678E-3</v>
      </c>
      <c r="AE97" s="14">
        <f t="shared" si="17"/>
        <v>-7.5890847264186004E-2</v>
      </c>
      <c r="AF97" s="14">
        <f t="shared" si="18"/>
        <v>-1.16180530248883E-15</v>
      </c>
      <c r="AG97" s="14">
        <f t="shared" si="18"/>
        <v>2.22614399171234E-14</v>
      </c>
      <c r="AH97" s="14">
        <f t="shared" si="19"/>
        <v>0.2782809220931044</v>
      </c>
      <c r="AI97" s="14">
        <f t="shared" si="11"/>
        <v>2.4893313083794499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2"/>
        <v>2.4635887979482414</v>
      </c>
      <c r="Y98" s="1">
        <f t="shared" si="13"/>
        <v>47938</v>
      </c>
      <c r="Z98" s="14">
        <f t="shared" si="14"/>
        <v>-0.16484807282786901</v>
      </c>
      <c r="AA98" s="14">
        <f t="shared" si="14"/>
        <v>-1.87368289395094</v>
      </c>
      <c r="AB98" s="14">
        <f t="shared" si="14"/>
        <v>4.3025506839029797</v>
      </c>
      <c r="AC98" s="14">
        <f t="shared" si="15"/>
        <v>-1.3444451964887761E-3</v>
      </c>
      <c r="AD98" s="14">
        <f t="shared" si="16"/>
        <v>1.5581428736768E-3</v>
      </c>
      <c r="AE98" s="14">
        <f t="shared" si="17"/>
        <v>-7.5979522688576703E-2</v>
      </c>
      <c r="AF98" s="14">
        <f t="shared" si="18"/>
        <v>-9.92535491852046E-16</v>
      </c>
      <c r="AG98" s="14">
        <f t="shared" si="18"/>
        <v>2.0523430104279799E-14</v>
      </c>
      <c r="AH98" s="14">
        <f t="shared" si="19"/>
        <v>0.27533490583544024</v>
      </c>
      <c r="AI98" s="14">
        <f t="shared" ref="AI98:AI129" si="20">+SUM(Z98:AH98)</f>
        <v>2.4635887979482418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2"/>
        <v>2.4381835547144801</v>
      </c>
      <c r="Y99" s="1">
        <f t="shared" ref="Y99:Y132" si="21">+A99</f>
        <v>48029</v>
      </c>
      <c r="Z99" s="14">
        <f t="shared" si="14"/>
        <v>-0.163137666271812</v>
      </c>
      <c r="AA99" s="14">
        <f t="shared" si="14"/>
        <v>-1.8550927443188401</v>
      </c>
      <c r="AB99" s="14">
        <f t="shared" si="14"/>
        <v>4.2595251770639599</v>
      </c>
      <c r="AC99" s="14">
        <f t="shared" si="15"/>
        <v>-1.3929364562994002E-3</v>
      </c>
      <c r="AD99" s="14">
        <f t="shared" si="16"/>
        <v>1.9476886001310099E-3</v>
      </c>
      <c r="AE99" s="14">
        <f t="shared" si="17"/>
        <v>-7.6084810899146593E-2</v>
      </c>
      <c r="AF99" s="14">
        <f t="shared" si="18"/>
        <v>-8.2675101383628698E-16</v>
      </c>
      <c r="AG99" s="14">
        <f t="shared" si="18"/>
        <v>1.88269744939159E-14</v>
      </c>
      <c r="AH99" s="14">
        <f t="shared" si="19"/>
        <v>0.27241884699646979</v>
      </c>
      <c r="AI99" s="14">
        <f t="shared" si="20"/>
        <v>2.4381835547144806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2"/>
        <v>2.4130921919557813</v>
      </c>
      <c r="Y100" s="1">
        <f t="shared" si="21"/>
        <v>48121</v>
      </c>
      <c r="Z100" s="14">
        <f t="shared" si="14"/>
        <v>-0.16145122549647001</v>
      </c>
      <c r="AA100" s="14">
        <f t="shared" si="14"/>
        <v>-1.8366662214955001</v>
      </c>
      <c r="AB100" s="14">
        <f t="shared" si="14"/>
        <v>4.2169299252933197</v>
      </c>
      <c r="AC100" s="14">
        <f t="shared" si="15"/>
        <v>-1.423397404276503E-3</v>
      </c>
      <c r="AD100" s="14">
        <f t="shared" si="16"/>
        <v>2.3762973156467001E-3</v>
      </c>
      <c r="AE100" s="14">
        <f t="shared" si="17"/>
        <v>-7.6205630013197495E-2</v>
      </c>
      <c r="AF100" s="14">
        <f t="shared" si="18"/>
        <v>-6.6449569576359895E-16</v>
      </c>
      <c r="AG100" s="14">
        <f t="shared" si="18"/>
        <v>1.7170296358914601E-14</v>
      </c>
      <c r="AH100" s="14">
        <f t="shared" si="19"/>
        <v>0.26953244375624313</v>
      </c>
      <c r="AI100" s="14">
        <f t="shared" si="20"/>
        <v>2.4130921919557822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2"/>
        <v>2.3882944643446349</v>
      </c>
      <c r="Y101" s="1">
        <f t="shared" si="21"/>
        <v>48213</v>
      </c>
      <c r="Z101" s="14">
        <f t="shared" si="14"/>
        <v>-0.15978654143582399</v>
      </c>
      <c r="AA101" s="14">
        <f t="shared" si="14"/>
        <v>-1.8184050718420099</v>
      </c>
      <c r="AB101" s="14">
        <f t="shared" si="14"/>
        <v>4.1747606260404</v>
      </c>
      <c r="AC101" s="14">
        <f t="shared" si="15"/>
        <v>-1.4378930933416449E-3</v>
      </c>
      <c r="AD101" s="14">
        <f t="shared" si="16"/>
        <v>2.82852830707014E-3</v>
      </c>
      <c r="AE101" s="14">
        <f t="shared" si="17"/>
        <v>-7.6340580972616895E-2</v>
      </c>
      <c r="AF101" s="14">
        <f t="shared" si="18"/>
        <v>-5.05804897687675E-16</v>
      </c>
      <c r="AG101" s="14">
        <f t="shared" si="18"/>
        <v>1.55518162909493E-14</v>
      </c>
      <c r="AH101" s="14">
        <f t="shared" si="19"/>
        <v>0.2666753973409412</v>
      </c>
      <c r="AI101" s="14">
        <f t="shared" si="20"/>
        <v>2.3882944643446344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2"/>
        <v>2.3637729725931953</v>
      </c>
      <c r="Y102" s="1">
        <f t="shared" si="21"/>
        <v>48304</v>
      </c>
      <c r="Z102" s="14">
        <f t="shared" si="14"/>
        <v>-0.15814168780676599</v>
      </c>
      <c r="AA102" s="14">
        <f t="shared" si="14"/>
        <v>-1.8003105105705299</v>
      </c>
      <c r="AB102" s="14">
        <f t="shared" si="14"/>
        <v>4.1330130197799999</v>
      </c>
      <c r="AC102" s="14">
        <f t="shared" si="15"/>
        <v>-1.4384156396895869E-3</v>
      </c>
      <c r="AD102" s="14">
        <f t="shared" si="16"/>
        <v>3.2911860999302301E-3</v>
      </c>
      <c r="AE102" s="14">
        <f t="shared" si="17"/>
        <v>-7.6488031261421202E-2</v>
      </c>
      <c r="AF102" s="14">
        <f t="shared" si="18"/>
        <v>-3.5070570647318898E-16</v>
      </c>
      <c r="AG102" s="14">
        <f t="shared" si="18"/>
        <v>1.39701351212978E-14</v>
      </c>
      <c r="AH102" s="14">
        <f t="shared" si="19"/>
        <v>0.26384741199165906</v>
      </c>
      <c r="AI102" s="14">
        <f t="shared" si="20"/>
        <v>2.3637729725931953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2"/>
        <v>2.3395128801112932</v>
      </c>
      <c r="Y103" s="1">
        <f t="shared" si="21"/>
        <v>48395</v>
      </c>
      <c r="Z103" s="14">
        <f t="shared" si="14"/>
        <v>-0.15651500220185999</v>
      </c>
      <c r="AA103" s="14">
        <f t="shared" si="14"/>
        <v>-1.78238330506391</v>
      </c>
      <c r="AB103" s="14">
        <f t="shared" si="14"/>
        <v>4.0916828895822102</v>
      </c>
      <c r="AC103" s="14">
        <f t="shared" si="15"/>
        <v>-1.4268640327940918E-3</v>
      </c>
      <c r="AD103" s="14">
        <f t="shared" si="16"/>
        <v>3.75315504029318E-3</v>
      </c>
      <c r="AE103" s="14">
        <f t="shared" si="17"/>
        <v>-7.6646188146194894E-2</v>
      </c>
      <c r="AF103" s="14">
        <f t="shared" si="18"/>
        <v>-1.9921721064923001E-16</v>
      </c>
      <c r="AG103" s="14">
        <f t="shared" si="18"/>
        <v>1.24240170389255E-14</v>
      </c>
      <c r="AH103" s="14">
        <f t="shared" si="19"/>
        <v>0.26104819493353676</v>
      </c>
      <c r="AI103" s="14">
        <f t="shared" si="20"/>
        <v>2.3395128801112932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2"/>
        <v>2.3155016430412538</v>
      </c>
      <c r="Y104" s="1">
        <f t="shared" si="21"/>
        <v>48487</v>
      </c>
      <c r="Z104" s="14">
        <f t="shared" si="14"/>
        <v>-0.15490506617293501</v>
      </c>
      <c r="AA104" s="14">
        <f t="shared" si="14"/>
        <v>-1.7646238455158201</v>
      </c>
      <c r="AB104" s="14">
        <f t="shared" si="14"/>
        <v>4.0507660606864002</v>
      </c>
      <c r="AC104" s="14">
        <f t="shared" si="15"/>
        <v>-1.4050288509541231E-3</v>
      </c>
      <c r="AD104" s="14">
        <f t="shared" si="16"/>
        <v>4.20522857811754E-3</v>
      </c>
      <c r="AE104" s="14">
        <f t="shared" si="17"/>
        <v>-7.6813162028777499E-2</v>
      </c>
      <c r="AF104" s="14">
        <f t="shared" si="18"/>
        <v>-5.1350839443633403E-17</v>
      </c>
      <c r="AG104" s="14">
        <f t="shared" si="18"/>
        <v>1.09123731349502E-14</v>
      </c>
      <c r="AH104" s="14">
        <f t="shared" si="19"/>
        <v>0.25827745634521238</v>
      </c>
      <c r="AI104" s="14">
        <f t="shared" si="20"/>
        <v>2.3155016430412543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2"/>
        <v>2.291728754761265</v>
      </c>
      <c r="Y105" s="1">
        <f t="shared" si="21"/>
        <v>48579</v>
      </c>
      <c r="Z105" s="14">
        <f t="shared" si="14"/>
        <v>-0.15331068478471699</v>
      </c>
      <c r="AA105" s="14">
        <f t="shared" si="14"/>
        <v>-1.74703220481719</v>
      </c>
      <c r="AB105" s="14">
        <f t="shared" si="14"/>
        <v>4.0102584000795396</v>
      </c>
      <c r="AC105" s="14">
        <f t="shared" si="15"/>
        <v>-1.3745812892223832E-3</v>
      </c>
      <c r="AD105" s="14">
        <f t="shared" si="16"/>
        <v>4.6399368025166901E-3</v>
      </c>
      <c r="AE105" s="14">
        <f t="shared" si="17"/>
        <v>-7.6987020558282895E-2</v>
      </c>
      <c r="AF105" s="14">
        <f t="shared" si="18"/>
        <v>9.2889248851410896E-17</v>
      </c>
      <c r="AG105" s="14">
        <f t="shared" si="18"/>
        <v>9.4342455561942603E-15</v>
      </c>
      <c r="AH105" s="14">
        <f t="shared" si="19"/>
        <v>0.25553490932861167</v>
      </c>
      <c r="AI105" s="14">
        <f t="shared" si="20"/>
        <v>2.291728754761265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2"/>
        <v>2.2681855056801909</v>
      </c>
      <c r="Y106" s="1">
        <f t="shared" si="21"/>
        <v>48669</v>
      </c>
      <c r="Z106" s="14">
        <f t="shared" si="14"/>
        <v>-0.151730866047038</v>
      </c>
      <c r="AA106" s="14">
        <f t="shared" si="14"/>
        <v>-1.72960818932217</v>
      </c>
      <c r="AB106" s="14">
        <f t="shared" si="14"/>
        <v>3.97015581607875</v>
      </c>
      <c r="AC106" s="14">
        <f t="shared" si="15"/>
        <v>-1.3370659425958309E-3</v>
      </c>
      <c r="AD106" s="14">
        <f t="shared" si="16"/>
        <v>5.0513752217063402E-3</v>
      </c>
      <c r="AE106" s="14">
        <f t="shared" si="17"/>
        <v>-7.7165834187526094E-2</v>
      </c>
      <c r="AF106" s="14">
        <f t="shared" si="18"/>
        <v>2.3350574233887698E-16</v>
      </c>
      <c r="AG106" s="14">
        <f t="shared" si="18"/>
        <v>7.9887924093140797E-15</v>
      </c>
      <c r="AH106" s="14">
        <f t="shared" si="19"/>
        <v>0.25282026987905581</v>
      </c>
      <c r="AI106" s="14">
        <f t="shared" si="20"/>
        <v>2.2681855056801909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2"/>
        <v>2.2448647588890411</v>
      </c>
      <c r="Y107" s="1">
        <f t="shared" si="21"/>
        <v>48760</v>
      </c>
      <c r="Z107" s="14">
        <f t="shared" si="14"/>
        <v>-0.15016480056870701</v>
      </c>
      <c r="AA107" s="14">
        <f t="shared" si="14"/>
        <v>-1.7123513818790601</v>
      </c>
      <c r="AB107" s="14">
        <f t="shared" si="14"/>
        <v>3.9304542579179702</v>
      </c>
      <c r="AC107" s="14">
        <f t="shared" si="15"/>
        <v>-1.293896824706507E-3</v>
      </c>
      <c r="AD107" s="14">
        <f t="shared" si="16"/>
        <v>5.4350372677014298E-3</v>
      </c>
      <c r="AE107" s="14">
        <f t="shared" si="17"/>
        <v>-7.7347713879859795E-2</v>
      </c>
      <c r="AF107" s="14">
        <f t="shared" si="18"/>
        <v>3.7050772633715098E-16</v>
      </c>
      <c r="AG107" s="14">
        <f t="shared" si="18"/>
        <v>6.5752735207187598E-15</v>
      </c>
      <c r="AH107" s="14">
        <f t="shared" si="19"/>
        <v>0.25013325685569593</v>
      </c>
      <c r="AI107" s="14">
        <f t="shared" si="20"/>
        <v>2.2448647588890411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2"/>
        <v>2.2217607419932022</v>
      </c>
      <c r="Y108" s="1">
        <f t="shared" si="21"/>
        <v>48852</v>
      </c>
      <c r="Z108" s="14">
        <f t="shared" si="14"/>
        <v>-0.14861184171608199</v>
      </c>
      <c r="AA108" s="14">
        <f t="shared" si="14"/>
        <v>-1.6952611783009699</v>
      </c>
      <c r="AB108" s="14">
        <f t="shared" si="14"/>
        <v>3.8911497153388002</v>
      </c>
      <c r="AC108" s="14">
        <f t="shared" si="15"/>
        <v>-1.2463561404983576E-3</v>
      </c>
      <c r="AD108" s="14">
        <f t="shared" si="16"/>
        <v>5.7876525386781098E-3</v>
      </c>
      <c r="AE108" s="14">
        <f t="shared" si="17"/>
        <v>-7.7530841678993198E-2</v>
      </c>
      <c r="AF108" s="14">
        <f t="shared" si="18"/>
        <v>5.0391021956421903E-16</v>
      </c>
      <c r="AG108" s="14">
        <f t="shared" si="18"/>
        <v>5.19303712588007E-15</v>
      </c>
      <c r="AH108" s="14">
        <f t="shared" si="19"/>
        <v>0.24747359195226182</v>
      </c>
      <c r="AI108" s="14">
        <f t="shared" si="20"/>
        <v>2.2217607419932017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2"/>
        <v>2.1988688552275431</v>
      </c>
      <c r="Y109" s="1">
        <f t="shared" si="21"/>
        <v>48944</v>
      </c>
      <c r="Z109" s="14">
        <f t="shared" si="14"/>
        <v>-0.14707148650481799</v>
      </c>
      <c r="AA109" s="14">
        <f t="shared" si="14"/>
        <v>-1.67833681827279</v>
      </c>
      <c r="AB109" s="14">
        <f t="shared" si="14"/>
        <v>3.8522382181854198</v>
      </c>
      <c r="AC109" s="14">
        <f t="shared" si="15"/>
        <v>-1.1955953700411321E-3</v>
      </c>
      <c r="AD109" s="14">
        <f t="shared" si="16"/>
        <v>6.1070323701652102E-3</v>
      </c>
      <c r="AE109" s="14">
        <f t="shared" si="17"/>
        <v>-7.7713494848521206E-2</v>
      </c>
      <c r="AF109" s="14">
        <f t="shared" si="18"/>
        <v>6.3373370425666196E-16</v>
      </c>
      <c r="AG109" s="14">
        <f t="shared" si="18"/>
        <v>3.8415075343719902E-15</v>
      </c>
      <c r="AH109" s="14">
        <f t="shared" si="19"/>
        <v>0.24484099966812348</v>
      </c>
      <c r="AI109" s="14">
        <f t="shared" si="20"/>
        <v>2.1988688552275426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2"/>
        <v>2.1761854957573687</v>
      </c>
      <c r="Y110" s="1">
        <f t="shared" si="21"/>
        <v>49034</v>
      </c>
      <c r="Z110" s="14">
        <f t="shared" si="14"/>
        <v>-0.14554335740404001</v>
      </c>
      <c r="AA110" s="14">
        <f t="shared" si="14"/>
        <v>-1.6615774115395801</v>
      </c>
      <c r="AB110" s="14">
        <f t="shared" si="14"/>
        <v>3.8137158360035701</v>
      </c>
      <c r="AC110" s="14">
        <f t="shared" si="15"/>
        <v>-1.1426382592494065E-3</v>
      </c>
      <c r="AD110" s="14">
        <f t="shared" si="16"/>
        <v>6.3919239489850397E-3</v>
      </c>
      <c r="AE110" s="14">
        <f t="shared" si="17"/>
        <v>-7.78940642719812E-2</v>
      </c>
      <c r="AF110" s="14">
        <f t="shared" si="18"/>
        <v>7.6000365746891105E-16</v>
      </c>
      <c r="AG110" s="14">
        <f t="shared" si="18"/>
        <v>2.5201737937395298E-15</v>
      </c>
      <c r="AH110" s="14">
        <f t="shared" si="19"/>
        <v>0.24223520727966016</v>
      </c>
      <c r="AI110" s="14">
        <f t="shared" si="20"/>
        <v>2.1761854957573679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2"/>
        <v>2.1537078978920818</v>
      </c>
      <c r="Y111" s="1">
        <f t="shared" si="21"/>
        <v>49125</v>
      </c>
      <c r="Z111" s="14">
        <f t="shared" si="14"/>
        <v>-0.14402718518834901</v>
      </c>
      <c r="AA111" s="14">
        <f t="shared" si="14"/>
        <v>-1.6449819600932101</v>
      </c>
      <c r="AB111" s="14">
        <f t="shared" si="14"/>
        <v>3.7755786776435398</v>
      </c>
      <c r="AC111" s="14">
        <f t="shared" si="15"/>
        <v>-1.0883853514019948E-3</v>
      </c>
      <c r="AD111" s="14">
        <f t="shared" si="16"/>
        <v>6.64187384977067E-3</v>
      </c>
      <c r="AE111" s="14">
        <f t="shared" si="17"/>
        <v>-7.8071067780207296E-2</v>
      </c>
      <c r="AF111" s="14">
        <f t="shared" si="18"/>
        <v>8.8275008958393097E-16</v>
      </c>
      <c r="AG111" s="14">
        <f t="shared" si="18"/>
        <v>1.2285793557459899E-15</v>
      </c>
      <c r="AH111" s="14">
        <f t="shared" si="19"/>
        <v>0.23965594481193761</v>
      </c>
      <c r="AI111" s="14">
        <f t="shared" si="20"/>
        <v>2.1537078978920818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2"/>
        <v>2.1314339887866343</v>
      </c>
      <c r="Y112" s="1">
        <f t="shared" si="21"/>
        <v>49217</v>
      </c>
      <c r="Z112" s="14">
        <f t="shared" si="14"/>
        <v>-0.14252279293425901</v>
      </c>
      <c r="AA112" s="14">
        <f t="shared" si="14"/>
        <v>-1.6285493769652299</v>
      </c>
      <c r="AB112" s="14">
        <f t="shared" si="14"/>
        <v>3.7378228908671098</v>
      </c>
      <c r="AC112" s="14">
        <f t="shared" si="15"/>
        <v>-1.0336197305930433E-3</v>
      </c>
      <c r="AD112" s="14">
        <f t="shared" si="16"/>
        <v>6.8571015810091999E-3</v>
      </c>
      <c r="AE112" s="14">
        <f t="shared" si="17"/>
        <v>-7.8243159042088603E-2</v>
      </c>
      <c r="AF112" s="14">
        <f t="shared" si="18"/>
        <v>1.00200709496404E-15</v>
      </c>
      <c r="AG112" s="14">
        <f t="shared" si="18"/>
        <v>-3.3687267650488398E-17</v>
      </c>
      <c r="AH112" s="14">
        <f t="shared" si="19"/>
        <v>0.23710294501068491</v>
      </c>
      <c r="AI112" s="14">
        <f t="shared" si="20"/>
        <v>2.1314339887866343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2"/>
        <v>2.1093622590779035</v>
      </c>
      <c r="Y113" s="1">
        <f t="shared" si="21"/>
        <v>49309</v>
      </c>
      <c r="Z113" s="14">
        <f t="shared" si="14"/>
        <v>-0.14103008122378399</v>
      </c>
      <c r="AA113" s="14">
        <f t="shared" si="14"/>
        <v>-1.61227850214151</v>
      </c>
      <c r="AB113" s="14">
        <f t="shared" si="14"/>
        <v>3.7004446619584499</v>
      </c>
      <c r="AC113" s="14">
        <f t="shared" si="15"/>
        <v>-9.7901368424239119E-4</v>
      </c>
      <c r="AD113" s="14">
        <f t="shared" si="16"/>
        <v>7.0383834737495904E-3</v>
      </c>
      <c r="AE113" s="14">
        <f t="shared" si="17"/>
        <v>-7.8409132619330704E-2</v>
      </c>
      <c r="AF113" s="14">
        <f t="shared" si="18"/>
        <v>1.1178124186791199E-15</v>
      </c>
      <c r="AG113" s="14">
        <f t="shared" si="18"/>
        <v>-1.26700088441698E-15</v>
      </c>
      <c r="AH113" s="14">
        <f t="shared" si="19"/>
        <v>0.23457594331457113</v>
      </c>
      <c r="AI113" s="14">
        <f t="shared" si="20"/>
        <v>2.1093622590779031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2"/>
        <v>2.0874916477979006</v>
      </c>
      <c r="Y114" s="1">
        <f t="shared" si="21"/>
        <v>49399</v>
      </c>
      <c r="Z114" s="14">
        <f t="shared" si="14"/>
        <v>-0.139549014588565</v>
      </c>
      <c r="AA114" s="14">
        <f t="shared" si="14"/>
        <v>-1.5961681160361001</v>
      </c>
      <c r="AB114" s="14">
        <f t="shared" si="14"/>
        <v>3.6634402153388699</v>
      </c>
      <c r="AC114" s="14">
        <f t="shared" si="15"/>
        <v>-9.2513602625414514E-4</v>
      </c>
      <c r="AD114" s="14">
        <f t="shared" si="16"/>
        <v>7.1869470289229499E-3</v>
      </c>
      <c r="AE114" s="14">
        <f t="shared" si="17"/>
        <v>-7.8567925746744594E-2</v>
      </c>
      <c r="AF114" s="14">
        <f t="shared" si="18"/>
        <v>1.2302070423655399E-15</v>
      </c>
      <c r="AG114" s="14">
        <f t="shared" si="18"/>
        <v>-2.4717070749650501E-15</v>
      </c>
      <c r="AH114" s="14">
        <f t="shared" si="19"/>
        <v>0.23207467782777322</v>
      </c>
      <c r="AI114" s="14">
        <f t="shared" si="20"/>
        <v>2.0874916477979011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2"/>
        <v>2.0658214408230222</v>
      </c>
      <c r="Y115" s="1">
        <f t="shared" si="21"/>
        <v>49490</v>
      </c>
      <c r="Z115" s="14">
        <f t="shared" si="14"/>
        <v>-0.138079609202967</v>
      </c>
      <c r="AA115" s="14">
        <f t="shared" si="14"/>
        <v>-1.5802169508950701</v>
      </c>
      <c r="AB115" s="14">
        <f t="shared" si="14"/>
        <v>3.6268058131854901</v>
      </c>
      <c r="AC115" s="14">
        <f t="shared" si="15"/>
        <v>-8.724598551012484E-4</v>
      </c>
      <c r="AD115" s="14">
        <f t="shared" si="16"/>
        <v>7.3043756559670603E-3</v>
      </c>
      <c r="AE115" s="14">
        <f t="shared" si="17"/>
        <v>-7.8718617358129295E-2</v>
      </c>
      <c r="AF115" s="14">
        <f t="shared" si="18"/>
        <v>1.3392347914892E-15</v>
      </c>
      <c r="AG115" s="14">
        <f t="shared" si="18"/>
        <v>-3.6481287614553504E-15</v>
      </c>
      <c r="AH115" s="14">
        <f t="shared" si="19"/>
        <v>0.2295988892928352</v>
      </c>
      <c r="AI115" s="14">
        <f t="shared" si="20"/>
        <v>2.0658214408230222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2"/>
        <v>2.0443511820554887</v>
      </c>
      <c r="Y116" s="1">
        <f t="shared" si="21"/>
        <v>49582</v>
      </c>
      <c r="Z116" s="14">
        <f t="shared" si="14"/>
        <v>-0.13662192181354099</v>
      </c>
      <c r="AA116" s="14">
        <f t="shared" si="14"/>
        <v>-1.5644237004450501</v>
      </c>
      <c r="AB116" s="14">
        <f t="shared" si="14"/>
        <v>3.5905377550536399</v>
      </c>
      <c r="AC116" s="14">
        <f t="shared" si="15"/>
        <v>-8.2137055184494938E-4</v>
      </c>
      <c r="AD116" s="14">
        <f t="shared" si="16"/>
        <v>7.3925235834881899E-3</v>
      </c>
      <c r="AE116" s="14">
        <f t="shared" si="17"/>
        <v>-7.8860424835018803E-2</v>
      </c>
      <c r="AF116" s="14">
        <f t="shared" si="18"/>
        <v>1.4449419656037099E-15</v>
      </c>
      <c r="AG116" s="14">
        <f t="shared" si="18"/>
        <v>-4.7965719442582004E-15</v>
      </c>
      <c r="AH116" s="14">
        <f t="shared" si="19"/>
        <v>0.22714832106381905</v>
      </c>
      <c r="AI116" s="14">
        <f t="shared" si="20"/>
        <v>2.0443511820554892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2"/>
        <v>2.0230805964897796</v>
      </c>
      <c r="Y117" s="1">
        <f t="shared" si="21"/>
        <v>49674</v>
      </c>
      <c r="Z117" s="14">
        <f t="shared" si="14"/>
        <v>-0.13517603987492599</v>
      </c>
      <c r="AA117" s="14">
        <f t="shared" si="14"/>
        <v>-1.5487870280531899</v>
      </c>
      <c r="AB117" s="14">
        <f t="shared" si="14"/>
        <v>3.5546323775031099</v>
      </c>
      <c r="AC117" s="14">
        <f t="shared" si="15"/>
        <v>-7.7217385174155979E-4</v>
      </c>
      <c r="AD117" s="14">
        <f t="shared" si="16"/>
        <v>7.45344059919724E-3</v>
      </c>
      <c r="AE117" s="14">
        <f t="shared" si="17"/>
        <v>-7.8992698912396506E-2</v>
      </c>
      <c r="AF117" s="14">
        <f t="shared" si="18"/>
        <v>1.5473769926047401E-15</v>
      </c>
      <c r="AG117" s="14">
        <f t="shared" si="18"/>
        <v>-5.9173306600975704E-15</v>
      </c>
      <c r="AH117" s="14">
        <f t="shared" si="19"/>
        <v>0.22472271907973079</v>
      </c>
      <c r="AI117" s="14">
        <f t="shared" si="20"/>
        <v>2.0230805964897796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2"/>
        <v>2.0020095242897775</v>
      </c>
      <c r="Y118" s="1">
        <f t="shared" si="21"/>
        <v>49765</v>
      </c>
      <c r="Z118" s="14">
        <f t="shared" si="14"/>
        <v>-0.13374207284821599</v>
      </c>
      <c r="AA118" s="14">
        <f t="shared" si="14"/>
        <v>-1.53330557362483</v>
      </c>
      <c r="AB118" s="14">
        <f t="shared" si="14"/>
        <v>3.5190860537280901</v>
      </c>
      <c r="AC118" s="14">
        <f t="shared" si="15"/>
        <v>-7.2510384955845261E-4</v>
      </c>
      <c r="AD118" s="14">
        <f t="shared" si="16"/>
        <v>7.48930617860738E-3</v>
      </c>
      <c r="AE118" s="14">
        <f t="shared" si="17"/>
        <v>-7.9114917132545801E-2</v>
      </c>
      <c r="AF118" s="14">
        <f t="shared" si="18"/>
        <v>1.6465901074770999E-15</v>
      </c>
      <c r="AG118" s="14">
        <f t="shared" si="18"/>
        <v>-7.0106912189905903E-15</v>
      </c>
      <c r="AH118" s="14">
        <f t="shared" si="19"/>
        <v>0.22232183183823545</v>
      </c>
      <c r="AI118" s="14">
        <f t="shared" si="20"/>
        <v>2.0020095242897775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2"/>
        <v>1.981137864990715</v>
      </c>
      <c r="Y119" s="1">
        <f t="shared" si="21"/>
        <v>49856</v>
      </c>
      <c r="Z119" s="14">
        <f t="shared" si="14"/>
        <v>-0.13232014460684599</v>
      </c>
      <c r="AA119" s="14">
        <f t="shared" si="14"/>
        <v>-1.51797795943085</v>
      </c>
      <c r="AB119" s="14">
        <f t="shared" si="14"/>
        <v>3.48389519319081</v>
      </c>
      <c r="AC119" s="14">
        <f t="shared" si="15"/>
        <v>-6.8033082297646935E-4</v>
      </c>
      <c r="AD119" s="14">
        <f t="shared" si="16"/>
        <v>7.5023724872482897E-3</v>
      </c>
      <c r="AE119" s="14">
        <f t="shared" si="17"/>
        <v>-7.9226676196310394E-2</v>
      </c>
      <c r="AF119" s="14">
        <f t="shared" si="18"/>
        <v>1.7426330556049799E-15</v>
      </c>
      <c r="AG119" s="14">
        <f t="shared" si="18"/>
        <v>-8.0769357783442407E-15</v>
      </c>
      <c r="AH119" s="14">
        <f t="shared" si="19"/>
        <v>0.21994541036964593</v>
      </c>
      <c r="AI119" s="14">
        <f t="shared" si="20"/>
        <v>1.9811378649907152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2"/>
        <v>1.9604655309418935</v>
      </c>
      <c r="Y120" s="1">
        <f t="shared" si="21"/>
        <v>49948</v>
      </c>
      <c r="Z120" s="14">
        <f t="shared" si="14"/>
        <v>-0.130910386886674</v>
      </c>
      <c r="AA120" s="14">
        <f t="shared" si="14"/>
        <v>-1.5028027950273899</v>
      </c>
      <c r="AB120" s="14">
        <f t="shared" si="14"/>
        <v>3.4490562412589099</v>
      </c>
      <c r="AC120" s="14">
        <f t="shared" si="15"/>
        <v>-6.3796878049227426E-4</v>
      </c>
      <c r="AD120" s="14">
        <f t="shared" si="16"/>
        <v>7.4949156868254103E-3</v>
      </c>
      <c r="AE120" s="14">
        <f t="shared" si="17"/>
        <v>-7.9327683520462197E-2</v>
      </c>
      <c r="AF120" s="14">
        <f t="shared" si="18"/>
        <v>1.8355588203615401E-15</v>
      </c>
      <c r="AG120" s="14">
        <f t="shared" si="18"/>
        <v>-9.1163453126955992E-15</v>
      </c>
      <c r="AH120" s="14">
        <f t="shared" si="19"/>
        <v>0.21759320821118439</v>
      </c>
      <c r="AI120" s="14">
        <f t="shared" si="20"/>
        <v>1.9604655309418939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2"/>
        <v>1.9399924091187577</v>
      </c>
      <c r="Y121" s="1">
        <f t="shared" si="21"/>
        <v>50040</v>
      </c>
      <c r="Z121" s="14">
        <f t="shared" si="14"/>
        <v>-0.12951293371099001</v>
      </c>
      <c r="AA121" s="14">
        <f t="shared" si="14"/>
        <v>-1.48777868140609</v>
      </c>
      <c r="AB121" s="14">
        <f t="shared" si="14"/>
        <v>3.4145656788463299</v>
      </c>
      <c r="AC121" s="14">
        <f t="shared" si="15"/>
        <v>-5.9808266008059803E-4</v>
      </c>
      <c r="AD121" s="14">
        <f t="shared" si="16"/>
        <v>7.46919493933112E-3</v>
      </c>
      <c r="AE121" s="14">
        <f t="shared" si="17"/>
        <v>-7.9417748271250393E-2</v>
      </c>
      <c r="AF121" s="14">
        <f t="shared" si="18"/>
        <v>1.92542137440465E-15</v>
      </c>
      <c r="AG121" s="14">
        <f t="shared" si="18"/>
        <v>-1.01292020367812E-14</v>
      </c>
      <c r="AH121" s="14">
        <f t="shared" si="19"/>
        <v>0.2152649813815157</v>
      </c>
      <c r="AI121" s="14">
        <f t="shared" si="20"/>
        <v>1.9399924091187575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2"/>
        <v>1.9197183304561909</v>
      </c>
      <c r="Y122" s="1">
        <f t="shared" si="21"/>
        <v>50130</v>
      </c>
      <c r="Z122" s="14">
        <f t="shared" si="14"/>
        <v>-0.12812791671728399</v>
      </c>
      <c r="AA122" s="14">
        <f t="shared" si="14"/>
        <v>-1.47290421449187</v>
      </c>
      <c r="AB122" s="14">
        <f t="shared" si="14"/>
        <v>3.3804200220578702</v>
      </c>
      <c r="AC122" s="14">
        <f t="shared" si="15"/>
        <v>-5.606951225886912E-4</v>
      </c>
      <c r="AD122" s="14">
        <f t="shared" si="16"/>
        <v>7.4274184821909303E-3</v>
      </c>
      <c r="AE122" s="14">
        <f t="shared" si="17"/>
        <v>-7.9496772107665606E-2</v>
      </c>
      <c r="AF122" s="14">
        <f t="shared" si="18"/>
        <v>2.01227545387395E-15</v>
      </c>
      <c r="AG122" s="14">
        <f t="shared" si="18"/>
        <v>-1.1115791338065299E-14</v>
      </c>
      <c r="AH122" s="14">
        <f t="shared" si="19"/>
        <v>0.21296048835554696</v>
      </c>
      <c r="AI122" s="14">
        <f t="shared" si="20"/>
        <v>1.9197183304561907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2"/>
        <v>1.8996430458854106</v>
      </c>
      <c r="Y123" s="1">
        <f t="shared" si="21"/>
        <v>50221</v>
      </c>
      <c r="Z123" s="14">
        <f t="shared" si="14"/>
        <v>-0.126755461310499</v>
      </c>
      <c r="AA123" s="14">
        <f t="shared" si="14"/>
        <v>-1.4581779880875201</v>
      </c>
      <c r="AB123" s="14">
        <f t="shared" si="14"/>
        <v>3.3466158218372999</v>
      </c>
      <c r="AC123" s="14">
        <f t="shared" si="15"/>
        <v>-5.2579289949219879E-4</v>
      </c>
      <c r="AD123" s="14">
        <f t="shared" si="16"/>
        <v>7.37171613990888E-3</v>
      </c>
      <c r="AE123" s="14">
        <f t="shared" si="17"/>
        <v>-7.9564739833769396E-2</v>
      </c>
      <c r="AF123" s="14">
        <f t="shared" si="18"/>
        <v>2.0961763545049002E-15</v>
      </c>
      <c r="AG123" s="14">
        <f t="shared" si="18"/>
        <v>-1.20764032727064E-14</v>
      </c>
      <c r="AH123" s="14">
        <f t="shared" si="19"/>
        <v>0.21067949003949213</v>
      </c>
      <c r="AI123" s="14">
        <f t="shared" si="20"/>
        <v>1.8996430458854103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2"/>
        <v>1.879766208293856</v>
      </c>
      <c r="Y124" s="1">
        <f t="shared" si="21"/>
        <v>50313</v>
      </c>
      <c r="Z124" s="14">
        <f t="shared" si="14"/>
        <v>-0.125395683566908</v>
      </c>
      <c r="AA124" s="14">
        <f t="shared" si="14"/>
        <v>-1.44359859634947</v>
      </c>
      <c r="AB124" s="14">
        <f t="shared" si="14"/>
        <v>3.3131496636189302</v>
      </c>
      <c r="AC124" s="14">
        <f t="shared" si="15"/>
        <v>-4.9333266834028836E-4</v>
      </c>
      <c r="AD124" s="14">
        <f t="shared" si="16"/>
        <v>7.3041176412643599E-3</v>
      </c>
      <c r="AE124" s="14">
        <f t="shared" si="17"/>
        <v>-7.9621710127809303E-2</v>
      </c>
      <c r="AF124" s="14">
        <f t="shared" si="18"/>
        <v>2.1771797485407099E-15</v>
      </c>
      <c r="AG124" s="14">
        <f t="shared" si="18"/>
        <v>-1.30113336763288E-14</v>
      </c>
      <c r="AH124" s="14">
        <f t="shared" si="19"/>
        <v>0.2084217497462002</v>
      </c>
      <c r="AI124" s="14">
        <f t="shared" si="20"/>
        <v>1.879766208293856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2"/>
        <v>1.8600873596702385</v>
      </c>
      <c r="Y125" s="1">
        <f t="shared" si="21"/>
        <v>50405</v>
      </c>
      <c r="Z125" s="14">
        <f t="shared" si="14"/>
        <v>-0.12404868781348601</v>
      </c>
      <c r="AA125" s="14">
        <f t="shared" si="14"/>
        <v>-1.42916463586595</v>
      </c>
      <c r="AB125" s="14">
        <f t="shared" si="14"/>
        <v>3.2800181669827499</v>
      </c>
      <c r="AC125" s="14">
        <f t="shared" si="15"/>
        <v>-4.6324644106798926E-4</v>
      </c>
      <c r="AD125" s="14">
        <f t="shared" si="16"/>
        <v>7.2265361240170098E-3</v>
      </c>
      <c r="AE125" s="14">
        <f t="shared" si="17"/>
        <v>-7.9667806486751994E-2</v>
      </c>
      <c r="AF125" s="14">
        <f t="shared" si="18"/>
        <v>2.25534152122844E-15</v>
      </c>
      <c r="AG125" s="14">
        <f t="shared" si="18"/>
        <v>-1.39208849380209E-14</v>
      </c>
      <c r="AH125" s="14">
        <f t="shared" si="19"/>
        <v>0.20618703317073919</v>
      </c>
      <c r="AI125" s="14">
        <f t="shared" si="20"/>
        <v>1.8600873596702381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2"/>
        <v>1.8406059227420566</v>
      </c>
      <c r="Y126" s="1">
        <f t="shared" si="21"/>
        <v>50495</v>
      </c>
      <c r="Z126" s="14">
        <f t="shared" si="14"/>
        <v>-0.122714564809408</v>
      </c>
      <c r="AA126" s="14">
        <f t="shared" si="14"/>
        <v>-1.4148747073983201</v>
      </c>
      <c r="AB126" s="14">
        <f t="shared" si="14"/>
        <v>3.2472179853129299</v>
      </c>
      <c r="AC126" s="14">
        <f t="shared" si="15"/>
        <v>-4.3544646047687872E-4</v>
      </c>
      <c r="AD126" s="14">
        <f t="shared" si="16"/>
        <v>7.1407562295562298E-3</v>
      </c>
      <c r="AE126" s="14">
        <f t="shared" si="17"/>
        <v>-7.9703208498445102E-2</v>
      </c>
      <c r="AF126" s="14">
        <f t="shared" si="18"/>
        <v>2.3307176256248198E-15</v>
      </c>
      <c r="AG126" s="14">
        <f t="shared" si="18"/>
        <v>-1.48053664827956E-14</v>
      </c>
      <c r="AH126" s="14">
        <f t="shared" si="19"/>
        <v>0.20397510836623312</v>
      </c>
      <c r="AI126" s="14">
        <f t="shared" si="20"/>
        <v>1.8406059227420568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2"/>
        <v>1.8213211964619345</v>
      </c>
      <c r="Y127" s="1">
        <f t="shared" si="21"/>
        <v>50586</v>
      </c>
      <c r="Z127" s="14">
        <f t="shared" si="14"/>
        <v>-0.12139339045893099</v>
      </c>
      <c r="AA127" s="14">
        <f t="shared" si="14"/>
        <v>-1.4007274173368101</v>
      </c>
      <c r="AB127" s="14">
        <f t="shared" si="14"/>
        <v>3.2147458054597999</v>
      </c>
      <c r="AC127" s="14">
        <f t="shared" si="15"/>
        <v>-4.0982960870821926E-4</v>
      </c>
      <c r="AD127" s="14">
        <f t="shared" si="16"/>
        <v>7.0484262164113498E-3</v>
      </c>
      <c r="AE127" s="14">
        <f t="shared" si="17"/>
        <v>-7.9728143529769493E-2</v>
      </c>
      <c r="AF127" s="14">
        <f t="shared" si="18"/>
        <v>2.4033639544057402E-15</v>
      </c>
      <c r="AG127" s="14">
        <f t="shared" si="18"/>
        <v>-1.56650950044277E-14</v>
      </c>
      <c r="AH127" s="14">
        <f t="shared" si="19"/>
        <v>0.20178574571995495</v>
      </c>
      <c r="AI127" s="14">
        <f t="shared" si="20"/>
        <v>1.8213211964619342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2"/>
        <v>1.8022323547484875</v>
      </c>
      <c r="Y128" s="1">
        <f t="shared" si="21"/>
        <v>50678</v>
      </c>
      <c r="Z128" s="14">
        <f t="shared" si="14"/>
        <v>-0.12008522498824201</v>
      </c>
      <c r="AA128" s="14">
        <f t="shared" si="14"/>
        <v>-1.38672137891432</v>
      </c>
      <c r="AB128" s="14">
        <f t="shared" si="14"/>
        <v>3.18259834740521</v>
      </c>
      <c r="AC128" s="14">
        <f t="shared" si="15"/>
        <v>-3.8628133858680848E-4</v>
      </c>
      <c r="AD128" s="14">
        <f t="shared" si="16"/>
        <v>6.9510535526276403E-3</v>
      </c>
      <c r="AE128" s="14">
        <f t="shared" si="17"/>
        <v>-7.9742878897858596E-2</v>
      </c>
      <c r="AF128" s="14">
        <f t="shared" si="18"/>
        <v>2.4733362273664699E-15</v>
      </c>
      <c r="AG128" s="14">
        <f t="shared" si="18"/>
        <v>-1.6500394487189199E-14</v>
      </c>
      <c r="AH128" s="14">
        <f t="shared" si="19"/>
        <v>0.19961871792967173</v>
      </c>
      <c r="AI128" s="14">
        <f t="shared" si="20"/>
        <v>1.8022323547484878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2"/>
        <v>1.7833384479378738</v>
      </c>
      <c r="Y129" s="1">
        <f t="shared" si="21"/>
        <v>50770</v>
      </c>
      <c r="Z129" s="14">
        <f t="shared" si="14"/>
        <v>-0.118790112522678</v>
      </c>
      <c r="AA129" s="14">
        <f t="shared" si="14"/>
        <v>-1.3728552132152001</v>
      </c>
      <c r="AB129" s="14">
        <f t="shared" si="14"/>
        <v>3.1507723639311598</v>
      </c>
      <c r="AC129" s="14">
        <f t="shared" si="15"/>
        <v>-3.6467914443136961E-4</v>
      </c>
      <c r="AD129" s="14">
        <f t="shared" si="16"/>
        <v>6.8500034814388501E-3</v>
      </c>
      <c r="AE129" s="14">
        <f t="shared" si="17"/>
        <v>-7.9747714572626097E-2</v>
      </c>
      <c r="AF129" s="14">
        <f t="shared" si="18"/>
        <v>2.54068989331311E-15</v>
      </c>
      <c r="AG129" s="14">
        <f t="shared" si="18"/>
        <v>-1.7311596051611399E-14</v>
      </c>
      <c r="AH129" s="14">
        <f t="shared" si="19"/>
        <v>0.19747379998022543</v>
      </c>
      <c r="AI129" s="14">
        <f t="shared" si="20"/>
        <v>1.7833384479378735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2"/>
        <v>1.7646384064525296</v>
      </c>
      <c r="Y130" s="1">
        <f t="shared" si="21"/>
        <v>50860</v>
      </c>
      <c r="Z130" s="14">
        <f t="shared" si="14"/>
        <v>-0.117508081004897</v>
      </c>
      <c r="AA130" s="14">
        <f t="shared" si="14"/>
        <v>-1.3591275500103399</v>
      </c>
      <c r="AB130" s="14">
        <f t="shared" si="14"/>
        <v>3.1192646402918598</v>
      </c>
      <c r="AC130" s="14">
        <f t="shared" si="15"/>
        <v>-3.4489559343945807E-4</v>
      </c>
      <c r="AD130" s="14">
        <f t="shared" si="16"/>
        <v>6.7465000913752796E-3</v>
      </c>
      <c r="AE130" s="14">
        <f t="shared" si="17"/>
        <v>-7.9742976442384497E-2</v>
      </c>
      <c r="AF130" s="14">
        <f t="shared" si="18"/>
        <v>2.6054800450755901E-15</v>
      </c>
      <c r="AG130" s="14">
        <f t="shared" si="18"/>
        <v>-1.80990376560591E-14</v>
      </c>
      <c r="AH130" s="14">
        <f t="shared" si="19"/>
        <v>0.19535076912037111</v>
      </c>
      <c r="AI130" s="14">
        <f t="shared" ref="AI130:AI132" si="22">+SUM(Z130:AH130)</f>
        <v>1.7646384064525298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3">+SUM(B131:T131)</f>
        <v>1.7461310462421857</v>
      </c>
      <c r="Y131" s="1">
        <f t="shared" si="21"/>
        <v>50951</v>
      </c>
      <c r="Z131" s="14">
        <f t="shared" ref="Z131:AB132" si="24">+B131</f>
        <v>-0.11623914239902999</v>
      </c>
      <c r="AA131" s="14">
        <f t="shared" si="24"/>
        <v>-1.3455370284452299</v>
      </c>
      <c r="AB131" s="14">
        <f t="shared" si="24"/>
        <v>3.08807199388895</v>
      </c>
      <c r="AC131" s="14">
        <f t="shared" ref="AC131:AC132" si="25">+F131+S131</f>
        <v>-3.2680094219000909E-4</v>
      </c>
      <c r="AD131" s="14">
        <f t="shared" ref="AD131:AD132" si="26">+E131</f>
        <v>6.6416294599415298E-3</v>
      </c>
      <c r="AE131" s="14">
        <f t="shared" ref="AE131:AE132" si="27">+Q131</f>
        <v>-7.97290101600822E-2</v>
      </c>
      <c r="AF131" s="14">
        <f t="shared" ref="AF131:AG132" si="28">+G131</f>
        <v>2.6677613464162001E-15</v>
      </c>
      <c r="AG131" s="14">
        <f t="shared" si="28"/>
        <v>-1.8863063682652001E-14</v>
      </c>
      <c r="AH131" s="14">
        <f t="shared" ref="AH131:AH132" si="29">+SUM(T131,I131:P131)</f>
        <v>0.19324940483984265</v>
      </c>
      <c r="AI131" s="14">
        <f t="shared" si="22"/>
        <v>1.7461310462421857</v>
      </c>
    </row>
    <row r="132" spans="1:35">
      <c r="A132" s="1">
        <v>51043</v>
      </c>
      <c r="U132" s="11">
        <f t="shared" si="23"/>
        <v>0</v>
      </c>
      <c r="Y132" s="1">
        <f t="shared" si="21"/>
        <v>51043</v>
      </c>
      <c r="Z132" s="14">
        <f t="shared" si="24"/>
        <v>0</v>
      </c>
      <c r="AA132" s="14">
        <f t="shared" si="24"/>
        <v>0</v>
      </c>
      <c r="AB132" s="14">
        <f t="shared" si="24"/>
        <v>0</v>
      </c>
      <c r="AC132" s="14">
        <f t="shared" si="25"/>
        <v>0</v>
      </c>
      <c r="AD132" s="14">
        <f t="shared" si="26"/>
        <v>0</v>
      </c>
      <c r="AE132" s="14">
        <f t="shared" si="27"/>
        <v>0</v>
      </c>
      <c r="AF132" s="14">
        <f t="shared" si="28"/>
        <v>0</v>
      </c>
      <c r="AG132" s="14">
        <f t="shared" si="28"/>
        <v>0</v>
      </c>
      <c r="AH132" s="14">
        <f t="shared" si="29"/>
        <v>0</v>
      </c>
      <c r="AI132" s="14">
        <f t="shared" si="22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476-BD80-4BC3-89B7-547B0F7B8E5F}">
  <dimension ref="A1:AN136"/>
  <sheetViews>
    <sheetView topLeftCell="K1" zoomScale="85" zoomScaleNormal="85" workbookViewId="0">
      <selection activeCell="AN9" sqref="AN9:AN132"/>
    </sheetView>
  </sheetViews>
  <sheetFormatPr defaultColWidth="8.85546875" defaultRowHeight="15"/>
  <cols>
    <col min="35" max="37" width="8.85546875" style="19"/>
  </cols>
  <sheetData>
    <row r="1" spans="1:40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243</v>
      </c>
      <c r="AH1" t="s">
        <v>244</v>
      </c>
      <c r="AI1" s="19" t="s">
        <v>246</v>
      </c>
      <c r="AJ1" s="19" t="s">
        <v>245</v>
      </c>
      <c r="AK1" s="19" t="s">
        <v>247</v>
      </c>
      <c r="AM1" s="19" t="s">
        <v>335</v>
      </c>
      <c r="AN1" s="19" t="s">
        <v>336</v>
      </c>
    </row>
    <row r="2" spans="1:40">
      <c r="A2" s="1">
        <v>39172</v>
      </c>
      <c r="B2">
        <v>2.7635952586534098</v>
      </c>
      <c r="C2">
        <v>0.53358880285180399</v>
      </c>
      <c r="D2">
        <v>-5.1863341545923198</v>
      </c>
      <c r="E2">
        <v>-5.1136693853279496E-4</v>
      </c>
      <c r="F2">
        <v>5.8541529290486798</v>
      </c>
      <c r="G2">
        <v>13.670674508395299</v>
      </c>
      <c r="H2">
        <v>-2.8184244149140499E-2</v>
      </c>
      <c r="I2">
        <v>0.24054811008572699</v>
      </c>
      <c r="J2">
        <v>-5.6232887071745903E-2</v>
      </c>
      <c r="K2">
        <v>1.7648647988989701</v>
      </c>
      <c r="L2">
        <v>0.247084288828337</v>
      </c>
      <c r="M2">
        <v>0</v>
      </c>
      <c r="N2">
        <v>0</v>
      </c>
      <c r="O2">
        <v>0.62949386615724101</v>
      </c>
      <c r="P2">
        <v>0</v>
      </c>
      <c r="Q2">
        <v>-1.6141787294981499E-2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6.0022738688657098</v>
      </c>
      <c r="AF2">
        <v>26.418871991738801</v>
      </c>
      <c r="AG2">
        <f>+AF2-AVERAGE($AF$2:$AF$131)</f>
        <v>3.3779379679222714</v>
      </c>
      <c r="AH2">
        <f>AG2-K2-SUM(Y2:AD2)</f>
        <v>1.6130731690233013</v>
      </c>
      <c r="AI2" s="19">
        <v>2.7370000000000001</v>
      </c>
      <c r="AJ2" s="19">
        <v>1.1661531999999999</v>
      </c>
      <c r="AK2" s="19">
        <v>2.4409062499999998</v>
      </c>
      <c r="AM2">
        <f>SUM(C2:F2)</f>
        <v>1.2008962103696312</v>
      </c>
      <c r="AN2">
        <f>SUM(Y2:AD2)</f>
        <v>0</v>
      </c>
    </row>
    <row r="3" spans="1:40">
      <c r="A3" s="1">
        <v>39263</v>
      </c>
      <c r="B3">
        <v>2.4185381968345898</v>
      </c>
      <c r="C3">
        <v>0.70412513494681905</v>
      </c>
      <c r="D3">
        <v>-5.5959395679763499</v>
      </c>
      <c r="E3">
        <v>4.27978300730269E-4</v>
      </c>
      <c r="F3">
        <v>6.6786249309630703</v>
      </c>
      <c r="G3">
        <v>13.583154423512401</v>
      </c>
      <c r="H3">
        <v>-1.7772615653225899E-2</v>
      </c>
      <c r="I3">
        <v>0.23374734685402801</v>
      </c>
      <c r="J3">
        <v>-5.7029453164329502E-2</v>
      </c>
      <c r="K3">
        <v>1.86770737708546</v>
      </c>
      <c r="L3">
        <v>0.286298168921711</v>
      </c>
      <c r="M3">
        <v>0</v>
      </c>
      <c r="N3">
        <v>0</v>
      </c>
      <c r="O3">
        <v>0.64684597885220896</v>
      </c>
      <c r="P3">
        <v>0</v>
      </c>
      <c r="Q3">
        <v>-2.3892897490239502E-2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5.9831843538585296</v>
      </c>
      <c r="AF3">
        <v>26.708019355845799</v>
      </c>
      <c r="AG3">
        <f t="shared" ref="AG3:AG66" si="0">+AF3-AVERAGE($AF$2:$AF$131)</f>
        <v>3.66708533202927</v>
      </c>
      <c r="AH3">
        <f t="shared" ref="AH3:AH66" si="1">AG3-K3-SUM(Y3:AD3)</f>
        <v>1.79937795494381</v>
      </c>
      <c r="AI3" s="19">
        <v>3.0494018114075221</v>
      </c>
      <c r="AJ3" s="19">
        <v>0.63073330000000005</v>
      </c>
      <c r="AK3" s="19">
        <v>2.7138437500000001</v>
      </c>
      <c r="AM3">
        <f t="shared" ref="AM3:AM66" si="2">SUM(C3:F3)</f>
        <v>1.7872384762342701</v>
      </c>
      <c r="AN3">
        <f t="shared" ref="AN3:AN8" si="3">SUM(Y3:AD3)</f>
        <v>0</v>
      </c>
    </row>
    <row r="4" spans="1:40">
      <c r="A4" s="1">
        <v>39355</v>
      </c>
      <c r="B4">
        <v>2.5350173349111298</v>
      </c>
      <c r="C4">
        <v>0.72508576551358594</v>
      </c>
      <c r="D4">
        <v>-5.9842759788331801</v>
      </c>
      <c r="E4">
        <v>-2.5395133664712102E-4</v>
      </c>
      <c r="F4">
        <v>7.2392268018807702</v>
      </c>
      <c r="G4">
        <v>13.6147101607633</v>
      </c>
      <c r="H4">
        <v>9.8715234791808496E-3</v>
      </c>
      <c r="I4">
        <v>0.308917533745872</v>
      </c>
      <c r="J4">
        <v>-6.0382074122759199E-2</v>
      </c>
      <c r="K4">
        <v>1.70183828413242</v>
      </c>
      <c r="L4">
        <v>0.28102681397686902</v>
      </c>
      <c r="M4">
        <v>0</v>
      </c>
      <c r="N4">
        <v>0</v>
      </c>
      <c r="O4">
        <v>0.67094272931125798</v>
      </c>
      <c r="P4">
        <v>0</v>
      </c>
      <c r="Q4">
        <v>-3.8548943930537601E-2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5.9641673703749598</v>
      </c>
      <c r="AF4">
        <v>26.967343369866601</v>
      </c>
      <c r="AG4">
        <f t="shared" si="0"/>
        <v>3.9264093460500717</v>
      </c>
      <c r="AH4">
        <f t="shared" si="1"/>
        <v>2.2245710619176515</v>
      </c>
      <c r="AI4" s="19">
        <v>2.9951680354802281</v>
      </c>
      <c r="AJ4" s="19">
        <v>0.49029679999999998</v>
      </c>
      <c r="AK4" s="19">
        <v>2.8524687499999999</v>
      </c>
      <c r="AM4">
        <f t="shared" si="2"/>
        <v>1.9797826372245284</v>
      </c>
      <c r="AN4">
        <f t="shared" si="3"/>
        <v>0</v>
      </c>
    </row>
    <row r="5" spans="1:40">
      <c r="A5" s="1">
        <v>39447</v>
      </c>
      <c r="B5">
        <v>2.2410346928991598</v>
      </c>
      <c r="C5">
        <v>0.97044204856943395</v>
      </c>
      <c r="D5">
        <v>-6.3219052358626202</v>
      </c>
      <c r="E5">
        <v>6.4600100159333299E-4</v>
      </c>
      <c r="F5">
        <v>7.61285221313753</v>
      </c>
      <c r="G5">
        <v>13.691824041722599</v>
      </c>
      <c r="H5">
        <v>1.5466452227457499E-2</v>
      </c>
      <c r="I5">
        <v>0.24743542184397899</v>
      </c>
      <c r="J5">
        <v>-6.1609691622041399E-2</v>
      </c>
      <c r="K5">
        <v>1.83642174062227</v>
      </c>
      <c r="L5">
        <v>0.32689838961467899</v>
      </c>
      <c r="M5">
        <v>0</v>
      </c>
      <c r="N5">
        <v>0</v>
      </c>
      <c r="O5">
        <v>0.68436817872482802</v>
      </c>
      <c r="P5">
        <v>0</v>
      </c>
      <c r="Q5">
        <v>-4.25485229889365E-2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5.9452225176407296</v>
      </c>
      <c r="AF5">
        <v>27.146548247531001</v>
      </c>
      <c r="AG5">
        <f t="shared" si="0"/>
        <v>4.1056142237144719</v>
      </c>
      <c r="AH5">
        <f t="shared" si="1"/>
        <v>2.2691924830922021</v>
      </c>
      <c r="AI5" s="19">
        <v>2.5742986722182222</v>
      </c>
      <c r="AJ5" s="19">
        <v>0.58647769999999999</v>
      </c>
      <c r="AK5" s="19">
        <v>2.85678125</v>
      </c>
      <c r="AM5">
        <f t="shared" si="2"/>
        <v>2.262035026845937</v>
      </c>
      <c r="AN5">
        <f t="shared" si="3"/>
        <v>0</v>
      </c>
    </row>
    <row r="6" spans="1:40">
      <c r="A6" s="1">
        <v>39538</v>
      </c>
      <c r="B6">
        <v>2.30065974478129</v>
      </c>
      <c r="C6">
        <v>0.99223487357693596</v>
      </c>
      <c r="D6">
        <v>-6.5011129990968701</v>
      </c>
      <c r="E6" s="16">
        <v>-8.8904040135464194E-5</v>
      </c>
      <c r="F6">
        <v>7.6534890355567899</v>
      </c>
      <c r="G6">
        <v>13.892708450460701</v>
      </c>
      <c r="H6">
        <v>-5.2870440405784203E-2</v>
      </c>
      <c r="I6">
        <v>0.30752984749239998</v>
      </c>
      <c r="J6">
        <v>-6.4995450314590905E-2</v>
      </c>
      <c r="K6">
        <v>2.1682746140016298</v>
      </c>
      <c r="L6">
        <v>0.124524155407142</v>
      </c>
      <c r="M6">
        <v>0</v>
      </c>
      <c r="N6">
        <v>0</v>
      </c>
      <c r="O6">
        <v>0.70702001565299899</v>
      </c>
      <c r="P6">
        <v>0</v>
      </c>
      <c r="Q6">
        <v>-4.7090067189112302E-2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5.9263494030006996</v>
      </c>
      <c r="AF6">
        <v>27.406632278884501</v>
      </c>
      <c r="AG6">
        <f t="shared" si="0"/>
        <v>4.3656982550679722</v>
      </c>
      <c r="AH6">
        <f t="shared" si="1"/>
        <v>2.1974236410663424</v>
      </c>
      <c r="AI6" s="19">
        <v>1.786793721620711</v>
      </c>
      <c r="AJ6" s="19">
        <v>7.7620499999999995E-2</v>
      </c>
      <c r="AK6" s="19">
        <v>3.1066250000000002</v>
      </c>
      <c r="AM6">
        <f t="shared" si="2"/>
        <v>2.1445220059967207</v>
      </c>
      <c r="AN6">
        <f t="shared" si="3"/>
        <v>0</v>
      </c>
    </row>
    <row r="7" spans="1:40">
      <c r="A7" s="1">
        <v>39629</v>
      </c>
      <c r="B7">
        <v>2.1957412420712701</v>
      </c>
      <c r="C7">
        <v>1.0622311105961699</v>
      </c>
      <c r="D7">
        <v>-6.7292587089463902</v>
      </c>
      <c r="E7">
        <v>5.7165975564672398E-4</v>
      </c>
      <c r="F7">
        <v>7.9318984696753096</v>
      </c>
      <c r="G7">
        <v>13.9987356488472</v>
      </c>
      <c r="H7">
        <v>-1.63580030312968E-3</v>
      </c>
      <c r="I7">
        <v>0.247336139219548</v>
      </c>
      <c r="J7">
        <v>-6.1540507674257297E-2</v>
      </c>
      <c r="K7">
        <v>1.9007008984845699</v>
      </c>
      <c r="L7">
        <v>1.18653573055194E-2</v>
      </c>
      <c r="M7">
        <v>0</v>
      </c>
      <c r="N7">
        <v>0</v>
      </c>
      <c r="O7">
        <v>0.72206585018925595</v>
      </c>
      <c r="P7">
        <v>0</v>
      </c>
      <c r="Q7">
        <v>-6.9132875165193994E-2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5.9075476414717896</v>
      </c>
      <c r="AF7">
        <v>27.117126125527701</v>
      </c>
      <c r="AG7">
        <f t="shared" si="0"/>
        <v>4.0761921017111717</v>
      </c>
      <c r="AH7">
        <f t="shared" si="1"/>
        <v>2.1754912032266018</v>
      </c>
      <c r="AI7" s="19">
        <v>0.63265318368917689</v>
      </c>
      <c r="AJ7" s="19">
        <v>-0.26664339999999997</v>
      </c>
      <c r="AK7" s="19">
        <v>2.690375</v>
      </c>
      <c r="AM7">
        <f t="shared" si="2"/>
        <v>2.265442531080736</v>
      </c>
      <c r="AN7">
        <f t="shared" si="3"/>
        <v>0</v>
      </c>
    </row>
    <row r="8" spans="1:40">
      <c r="A8" s="1">
        <v>39721</v>
      </c>
      <c r="B8">
        <v>1.8156830332901901</v>
      </c>
      <c r="C8">
        <v>1.02796479842443</v>
      </c>
      <c r="D8">
        <v>-6.8848364553238</v>
      </c>
      <c r="E8">
        <v>1.2437061439819299E-3</v>
      </c>
      <c r="F8">
        <v>8.1074063171665305</v>
      </c>
      <c r="G8">
        <v>14.2931927891835</v>
      </c>
      <c r="H8">
        <v>3.0955305682511699E-2</v>
      </c>
      <c r="I8">
        <v>0.29890398628015102</v>
      </c>
      <c r="J8">
        <v>-6.5921088672255004E-2</v>
      </c>
      <c r="K8">
        <v>1.7251778650818399</v>
      </c>
      <c r="L8">
        <v>-0.18187323538804501</v>
      </c>
      <c r="M8">
        <v>0</v>
      </c>
      <c r="N8">
        <v>0</v>
      </c>
      <c r="O8">
        <v>0.74826174964827097</v>
      </c>
      <c r="P8">
        <v>0</v>
      </c>
      <c r="Q8">
        <v>-7.5721677230376594E-2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5.8888168553171703</v>
      </c>
      <c r="AF8">
        <v>26.729253949604502</v>
      </c>
      <c r="AG8">
        <f t="shared" si="0"/>
        <v>3.6883199257879724</v>
      </c>
      <c r="AH8">
        <f t="shared" si="1"/>
        <v>1.9631420607061325</v>
      </c>
      <c r="AI8" s="19">
        <v>-0.88812294157855254</v>
      </c>
      <c r="AJ8" s="19">
        <v>-0.43865599999999999</v>
      </c>
      <c r="AK8" s="19">
        <v>1.9878750000000001</v>
      </c>
      <c r="AM8">
        <f t="shared" si="2"/>
        <v>2.2517783664111422</v>
      </c>
      <c r="AN8">
        <f t="shared" si="3"/>
        <v>0</v>
      </c>
    </row>
    <row r="9" spans="1:40">
      <c r="A9" s="1">
        <v>39813</v>
      </c>
      <c r="B9">
        <v>2.4849744386430301</v>
      </c>
      <c r="C9">
        <v>0.47384976561592201</v>
      </c>
      <c r="D9">
        <v>-7.2606887602556904</v>
      </c>
      <c r="E9">
        <v>3.31581288910011E-4</v>
      </c>
      <c r="F9">
        <v>7.1362063801794804</v>
      </c>
      <c r="G9">
        <v>15.255116728018599</v>
      </c>
      <c r="H9">
        <v>0.12021790441838399</v>
      </c>
      <c r="I9">
        <v>0.34584488672295399</v>
      </c>
      <c r="J9">
        <v>-6.32324721311215E-2</v>
      </c>
      <c r="K9">
        <v>1.4704649541377901</v>
      </c>
      <c r="L9">
        <v>-0.69654914393352096</v>
      </c>
      <c r="M9">
        <v>0</v>
      </c>
      <c r="N9">
        <v>0</v>
      </c>
      <c r="O9">
        <v>0.77229014667665696</v>
      </c>
      <c r="P9">
        <v>0</v>
      </c>
      <c r="Q9">
        <v>-6.9842762842814099E-2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0.56631389423517697</v>
      </c>
      <c r="Z9">
        <v>6.3026907074849202E-3</v>
      </c>
      <c r="AA9">
        <v>-1.5169401664048499E-2</v>
      </c>
      <c r="AB9">
        <v>-2.3377679825732901E-2</v>
      </c>
      <c r="AC9">
        <v>-2.1845582781797001E-2</v>
      </c>
      <c r="AD9">
        <v>-2.6279751105535501E-2</v>
      </c>
      <c r="AE9">
        <v>5.8701566736412198</v>
      </c>
      <c r="AF9">
        <v>26.325084489745802</v>
      </c>
      <c r="AG9">
        <f t="shared" si="0"/>
        <v>3.2841504659292724</v>
      </c>
      <c r="AH9">
        <f t="shared" si="1"/>
        <v>1.3277413422259343</v>
      </c>
      <c r="AI9" s="19">
        <v>-2.469180645817433</v>
      </c>
      <c r="AJ9" s="19">
        <v>-1.9018168</v>
      </c>
      <c r="AK9" s="19">
        <v>0.99912500000000104</v>
      </c>
      <c r="AM9">
        <f t="shared" si="2"/>
        <v>0.34969896682862256</v>
      </c>
      <c r="AN9">
        <f>SUM(Y9:AD9)+K9</f>
        <v>1.9564091237033381</v>
      </c>
    </row>
    <row r="10" spans="1:40">
      <c r="A10" s="1">
        <v>39903</v>
      </c>
      <c r="B10">
        <v>2.65808009135614</v>
      </c>
      <c r="C10">
        <v>1.00327089659876E-2</v>
      </c>
      <c r="D10">
        <v>-7.1595582154449797</v>
      </c>
      <c r="E10">
        <v>1.2587193133845701E-4</v>
      </c>
      <c r="F10">
        <v>6.1793452887295404</v>
      </c>
      <c r="G10">
        <v>15.8832273842575</v>
      </c>
      <c r="H10">
        <v>6.42548474119502E-2</v>
      </c>
      <c r="I10">
        <v>0.293329007339234</v>
      </c>
      <c r="J10">
        <v>-5.7580814497784703E-2</v>
      </c>
      <c r="K10">
        <v>1.4416603868525499</v>
      </c>
      <c r="L10">
        <v>-1.1793969710533601</v>
      </c>
      <c r="M10">
        <v>0</v>
      </c>
      <c r="N10">
        <v>0</v>
      </c>
      <c r="O10">
        <v>0.786957671838724</v>
      </c>
      <c r="P10">
        <v>0</v>
      </c>
      <c r="Q10">
        <v>-2.4449283235369001E-2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0.39839237008028799</v>
      </c>
      <c r="Z10">
        <v>-5.7750042537360297E-2</v>
      </c>
      <c r="AA10">
        <v>-6.8723541514232905E-2</v>
      </c>
      <c r="AB10">
        <v>-7.2978712572878898E-2</v>
      </c>
      <c r="AC10">
        <v>-6.6235511740040096E-2</v>
      </c>
      <c r="AD10">
        <v>-7.8456678480932601E-2</v>
      </c>
      <c r="AE10">
        <v>5.8515667320053</v>
      </c>
      <c r="AF10">
        <v>24.8018425896921</v>
      </c>
      <c r="AG10">
        <f t="shared" si="0"/>
        <v>1.760908565875571</v>
      </c>
      <c r="AH10">
        <f t="shared" si="1"/>
        <v>0.26500029578817785</v>
      </c>
      <c r="AI10" s="19">
        <v>-3.4688020633500409</v>
      </c>
      <c r="AJ10" s="19">
        <v>-2.6583602000000002</v>
      </c>
      <c r="AK10" s="19">
        <v>-1.9980624999999901</v>
      </c>
      <c r="AM10">
        <f t="shared" si="2"/>
        <v>-0.97005434581811301</v>
      </c>
      <c r="AN10">
        <f t="shared" ref="AN10:AN73" si="4">SUM(Y10:AD10)+K10</f>
        <v>1.4959082700873931</v>
      </c>
    </row>
    <row r="11" spans="1:40">
      <c r="A11" s="1">
        <v>39994</v>
      </c>
      <c r="B11">
        <v>2.6637480614731301</v>
      </c>
      <c r="C11">
        <v>-0.32371184524924601</v>
      </c>
      <c r="D11">
        <v>-6.7119362977000803</v>
      </c>
      <c r="E11">
        <v>-1.7021307713662001E-4</v>
      </c>
      <c r="F11">
        <v>5.4867252720092896</v>
      </c>
      <c r="G11">
        <v>16.2402015498823</v>
      </c>
      <c r="H11">
        <v>-9.30638276417219E-2</v>
      </c>
      <c r="I11">
        <v>0.27012196285505402</v>
      </c>
      <c r="J11">
        <v>-5.5451358756107003E-2</v>
      </c>
      <c r="K11">
        <v>2.0432022964591599</v>
      </c>
      <c r="L11">
        <v>-1.3936728033008099</v>
      </c>
      <c r="M11">
        <v>0</v>
      </c>
      <c r="N11">
        <v>0</v>
      </c>
      <c r="O11">
        <v>0.80204206948288004</v>
      </c>
      <c r="P11">
        <v>0</v>
      </c>
      <c r="Q11">
        <v>1.8993929664221199E-2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2.00883208755437E-2</v>
      </c>
      <c r="Z11">
        <v>-0.14112321923243701</v>
      </c>
      <c r="AA11">
        <v>-0.126542220628899</v>
      </c>
      <c r="AB11">
        <v>-0.126864628262808</v>
      </c>
      <c r="AC11">
        <v>-0.11613537014707601</v>
      </c>
      <c r="AD11">
        <v>-0.13432340764980399</v>
      </c>
      <c r="AE11">
        <v>5.8330466720637402</v>
      </c>
      <c r="AF11">
        <v>24.155174943119601</v>
      </c>
      <c r="AG11">
        <f t="shared" si="0"/>
        <v>1.1142409193030716</v>
      </c>
      <c r="AH11">
        <f t="shared" si="1"/>
        <v>-0.30406085211060796</v>
      </c>
      <c r="AI11" s="19">
        <v>-3.8667303168868918</v>
      </c>
      <c r="AJ11" s="19">
        <v>-2.4732533000000001</v>
      </c>
      <c r="AK11" s="19">
        <v>-2.8704374999999902</v>
      </c>
      <c r="AM11">
        <f t="shared" si="2"/>
        <v>-1.5490930840171737</v>
      </c>
      <c r="AN11">
        <f t="shared" si="4"/>
        <v>1.4183017714136796</v>
      </c>
    </row>
    <row r="12" spans="1:40">
      <c r="A12" s="1">
        <v>40086</v>
      </c>
      <c r="B12">
        <v>2.64648652930161</v>
      </c>
      <c r="C12">
        <v>-0.49697009020644101</v>
      </c>
      <c r="D12">
        <v>-5.8989707288828299</v>
      </c>
      <c r="E12">
        <v>-8.5282597174508705E-4</v>
      </c>
      <c r="F12">
        <v>4.8187611075590304</v>
      </c>
      <c r="G12">
        <v>16.280470393051999</v>
      </c>
      <c r="H12">
        <v>-4.1453154774747397E-2</v>
      </c>
      <c r="I12">
        <v>0.326222681325605</v>
      </c>
      <c r="J12">
        <v>-5.2667600989789898E-2</v>
      </c>
      <c r="K12">
        <v>2.7116802832764999</v>
      </c>
      <c r="L12">
        <v>-1.4274337315127801</v>
      </c>
      <c r="M12">
        <v>0</v>
      </c>
      <c r="N12">
        <v>0</v>
      </c>
      <c r="O12">
        <v>0.82116193512917202</v>
      </c>
      <c r="P12">
        <v>0</v>
      </c>
      <c r="Q12">
        <v>6.59495819272851E-3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-0.52183368882416403</v>
      </c>
      <c r="Z12">
        <v>-0.229552862614082</v>
      </c>
      <c r="AA12">
        <v>-0.187712878633334</v>
      </c>
      <c r="AB12">
        <v>-0.18563739184995001</v>
      </c>
      <c r="AC12">
        <v>-0.16784278950964601</v>
      </c>
      <c r="AD12">
        <v>-0.19038061970367101</v>
      </c>
      <c r="AE12">
        <v>5.8145961412198099</v>
      </c>
      <c r="AF12">
        <v>24.024665665583701</v>
      </c>
      <c r="AG12">
        <f t="shared" si="0"/>
        <v>0.98373164176717154</v>
      </c>
      <c r="AH12">
        <f t="shared" si="1"/>
        <v>-0.24498841037448127</v>
      </c>
      <c r="AI12" s="19">
        <v>-3.6629654064287331</v>
      </c>
      <c r="AJ12" s="19">
        <v>-2.2970006999999999</v>
      </c>
      <c r="AK12" s="19">
        <v>-3.3401874999999901</v>
      </c>
      <c r="AM12">
        <f t="shared" si="2"/>
        <v>-1.5780325375019855</v>
      </c>
      <c r="AN12">
        <f t="shared" si="4"/>
        <v>1.2287200521416528</v>
      </c>
    </row>
    <row r="13" spans="1:40">
      <c r="A13" s="1">
        <v>40178</v>
      </c>
      <c r="B13">
        <v>2.2888246479300198</v>
      </c>
      <c r="C13">
        <v>-0.50904332325326296</v>
      </c>
      <c r="D13">
        <v>-5.3160927160603402</v>
      </c>
      <c r="E13">
        <v>-5.5594602516816701E-4</v>
      </c>
      <c r="F13">
        <v>4.2882368616916198</v>
      </c>
      <c r="G13">
        <v>16.249555008615602</v>
      </c>
      <c r="H13">
        <v>1.85563981295114E-2</v>
      </c>
      <c r="I13">
        <v>0.25596289234552999</v>
      </c>
      <c r="J13">
        <v>-4.2751472872151801E-2</v>
      </c>
      <c r="K13">
        <v>3.5495392373519001</v>
      </c>
      <c r="L13">
        <v>-1.4197621652974</v>
      </c>
      <c r="M13">
        <v>0</v>
      </c>
      <c r="N13">
        <v>0</v>
      </c>
      <c r="O13">
        <v>0.83099889848882802</v>
      </c>
      <c r="P13">
        <v>0</v>
      </c>
      <c r="Q13">
        <v>-1.2286747275770799E-2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-0.83795186634651897</v>
      </c>
      <c r="Z13">
        <v>-0.30599989426203</v>
      </c>
      <c r="AA13">
        <v>-0.25186740115075801</v>
      </c>
      <c r="AB13">
        <v>-0.24856534030555999</v>
      </c>
      <c r="AC13">
        <v>-0.22252550647268399</v>
      </c>
      <c r="AD13">
        <v>-0.25361724539569502</v>
      </c>
      <c r="AE13">
        <v>5.7962147923010399</v>
      </c>
      <c r="AF13">
        <v>23.856869112137101</v>
      </c>
      <c r="AG13">
        <f t="shared" si="0"/>
        <v>0.81593508832057182</v>
      </c>
      <c r="AH13">
        <f t="shared" si="1"/>
        <v>-0.61307689509808228</v>
      </c>
      <c r="AI13" s="19">
        <v>-3.0097138680330628</v>
      </c>
      <c r="AJ13" s="19">
        <v>-1.4258796</v>
      </c>
      <c r="AK13" s="19">
        <v>-3.40731249999999</v>
      </c>
      <c r="AM13">
        <f t="shared" si="2"/>
        <v>-1.5374551236471516</v>
      </c>
      <c r="AN13">
        <f t="shared" si="4"/>
        <v>1.4290119834186541</v>
      </c>
    </row>
    <row r="14" spans="1:40">
      <c r="A14" s="1">
        <v>40268</v>
      </c>
      <c r="B14">
        <v>2.13448509271125</v>
      </c>
      <c r="C14">
        <v>-0.502071203851019</v>
      </c>
      <c r="D14">
        <v>-4.9316537777121301</v>
      </c>
      <c r="E14" s="16">
        <v>-1.0758917484848199E-5</v>
      </c>
      <c r="F14">
        <v>4.07081877232116</v>
      </c>
      <c r="G14">
        <v>16.252351686272199</v>
      </c>
      <c r="H14">
        <v>-1.0113129123214101E-2</v>
      </c>
      <c r="I14">
        <v>0.23699757454684101</v>
      </c>
      <c r="J14">
        <v>-2.99627134252664E-2</v>
      </c>
      <c r="K14">
        <v>4.4228008986310297</v>
      </c>
      <c r="L14">
        <v>-1.4299681189484901</v>
      </c>
      <c r="M14">
        <v>0</v>
      </c>
      <c r="N14">
        <v>0</v>
      </c>
      <c r="O14">
        <v>0.84399359905497096</v>
      </c>
      <c r="P14">
        <v>0</v>
      </c>
      <c r="Q14">
        <v>-1.62645047697926E-2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-1.01291449247057</v>
      </c>
      <c r="Z14">
        <v>-0.37092853720490698</v>
      </c>
      <c r="AA14">
        <v>-0.30391488612113698</v>
      </c>
      <c r="AB14">
        <v>-0.30438651726914501</v>
      </c>
      <c r="AC14">
        <v>-0.27931444991096299</v>
      </c>
      <c r="AD14">
        <v>-0.31625078800788697</v>
      </c>
      <c r="AE14">
        <v>5.7779022832533604</v>
      </c>
      <c r="AF14">
        <v>24.2315960290593</v>
      </c>
      <c r="AG14">
        <f t="shared" si="0"/>
        <v>1.1906620052427712</v>
      </c>
      <c r="AH14">
        <f t="shared" si="1"/>
        <v>-0.64442922240364942</v>
      </c>
      <c r="AI14" s="19">
        <v>-2.4148134426936441</v>
      </c>
      <c r="AJ14" s="19">
        <v>-1.2296765999999999</v>
      </c>
      <c r="AK14" s="19">
        <v>-2.0075937499999998</v>
      </c>
      <c r="AM14">
        <f t="shared" si="2"/>
        <v>-1.3629169681594737</v>
      </c>
      <c r="AN14">
        <f t="shared" si="4"/>
        <v>1.8350912276464206</v>
      </c>
    </row>
    <row r="15" spans="1:40">
      <c r="A15" s="1">
        <v>40359</v>
      </c>
      <c r="B15">
        <v>1.9105896521933701</v>
      </c>
      <c r="C15">
        <v>-0.51128086760438096</v>
      </c>
      <c r="D15">
        <v>-4.6505616794638698</v>
      </c>
      <c r="E15">
        <v>-3.9693506794293801E-4</v>
      </c>
      <c r="F15">
        <v>3.66309380947534</v>
      </c>
      <c r="G15">
        <v>16.331081453013699</v>
      </c>
      <c r="H15">
        <v>3.4284563907660402E-2</v>
      </c>
      <c r="I15">
        <v>0.23505783909537101</v>
      </c>
      <c r="J15">
        <v>-2.24778196143324E-2</v>
      </c>
      <c r="K15">
        <v>5.1140291148891199</v>
      </c>
      <c r="L15">
        <v>-1.3442767756871601</v>
      </c>
      <c r="M15">
        <v>0</v>
      </c>
      <c r="N15">
        <v>0</v>
      </c>
      <c r="O15">
        <v>0.856932300067487</v>
      </c>
      <c r="P15">
        <v>0</v>
      </c>
      <c r="Q15">
        <v>-2.03764083166765E-2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-1.15210726297164</v>
      </c>
      <c r="Z15">
        <v>-0.41241849208095399</v>
      </c>
      <c r="AA15">
        <v>-0.33819867729278902</v>
      </c>
      <c r="AB15">
        <v>-0.34798529842055798</v>
      </c>
      <c r="AC15">
        <v>-0.328681794419802</v>
      </c>
      <c r="AD15">
        <v>-0.37551264883712698</v>
      </c>
      <c r="AE15">
        <v>5.75965827685354</v>
      </c>
      <c r="AF15">
        <v>24.400452349718801</v>
      </c>
      <c r="AG15">
        <f t="shared" si="0"/>
        <v>1.3595183259022718</v>
      </c>
      <c r="AH15">
        <f t="shared" si="1"/>
        <v>-0.79960661496397822</v>
      </c>
      <c r="AI15" s="19">
        <v>-1.9189852607478819</v>
      </c>
      <c r="AJ15" s="19">
        <v>-0.90648519999999999</v>
      </c>
      <c r="AK15" s="19">
        <v>-1.6951562499999999</v>
      </c>
      <c r="AM15">
        <f t="shared" si="2"/>
        <v>-1.4991456726608536</v>
      </c>
      <c r="AN15">
        <f t="shared" si="4"/>
        <v>2.1591249408662501</v>
      </c>
    </row>
    <row r="16" spans="1:40">
      <c r="A16" s="1">
        <v>40451</v>
      </c>
      <c r="B16">
        <v>1.86802585267687</v>
      </c>
      <c r="C16">
        <v>-0.53141670466728497</v>
      </c>
      <c r="D16">
        <v>-4.45977404505512</v>
      </c>
      <c r="E16">
        <v>-2.3632599541123801E-4</v>
      </c>
      <c r="F16">
        <v>3.3086746365664799</v>
      </c>
      <c r="G16">
        <v>16.339471330064399</v>
      </c>
      <c r="H16">
        <v>4.7274976437766897E-3</v>
      </c>
      <c r="I16">
        <v>0.320218997205588</v>
      </c>
      <c r="J16">
        <v>-1.3124238605347E-2</v>
      </c>
      <c r="K16">
        <v>5.5454223379267802</v>
      </c>
      <c r="L16">
        <v>-1.4186166542327101</v>
      </c>
      <c r="M16">
        <v>0</v>
      </c>
      <c r="N16">
        <v>0</v>
      </c>
      <c r="O16">
        <v>0.874988480302472</v>
      </c>
      <c r="P16">
        <v>0</v>
      </c>
      <c r="Q16">
        <v>-1.2695830390574101E-2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-1.24327335607414</v>
      </c>
      <c r="Z16">
        <v>-0.43663665579406502</v>
      </c>
      <c r="AA16">
        <v>-0.36453028520816999</v>
      </c>
      <c r="AB16">
        <v>-0.37901505696826798</v>
      </c>
      <c r="AC16">
        <v>-0.36294402459131803</v>
      </c>
      <c r="AD16">
        <v>-0.42560196096587599</v>
      </c>
      <c r="AE16">
        <v>5.74148244043913</v>
      </c>
      <c r="AF16">
        <v>24.3551464342776</v>
      </c>
      <c r="AG16">
        <f t="shared" si="0"/>
        <v>1.3142124104610708</v>
      </c>
      <c r="AH16">
        <f t="shared" si="1"/>
        <v>-1.0192085878638721</v>
      </c>
      <c r="AI16" s="19">
        <v>-1.522229322194844</v>
      </c>
      <c r="AJ16" s="19">
        <v>-0.66063400000000005</v>
      </c>
      <c r="AK16" s="19">
        <v>-1.40578125</v>
      </c>
      <c r="AM16">
        <f t="shared" si="2"/>
        <v>-1.682752439151336</v>
      </c>
      <c r="AN16">
        <f t="shared" si="4"/>
        <v>2.333420998324943</v>
      </c>
    </row>
    <row r="17" spans="1:40">
      <c r="A17" s="1">
        <v>40543</v>
      </c>
      <c r="B17">
        <v>1.56593323135647</v>
      </c>
      <c r="C17">
        <v>-0.529277961308668</v>
      </c>
      <c r="D17">
        <v>-4.5196100927760003</v>
      </c>
      <c r="E17">
        <v>3.1673039957445099E-4</v>
      </c>
      <c r="F17">
        <v>3.3340197374377398</v>
      </c>
      <c r="G17">
        <v>16.3000643437077</v>
      </c>
      <c r="H17">
        <v>-3.7996459506692802E-2</v>
      </c>
      <c r="I17">
        <v>0.25984598364634998</v>
      </c>
      <c r="J17">
        <v>-5.5661724522876399E-3</v>
      </c>
      <c r="K17">
        <v>5.9697727128032598</v>
      </c>
      <c r="L17">
        <v>-1.38587021962348</v>
      </c>
      <c r="M17">
        <v>0</v>
      </c>
      <c r="N17">
        <v>0</v>
      </c>
      <c r="O17">
        <v>0.885524596452816</v>
      </c>
      <c r="P17">
        <v>0</v>
      </c>
      <c r="Q17">
        <v>-6.8739960544283397E-3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-1.11992904582133</v>
      </c>
      <c r="Z17">
        <v>-0.44800286103782899</v>
      </c>
      <c r="AA17">
        <v>-0.377114594326106</v>
      </c>
      <c r="AB17">
        <v>-0.39386430114910198</v>
      </c>
      <c r="AC17">
        <v>-0.38344072366762899</v>
      </c>
      <c r="AD17">
        <v>-0.46449789285815302</v>
      </c>
      <c r="AE17">
        <v>5.7233744456553204</v>
      </c>
      <c r="AF17">
        <v>24.366807460878</v>
      </c>
      <c r="AG17">
        <f t="shared" si="0"/>
        <v>1.3258734370614711</v>
      </c>
      <c r="AH17">
        <f t="shared" si="1"/>
        <v>-1.4570498568816395</v>
      </c>
      <c r="AI17" s="19">
        <v>-1.236979562278554</v>
      </c>
      <c r="AJ17" s="19">
        <v>-0.20269400000000001</v>
      </c>
      <c r="AK17" s="19">
        <v>-1.13946874999999</v>
      </c>
      <c r="AM17">
        <f t="shared" si="2"/>
        <v>-1.7145515862473539</v>
      </c>
      <c r="AN17">
        <f t="shared" si="4"/>
        <v>2.7829232939431106</v>
      </c>
    </row>
    <row r="18" spans="1:40">
      <c r="A18" s="1">
        <v>40633</v>
      </c>
      <c r="B18">
        <v>2.0707164165207401</v>
      </c>
      <c r="C18">
        <v>-0.68872679237651402</v>
      </c>
      <c r="D18">
        <v>-4.72115335538202</v>
      </c>
      <c r="E18">
        <v>-1.09257252496806E-4</v>
      </c>
      <c r="F18">
        <v>3.7085035974927401</v>
      </c>
      <c r="G18">
        <v>16.258667257555601</v>
      </c>
      <c r="H18">
        <v>-3.4258359485844402E-2</v>
      </c>
      <c r="I18">
        <v>0.31356859509685497</v>
      </c>
      <c r="J18">
        <v>-4.5248964588668599E-3</v>
      </c>
      <c r="K18">
        <v>6.0023310503371796</v>
      </c>
      <c r="L18">
        <v>-1.27892219354881</v>
      </c>
      <c r="M18">
        <v>0</v>
      </c>
      <c r="N18">
        <v>0</v>
      </c>
      <c r="O18">
        <v>0.90195145333919302</v>
      </c>
      <c r="P18">
        <v>0</v>
      </c>
      <c r="Q18">
        <v>-1.7795681303938101E-2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-1.1513930998472199</v>
      </c>
      <c r="Z18">
        <v>-0.44755426942227899</v>
      </c>
      <c r="AA18">
        <v>-0.37319108639195903</v>
      </c>
      <c r="AB18">
        <v>-0.39332595565943601</v>
      </c>
      <c r="AC18">
        <v>-0.392453280129757</v>
      </c>
      <c r="AD18">
        <v>-0.49079433127072702</v>
      </c>
      <c r="AE18">
        <v>5.7053339682180004</v>
      </c>
      <c r="AF18">
        <v>24.966869780030802</v>
      </c>
      <c r="AG18">
        <f t="shared" si="0"/>
        <v>1.9259357562142725</v>
      </c>
      <c r="AH18">
        <f t="shared" si="1"/>
        <v>-0.8276832714015292</v>
      </c>
      <c r="AI18" s="19">
        <v>-1.1314463403104229</v>
      </c>
      <c r="AJ18" s="19">
        <v>5.4567900000000003E-2</v>
      </c>
      <c r="AK18" s="19">
        <v>-0.56574999999999998</v>
      </c>
      <c r="AM18">
        <f t="shared" si="2"/>
        <v>-1.7014858075182904</v>
      </c>
      <c r="AN18">
        <f t="shared" si="4"/>
        <v>2.7536190276158017</v>
      </c>
    </row>
    <row r="19" spans="1:40">
      <c r="A19" s="1">
        <v>40724</v>
      </c>
      <c r="B19">
        <v>1.58644109210731</v>
      </c>
      <c r="C19">
        <v>-0.72275378352007702</v>
      </c>
      <c r="D19">
        <v>-4.6744776225906399</v>
      </c>
      <c r="E19">
        <v>1.26737306363395E-4</v>
      </c>
      <c r="F19">
        <v>3.7691491520000202</v>
      </c>
      <c r="G19">
        <v>16.207523469841401</v>
      </c>
      <c r="H19">
        <v>7.0281992396727E-2</v>
      </c>
      <c r="I19">
        <v>0.320244866892895</v>
      </c>
      <c r="J19">
        <v>-1.85431994027692E-3</v>
      </c>
      <c r="K19">
        <v>5.9680686826257601</v>
      </c>
      <c r="L19">
        <v>-1.2801473808377899</v>
      </c>
      <c r="M19">
        <v>0</v>
      </c>
      <c r="N19">
        <v>0</v>
      </c>
      <c r="O19">
        <v>0.91651452576217696</v>
      </c>
      <c r="P19">
        <v>0</v>
      </c>
      <c r="Q19">
        <v>-3.3422121512353499E-2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-1.1123327937037599</v>
      </c>
      <c r="Z19">
        <v>-0.42881792383050099</v>
      </c>
      <c r="AA19">
        <v>-0.36117051971244801</v>
      </c>
      <c r="AB19">
        <v>-0.38829531838132098</v>
      </c>
      <c r="AC19">
        <v>-0.398054238658268</v>
      </c>
      <c r="AD19">
        <v>-0.51422803037783105</v>
      </c>
      <c r="AE19">
        <v>5.6873606876921903</v>
      </c>
      <c r="AF19">
        <v>24.610157153559999</v>
      </c>
      <c r="AG19">
        <f t="shared" si="0"/>
        <v>1.5692231297434702</v>
      </c>
      <c r="AH19">
        <f t="shared" si="1"/>
        <v>-1.1959467282181611</v>
      </c>
      <c r="AI19" s="19">
        <v>-1.215995186427282</v>
      </c>
      <c r="AJ19" s="19">
        <v>0.43834099999999998</v>
      </c>
      <c r="AK19" s="19">
        <v>-0.47775000000000001</v>
      </c>
      <c r="AM19">
        <f t="shared" si="2"/>
        <v>-1.6279555168043336</v>
      </c>
      <c r="AN19">
        <f t="shared" si="4"/>
        <v>2.7651698579616313</v>
      </c>
    </row>
    <row r="20" spans="1:40">
      <c r="A20" s="1">
        <v>40816</v>
      </c>
      <c r="B20">
        <v>1.8766830838820101</v>
      </c>
      <c r="C20">
        <v>-0.68996841032947698</v>
      </c>
      <c r="D20">
        <v>-4.3866230612985104</v>
      </c>
      <c r="E20">
        <v>1.8982216519152601E-4</v>
      </c>
      <c r="F20">
        <v>3.2566206137232099</v>
      </c>
      <c r="G20">
        <v>16.342517245104499</v>
      </c>
      <c r="H20">
        <v>-5.3504154061561698E-2</v>
      </c>
      <c r="I20">
        <v>0.330426644423639</v>
      </c>
      <c r="J20">
        <v>2.3280141278007199E-3</v>
      </c>
      <c r="K20">
        <v>5.5840663303796898</v>
      </c>
      <c r="L20">
        <v>-1.28637135571396</v>
      </c>
      <c r="M20">
        <v>0</v>
      </c>
      <c r="N20">
        <v>0</v>
      </c>
      <c r="O20">
        <v>0.928848579707929</v>
      </c>
      <c r="P20">
        <v>0</v>
      </c>
      <c r="Q20">
        <v>-2.0083166168356599E-2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-1.07051469050727</v>
      </c>
      <c r="Z20">
        <v>-0.41072891709150999</v>
      </c>
      <c r="AA20">
        <v>-0.35262580207944499</v>
      </c>
      <c r="AB20">
        <v>-0.387278960162312</v>
      </c>
      <c r="AC20">
        <v>-0.40639224078756803</v>
      </c>
      <c r="AD20">
        <v>-0.53404588834546496</v>
      </c>
      <c r="AE20">
        <v>5.6694542872853102</v>
      </c>
      <c r="AF20">
        <v>24.3929979742542</v>
      </c>
      <c r="AG20">
        <f t="shared" si="0"/>
        <v>1.352063950437671</v>
      </c>
      <c r="AH20">
        <f t="shared" si="1"/>
        <v>-1.0704158809684485</v>
      </c>
      <c r="AI20" s="19">
        <v>-1.4906261006292909</v>
      </c>
      <c r="AJ20" s="19">
        <v>0.44553039999999999</v>
      </c>
      <c r="AK20" s="19">
        <v>-0.54500000000000104</v>
      </c>
      <c r="AM20">
        <f t="shared" si="2"/>
        <v>-1.8197810357395854</v>
      </c>
      <c r="AN20">
        <f t="shared" si="4"/>
        <v>2.4224798314061196</v>
      </c>
    </row>
    <row r="21" spans="1:40">
      <c r="A21" s="1">
        <v>40908</v>
      </c>
      <c r="B21">
        <v>1.7411809447297999</v>
      </c>
      <c r="C21">
        <v>-0.72643715521937302</v>
      </c>
      <c r="D21">
        <v>-4.1369295289945702</v>
      </c>
      <c r="E21" s="16">
        <v>-5.5323415814257198E-5</v>
      </c>
      <c r="F21">
        <v>2.7539401780459301</v>
      </c>
      <c r="G21">
        <v>16.511659274711501</v>
      </c>
      <c r="H21">
        <v>3.5116190552376803E-2</v>
      </c>
      <c r="I21">
        <v>0.32907529161916899</v>
      </c>
      <c r="J21">
        <v>2.38428013148479E-3</v>
      </c>
      <c r="K21">
        <v>5.34628595455096</v>
      </c>
      <c r="L21">
        <v>-1.3300140974544901</v>
      </c>
      <c r="M21">
        <v>0</v>
      </c>
      <c r="N21">
        <v>0</v>
      </c>
      <c r="O21">
        <v>0.94067776180038298</v>
      </c>
      <c r="P21">
        <v>0</v>
      </c>
      <c r="Q21">
        <v>-2.92676254890708E-2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-0.94542287088647103</v>
      </c>
      <c r="Z21">
        <v>-0.39615872495571502</v>
      </c>
      <c r="AA21">
        <v>-0.34806214159881999</v>
      </c>
      <c r="AB21">
        <v>-0.39015589217102697</v>
      </c>
      <c r="AC21">
        <v>-0.41313928726427401</v>
      </c>
      <c r="AD21">
        <v>-0.54769800565094195</v>
      </c>
      <c r="AE21">
        <v>5.6516144536542603</v>
      </c>
      <c r="AF21">
        <v>24.048593676695699</v>
      </c>
      <c r="AG21">
        <f t="shared" si="0"/>
        <v>1.0076596528791697</v>
      </c>
      <c r="AH21">
        <f t="shared" si="1"/>
        <v>-1.2979893791445418</v>
      </c>
      <c r="AI21" s="19">
        <v>-1.93595021188762</v>
      </c>
      <c r="AJ21" s="19">
        <v>0.58010090000000003</v>
      </c>
      <c r="AK21" s="19">
        <v>-0.76750000000000096</v>
      </c>
      <c r="AM21">
        <f t="shared" si="2"/>
        <v>-2.1094818295838271</v>
      </c>
      <c r="AN21">
        <f t="shared" si="4"/>
        <v>2.3056490320237115</v>
      </c>
    </row>
    <row r="22" spans="1:40">
      <c r="A22" s="1">
        <v>40999</v>
      </c>
      <c r="B22">
        <v>1.80496276707689</v>
      </c>
      <c r="C22">
        <v>-0.69638199994515404</v>
      </c>
      <c r="D22">
        <v>-3.7254738291111198</v>
      </c>
      <c r="E22">
        <v>1.7858188505940001E-4</v>
      </c>
      <c r="F22">
        <v>2.06308183332647</v>
      </c>
      <c r="G22">
        <v>16.5261041903699</v>
      </c>
      <c r="H22">
        <v>-1.7612435724647799E-2</v>
      </c>
      <c r="I22">
        <v>0.32942508155313299</v>
      </c>
      <c r="J22">
        <v>4.0565663301814301E-3</v>
      </c>
      <c r="K22">
        <v>5.3482474600076504</v>
      </c>
      <c r="L22">
        <v>-1.36876173098187</v>
      </c>
      <c r="M22">
        <v>0</v>
      </c>
      <c r="N22">
        <v>0</v>
      </c>
      <c r="O22">
        <v>0.94946671659714299</v>
      </c>
      <c r="P22">
        <v>0</v>
      </c>
      <c r="Q22">
        <v>-2.2626232805180699E-2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-0.93947480341964096</v>
      </c>
      <c r="Z22">
        <v>-0.40358430948653801</v>
      </c>
      <c r="AA22">
        <v>-0.35794986351166802</v>
      </c>
      <c r="AB22">
        <v>-0.39968134578913</v>
      </c>
      <c r="AC22">
        <v>-0.423573152026198</v>
      </c>
      <c r="AD22">
        <v>-0.56785815048400301</v>
      </c>
      <c r="AE22">
        <v>5.6338408767258796</v>
      </c>
      <c r="AF22">
        <v>23.736386220587502</v>
      </c>
      <c r="AG22">
        <f t="shared" si="0"/>
        <v>0.69545219677097236</v>
      </c>
      <c r="AH22">
        <f t="shared" si="1"/>
        <v>-1.5606736385194999</v>
      </c>
      <c r="AI22" s="19">
        <v>-2.3604940326081478</v>
      </c>
      <c r="AJ22" s="19">
        <v>1.2355438000000001</v>
      </c>
      <c r="AK22" s="19">
        <v>-1.6313437500000001</v>
      </c>
      <c r="AM22">
        <f t="shared" si="2"/>
        <v>-2.3585954138447449</v>
      </c>
      <c r="AN22">
        <f t="shared" si="4"/>
        <v>2.2561258352904723</v>
      </c>
    </row>
    <row r="23" spans="1:40">
      <c r="A23" s="1">
        <v>41090</v>
      </c>
      <c r="B23">
        <v>1.7654757052336501</v>
      </c>
      <c r="C23">
        <v>-0.63468418250933401</v>
      </c>
      <c r="D23">
        <v>-3.1288429798836099</v>
      </c>
      <c r="E23">
        <v>-2.4720659919706298E-4</v>
      </c>
      <c r="F23">
        <v>1.31924951753117</v>
      </c>
      <c r="G23">
        <v>16.560332034701599</v>
      </c>
      <c r="H23">
        <v>-6.5159365018192103E-3</v>
      </c>
      <c r="I23">
        <v>0.32455524405831798</v>
      </c>
      <c r="J23">
        <v>3.6609053621151598E-3</v>
      </c>
      <c r="K23">
        <v>5.1501148307999598</v>
      </c>
      <c r="L23">
        <v>-1.31027960695784</v>
      </c>
      <c r="M23">
        <v>0</v>
      </c>
      <c r="N23">
        <v>0</v>
      </c>
      <c r="O23">
        <v>0.95782195948373305</v>
      </c>
      <c r="P23">
        <v>0</v>
      </c>
      <c r="Q23">
        <v>-2.4489070230673499E-2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-1.1874511624327799</v>
      </c>
      <c r="Z23">
        <v>-0.43448321406294599</v>
      </c>
      <c r="AA23">
        <v>-0.37490143504433698</v>
      </c>
      <c r="AB23">
        <v>-0.413409983307648</v>
      </c>
      <c r="AC23">
        <v>-0.44015463661790899</v>
      </c>
      <c r="AD23">
        <v>-0.59360278875928996</v>
      </c>
      <c r="AE23">
        <v>5.6161332495298204</v>
      </c>
      <c r="AF23">
        <v>23.148281243793399</v>
      </c>
      <c r="AG23">
        <f t="shared" si="0"/>
        <v>0.10734721997686947</v>
      </c>
      <c r="AH23">
        <f t="shared" si="1"/>
        <v>-1.5987643905981801</v>
      </c>
      <c r="AI23" s="19">
        <v>-2.715349303346136</v>
      </c>
      <c r="AJ23" s="19">
        <v>1.2491973999999999</v>
      </c>
      <c r="AK23" s="19">
        <v>-1.96990625</v>
      </c>
      <c r="AM23">
        <f t="shared" si="2"/>
        <v>-2.444524851460971</v>
      </c>
      <c r="AN23">
        <f t="shared" si="4"/>
        <v>1.7061116105750496</v>
      </c>
    </row>
    <row r="24" spans="1:40">
      <c r="A24" s="1">
        <v>41182</v>
      </c>
      <c r="B24">
        <v>1.95286152912473</v>
      </c>
      <c r="C24">
        <v>-0.56654300144769498</v>
      </c>
      <c r="D24">
        <v>-2.6342555064861499</v>
      </c>
      <c r="E24">
        <v>-1.4512472495200999E-4</v>
      </c>
      <c r="F24">
        <v>0.57794369511922405</v>
      </c>
      <c r="G24">
        <v>16.536242720322502</v>
      </c>
      <c r="H24">
        <v>1.8654783573481101E-2</v>
      </c>
      <c r="I24">
        <v>0.32299629206749503</v>
      </c>
      <c r="J24">
        <v>5.42573803382344E-3</v>
      </c>
      <c r="K24">
        <v>5.2117562564132696</v>
      </c>
      <c r="L24">
        <v>-1.3073908054313701</v>
      </c>
      <c r="M24">
        <v>0</v>
      </c>
      <c r="N24">
        <v>0</v>
      </c>
      <c r="O24">
        <v>0.96488017651577496</v>
      </c>
      <c r="P24">
        <v>0</v>
      </c>
      <c r="Q24">
        <v>-2.5552925511163799E-2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-1.5022272417939699</v>
      </c>
      <c r="Z24">
        <v>-0.46515188995374901</v>
      </c>
      <c r="AA24">
        <v>-0.39190791057313601</v>
      </c>
      <c r="AB24">
        <v>-0.43364986840799302</v>
      </c>
      <c r="AC24">
        <v>-0.46213584119039203</v>
      </c>
      <c r="AD24">
        <v>-0.62117113218139297</v>
      </c>
      <c r="AE24">
        <v>5.59849126804321</v>
      </c>
      <c r="AF24">
        <v>22.779121211511999</v>
      </c>
      <c r="AG24">
        <f t="shared" si="0"/>
        <v>-0.26181281230453024</v>
      </c>
      <c r="AH24">
        <f t="shared" si="1"/>
        <v>-1.597325184617167</v>
      </c>
      <c r="AI24" s="19">
        <v>-3.0005160241009179</v>
      </c>
      <c r="AJ24" s="19">
        <v>1.1368252000000001</v>
      </c>
      <c r="AK24" s="19">
        <v>-2.2692812500000001</v>
      </c>
      <c r="AM24">
        <f t="shared" si="2"/>
        <v>-2.6229999375395732</v>
      </c>
      <c r="AN24">
        <f t="shared" si="4"/>
        <v>1.3355123723126368</v>
      </c>
    </row>
    <row r="25" spans="1:40">
      <c r="A25" s="1">
        <v>41274</v>
      </c>
      <c r="B25">
        <v>1.7597461944492701</v>
      </c>
      <c r="C25">
        <v>-0.54835370442245601</v>
      </c>
      <c r="D25">
        <v>-2.3588679204268099</v>
      </c>
      <c r="E25" s="16">
        <v>-4.4604970978626097E-5</v>
      </c>
      <c r="F25">
        <v>-2.1452792105499802E-2</v>
      </c>
      <c r="G25">
        <v>16.4191126544223</v>
      </c>
      <c r="H25">
        <v>3.6230114203585299E-3</v>
      </c>
      <c r="I25">
        <v>0.31952274054670898</v>
      </c>
      <c r="J25">
        <v>7.1017109444904501E-3</v>
      </c>
      <c r="K25">
        <v>5.3522091628293804</v>
      </c>
      <c r="L25">
        <v>-1.2346776565917099</v>
      </c>
      <c r="M25">
        <v>0</v>
      </c>
      <c r="N25">
        <v>0</v>
      </c>
      <c r="O25">
        <v>0.97106359172714296</v>
      </c>
      <c r="P25">
        <v>0</v>
      </c>
      <c r="Q25">
        <v>-1.7703733503336899E-2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-1.5957795296960999</v>
      </c>
      <c r="Z25">
        <v>-0.48136535289903098</v>
      </c>
      <c r="AA25">
        <v>-0.41024033478447403</v>
      </c>
      <c r="AB25">
        <v>-0.45505118268946598</v>
      </c>
      <c r="AC25">
        <v>-0.48400287866543301</v>
      </c>
      <c r="AD25">
        <v>-0.64703806233864003</v>
      </c>
      <c r="AE25">
        <v>5.5809146310464097</v>
      </c>
      <c r="AF25">
        <v>22.158715944292499</v>
      </c>
      <c r="AG25">
        <f t="shared" si="0"/>
        <v>-0.88221807952402997</v>
      </c>
      <c r="AH25">
        <f t="shared" si="1"/>
        <v>-2.1609499012802669</v>
      </c>
      <c r="AI25" s="19">
        <v>-3.2150264319633841</v>
      </c>
      <c r="AJ25" s="19">
        <v>1.2547473</v>
      </c>
      <c r="AK25" s="19">
        <v>-2.5294687499999999</v>
      </c>
      <c r="AM25">
        <f t="shared" si="2"/>
        <v>-2.9287190219257444</v>
      </c>
      <c r="AN25">
        <f t="shared" si="4"/>
        <v>1.2787318217562369</v>
      </c>
    </row>
    <row r="26" spans="1:40">
      <c r="A26" s="1">
        <v>41364</v>
      </c>
      <c r="B26">
        <v>2.0638715435136001</v>
      </c>
      <c r="C26">
        <v>-0.56841478616993102</v>
      </c>
      <c r="D26">
        <v>-2.1778787446333499</v>
      </c>
      <c r="E26">
        <v>-1.53024236043974E-4</v>
      </c>
      <c r="F26">
        <v>-0.100737764104731</v>
      </c>
      <c r="G26">
        <v>16.284049154753799</v>
      </c>
      <c r="H26">
        <v>-1.3046871612799999E-3</v>
      </c>
      <c r="I26">
        <v>0.30741216870592702</v>
      </c>
      <c r="J26">
        <v>7.8542236240080193E-3</v>
      </c>
      <c r="K26">
        <v>4.9021291461023502</v>
      </c>
      <c r="L26">
        <v>-1.18826297653381</v>
      </c>
      <c r="M26">
        <v>0</v>
      </c>
      <c r="N26">
        <v>0</v>
      </c>
      <c r="O26">
        <v>0.97540014135478403</v>
      </c>
      <c r="P26">
        <v>0</v>
      </c>
      <c r="Q26">
        <v>-1.0827229819154001E-2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-1.88891089984578</v>
      </c>
      <c r="Z26">
        <v>-0.51717326246298201</v>
      </c>
      <c r="AA26">
        <v>-0.43532162612307701</v>
      </c>
      <c r="AB26">
        <v>-0.478303388447614</v>
      </c>
      <c r="AC26">
        <v>-0.50456423842667097</v>
      </c>
      <c r="AD26">
        <v>-0.67154722968011704</v>
      </c>
      <c r="AE26">
        <v>5.5634030399891996</v>
      </c>
      <c r="AF26">
        <v>21.560719560399502</v>
      </c>
      <c r="AG26">
        <f t="shared" si="0"/>
        <v>-1.4802144634170276</v>
      </c>
      <c r="AH26">
        <f t="shared" si="1"/>
        <v>-1.8865229645331372</v>
      </c>
      <c r="AI26" s="19">
        <v>-3.3375897429209438</v>
      </c>
      <c r="AJ26" s="19">
        <v>1.347278</v>
      </c>
      <c r="AK26" s="19">
        <v>-2.8424999999999998</v>
      </c>
      <c r="AM26">
        <f t="shared" si="2"/>
        <v>-2.847184319144056</v>
      </c>
      <c r="AN26">
        <f t="shared" si="4"/>
        <v>0.40630850111610961</v>
      </c>
    </row>
    <row r="27" spans="1:40">
      <c r="A27" s="1">
        <v>41455</v>
      </c>
      <c r="B27">
        <v>2.4122363442574399</v>
      </c>
      <c r="C27">
        <v>-0.68608417130882904</v>
      </c>
      <c r="D27">
        <v>-2.3277854562276401</v>
      </c>
      <c r="E27">
        <v>-3.40467962341713E-4</v>
      </c>
      <c r="F27">
        <v>5.98983391945185E-2</v>
      </c>
      <c r="G27">
        <v>16.190452216183001</v>
      </c>
      <c r="H27">
        <v>-6.1706557173832298E-2</v>
      </c>
      <c r="I27">
        <v>0.29443493173503799</v>
      </c>
      <c r="J27">
        <v>9.9549916619278006E-3</v>
      </c>
      <c r="K27">
        <v>5.0101763933426904</v>
      </c>
      <c r="L27">
        <v>-0.99114720169008197</v>
      </c>
      <c r="M27">
        <v>0</v>
      </c>
      <c r="N27">
        <v>0</v>
      </c>
      <c r="O27">
        <v>0.98120109965486801</v>
      </c>
      <c r="P27">
        <v>0</v>
      </c>
      <c r="Q27">
        <v>-8.3065820711765194E-3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-2.0924694691766201</v>
      </c>
      <c r="Z27">
        <v>-0.54282437978768405</v>
      </c>
      <c r="AA27">
        <v>-0.45107977489534201</v>
      </c>
      <c r="AB27">
        <v>-0.49224777013552001</v>
      </c>
      <c r="AC27">
        <v>-0.518156902817138</v>
      </c>
      <c r="AD27">
        <v>-0.69114825865032503</v>
      </c>
      <c r="AE27">
        <v>5.5459561988666399</v>
      </c>
      <c r="AF27">
        <v>21.641013522999899</v>
      </c>
      <c r="AG27">
        <f t="shared" si="0"/>
        <v>-1.3999205008166307</v>
      </c>
      <c r="AH27">
        <f t="shared" si="1"/>
        <v>-1.6221703386966917</v>
      </c>
      <c r="AI27" s="19">
        <v>-3.3594960907870139</v>
      </c>
      <c r="AJ27" s="19">
        <v>1.3304111000000001</v>
      </c>
      <c r="AK27" s="19">
        <v>-2.9874999999999998</v>
      </c>
      <c r="AM27">
        <f t="shared" si="2"/>
        <v>-2.9543117563042922</v>
      </c>
      <c r="AN27">
        <f t="shared" si="4"/>
        <v>0.22224983788006103</v>
      </c>
    </row>
    <row r="28" spans="1:40">
      <c r="A28" s="1">
        <v>41547</v>
      </c>
      <c r="B28">
        <v>2.1342799852843402</v>
      </c>
      <c r="C28">
        <v>-0.82637399147912005</v>
      </c>
      <c r="D28">
        <v>-2.6988978892947002</v>
      </c>
      <c r="E28">
        <v>-1.1894676903710601E-4</v>
      </c>
      <c r="F28">
        <v>0.49188521955505399</v>
      </c>
      <c r="G28">
        <v>16.1048918098314</v>
      </c>
      <c r="H28">
        <v>6.2577022906335295E-2</v>
      </c>
      <c r="I28">
        <v>0.27991551942897402</v>
      </c>
      <c r="J28">
        <v>1.38452776369374E-2</v>
      </c>
      <c r="K28">
        <v>5.3314160954380103</v>
      </c>
      <c r="L28">
        <v>-0.86834317661687099</v>
      </c>
      <c r="M28">
        <v>0</v>
      </c>
      <c r="N28">
        <v>0</v>
      </c>
      <c r="O28">
        <v>0.986705559585634</v>
      </c>
      <c r="P28">
        <v>0</v>
      </c>
      <c r="Q28">
        <v>-2.3751291873846201E-2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-2.1317281417254299</v>
      </c>
      <c r="Z28">
        <v>-0.55290160257216003</v>
      </c>
      <c r="AA28">
        <v>-0.45507081425164397</v>
      </c>
      <c r="AB28">
        <v>-0.49625527010970599</v>
      </c>
      <c r="AC28">
        <v>-0.52592154584365802</v>
      </c>
      <c r="AD28">
        <v>-0.70459118105170104</v>
      </c>
      <c r="AE28">
        <v>5.5285738141040497</v>
      </c>
      <c r="AF28">
        <v>21.6501364521833</v>
      </c>
      <c r="AG28">
        <f t="shared" si="0"/>
        <v>-1.3907975716332288</v>
      </c>
      <c r="AH28">
        <f t="shared" si="1"/>
        <v>-1.8557451115169403</v>
      </c>
      <c r="AI28" s="19">
        <v>-3.2807454755615502</v>
      </c>
      <c r="AJ28" s="19">
        <v>1.5884453000000001</v>
      </c>
      <c r="AK28" s="19">
        <v>-3.0565000000000002</v>
      </c>
      <c r="AM28">
        <f t="shared" si="2"/>
        <v>-3.0335056079878031</v>
      </c>
      <c r="AN28">
        <f t="shared" si="4"/>
        <v>0.46494753988371151</v>
      </c>
    </row>
    <row r="29" spans="1:40">
      <c r="A29" s="1">
        <v>41639</v>
      </c>
      <c r="B29">
        <v>2.48044478808812</v>
      </c>
      <c r="C29">
        <v>-0.82847290927485195</v>
      </c>
      <c r="D29">
        <v>-2.8664222611766599</v>
      </c>
      <c r="E29">
        <v>2.03554056586473E-4</v>
      </c>
      <c r="F29">
        <v>0.66410014218684699</v>
      </c>
      <c r="G29">
        <v>15.963209268329001</v>
      </c>
      <c r="H29">
        <v>-5.9632718932160697E-3</v>
      </c>
      <c r="I29">
        <v>0.19656641156741</v>
      </c>
      <c r="J29">
        <v>1.89511142942425E-2</v>
      </c>
      <c r="K29">
        <v>5.3769190353277398</v>
      </c>
      <c r="L29">
        <v>-0.70285688880530495</v>
      </c>
      <c r="M29">
        <v>0</v>
      </c>
      <c r="N29">
        <v>0</v>
      </c>
      <c r="O29">
        <v>0.98505656269451802</v>
      </c>
      <c r="P29">
        <v>0</v>
      </c>
      <c r="Q29">
        <v>-8.8598175157274597E-3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-2.1637270241325202</v>
      </c>
      <c r="Z29">
        <v>-0.55297104157676602</v>
      </c>
      <c r="AA29">
        <v>-0.45488631088903497</v>
      </c>
      <c r="AB29">
        <v>-0.49883907211188999</v>
      </c>
      <c r="AC29">
        <v>-0.53145300529643402</v>
      </c>
      <c r="AD29">
        <v>-0.71206557712987695</v>
      </c>
      <c r="AE29">
        <v>5.5112555944505397</v>
      </c>
      <c r="AF29">
        <v>21.8701892911931</v>
      </c>
      <c r="AG29">
        <f t="shared" si="0"/>
        <v>-1.1707447326234295</v>
      </c>
      <c r="AH29">
        <f t="shared" si="1"/>
        <v>-1.6337217368146471</v>
      </c>
      <c r="AI29" s="19">
        <v>-3.1020381718246122</v>
      </c>
      <c r="AJ29" s="19">
        <v>1.8602263000000001</v>
      </c>
      <c r="AK29" s="19">
        <v>-3.0495000000000001</v>
      </c>
      <c r="AM29">
        <f t="shared" si="2"/>
        <v>-3.0305914742080784</v>
      </c>
      <c r="AN29">
        <f t="shared" si="4"/>
        <v>0.46297700419121757</v>
      </c>
    </row>
    <row r="30" spans="1:40">
      <c r="A30" s="1">
        <v>41729</v>
      </c>
      <c r="B30">
        <v>2.9341629079118001</v>
      </c>
      <c r="C30">
        <v>-0.80366608767092196</v>
      </c>
      <c r="D30">
        <v>-2.7828020209661202</v>
      </c>
      <c r="E30">
        <v>-1.9816141039015499E-4</v>
      </c>
      <c r="F30">
        <v>0.49421314365198898</v>
      </c>
      <c r="G30">
        <v>15.770224686281599</v>
      </c>
      <c r="H30">
        <v>-2.11857432197246E-2</v>
      </c>
      <c r="I30">
        <v>0.180605394923392</v>
      </c>
      <c r="J30">
        <v>2.0436132351412801E-2</v>
      </c>
      <c r="K30">
        <v>4.8387589185546496</v>
      </c>
      <c r="L30">
        <v>-0.59365267822484402</v>
      </c>
      <c r="M30">
        <v>0</v>
      </c>
      <c r="N30">
        <v>0</v>
      </c>
      <c r="O30">
        <v>0.98163386768390404</v>
      </c>
      <c r="P30">
        <v>0</v>
      </c>
      <c r="Q30">
        <v>-2.5378618777215901E-3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-2.3555801963311702</v>
      </c>
      <c r="Z30">
        <v>-0.55352753217689898</v>
      </c>
      <c r="AA30">
        <v>-0.45533697456455802</v>
      </c>
      <c r="AB30">
        <v>-0.50020403779147904</v>
      </c>
      <c r="AC30">
        <v>-0.53065192993804799</v>
      </c>
      <c r="AD30">
        <v>-0.716146687660142</v>
      </c>
      <c r="AE30">
        <v>5.4940012508803404</v>
      </c>
      <c r="AF30">
        <v>21.3985463904074</v>
      </c>
      <c r="AG30">
        <f t="shared" si="0"/>
        <v>-1.642387633409129</v>
      </c>
      <c r="AH30">
        <f t="shared" si="1"/>
        <v>-1.3696991935014822</v>
      </c>
      <c r="AI30" s="19">
        <v>-2.8885277265185811</v>
      </c>
      <c r="AJ30" s="19">
        <v>1.6738161</v>
      </c>
      <c r="AK30" s="19">
        <v>-2.7996249999999998</v>
      </c>
      <c r="AM30">
        <f t="shared" si="2"/>
        <v>-3.0924531263954433</v>
      </c>
      <c r="AN30">
        <f t="shared" si="4"/>
        <v>-0.2726884399076468</v>
      </c>
    </row>
    <row r="31" spans="1:40">
      <c r="A31" s="1">
        <v>41820</v>
      </c>
      <c r="B31">
        <v>2.9017949945436099</v>
      </c>
      <c r="C31">
        <v>-0.681311780575651</v>
      </c>
      <c r="D31">
        <v>-2.58881469535523</v>
      </c>
      <c r="E31">
        <v>2.0458820760625401E-4</v>
      </c>
      <c r="F31">
        <v>8.9248485586149201E-2</v>
      </c>
      <c r="G31">
        <v>15.5740825964937</v>
      </c>
      <c r="H31">
        <v>2.47045616732747E-2</v>
      </c>
      <c r="I31">
        <v>0.105655927631663</v>
      </c>
      <c r="J31">
        <v>2.4204758900325699E-2</v>
      </c>
      <c r="K31">
        <v>4.8468200319688801</v>
      </c>
      <c r="L31">
        <v>-0.48282674441527201</v>
      </c>
      <c r="M31">
        <v>0</v>
      </c>
      <c r="N31">
        <v>0</v>
      </c>
      <c r="O31">
        <v>0.97526527888746695</v>
      </c>
      <c r="P31">
        <v>0</v>
      </c>
      <c r="Q31">
        <v>-4.7204040437448299E-3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-2.2824735847075401</v>
      </c>
      <c r="Z31">
        <v>-0.54796332457164099</v>
      </c>
      <c r="AA31">
        <v>-0.45097509930841001</v>
      </c>
      <c r="AB31">
        <v>-0.49294117309972302</v>
      </c>
      <c r="AC31">
        <v>-0.52755001817996405</v>
      </c>
      <c r="AD31">
        <v>-0.71167620726220804</v>
      </c>
      <c r="AE31">
        <v>5.4768104965016002</v>
      </c>
      <c r="AF31">
        <v>21.247538688875299</v>
      </c>
      <c r="AG31">
        <f t="shared" si="0"/>
        <v>-1.7933953349412306</v>
      </c>
      <c r="AH31">
        <f t="shared" si="1"/>
        <v>-1.6266359597806241</v>
      </c>
      <c r="AI31" s="19">
        <v>-2.682818845102628</v>
      </c>
      <c r="AJ31" s="19">
        <v>1.9215804000000001</v>
      </c>
      <c r="AK31" s="19">
        <v>-2.7073749999999999</v>
      </c>
      <c r="AM31">
        <f t="shared" si="2"/>
        <v>-3.1806734021371255</v>
      </c>
      <c r="AN31">
        <f t="shared" si="4"/>
        <v>-0.16675937516060646</v>
      </c>
    </row>
    <row r="32" spans="1:40">
      <c r="A32" s="1">
        <v>41912</v>
      </c>
      <c r="B32">
        <v>2.91631946246188</v>
      </c>
      <c r="C32">
        <v>-0.61093918574205697</v>
      </c>
      <c r="D32">
        <v>-2.2554834784422599</v>
      </c>
      <c r="E32">
        <v>-1.9921286443185199E-4</v>
      </c>
      <c r="F32">
        <v>-0.41636288547710698</v>
      </c>
      <c r="G32">
        <v>15.4448349286347</v>
      </c>
      <c r="H32">
        <v>1.1567631041913599E-2</v>
      </c>
      <c r="I32">
        <v>0.172365231838112</v>
      </c>
      <c r="J32">
        <v>2.5777029810441301E-2</v>
      </c>
      <c r="K32">
        <v>4.8286589101632096</v>
      </c>
      <c r="L32">
        <v>-0.32993167852008898</v>
      </c>
      <c r="M32">
        <v>0</v>
      </c>
      <c r="N32">
        <v>0</v>
      </c>
      <c r="O32">
        <v>0.97598155961091904</v>
      </c>
      <c r="P32">
        <v>0</v>
      </c>
      <c r="Q32">
        <v>2.35963417961662E-3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-2.2390197751449001</v>
      </c>
      <c r="Z32">
        <v>-0.53984022146699095</v>
      </c>
      <c r="AA32">
        <v>-0.438502130760963</v>
      </c>
      <c r="AB32">
        <v>-0.48263388036904997</v>
      </c>
      <c r="AC32">
        <v>-0.51571583525113895</v>
      </c>
      <c r="AD32">
        <v>-0.69969748584896496</v>
      </c>
      <c r="AE32">
        <v>5.4596830464719597</v>
      </c>
      <c r="AF32">
        <v>21.309221664325101</v>
      </c>
      <c r="AG32">
        <f t="shared" si="0"/>
        <v>-1.7317123594914285</v>
      </c>
      <c r="AH32">
        <f t="shared" si="1"/>
        <v>-1.6449619408126299</v>
      </c>
      <c r="AI32" s="19">
        <v>-2.484911527577141</v>
      </c>
      <c r="AJ32" s="19">
        <v>2.1733503000000001</v>
      </c>
      <c r="AK32" s="19">
        <v>-2.6058750000000002</v>
      </c>
      <c r="AM32">
        <f t="shared" si="2"/>
        <v>-3.2829847625258557</v>
      </c>
      <c r="AN32">
        <f t="shared" si="4"/>
        <v>-8.6750418678798624E-2</v>
      </c>
    </row>
    <row r="33" spans="1:40">
      <c r="A33" s="1">
        <v>42004</v>
      </c>
      <c r="B33">
        <v>3.2069812358885699</v>
      </c>
      <c r="C33">
        <v>-0.43711836607843002</v>
      </c>
      <c r="D33">
        <v>-1.8791472590159</v>
      </c>
      <c r="E33" s="16">
        <v>-2.0585053340858599E-5</v>
      </c>
      <c r="F33">
        <v>-1.01087949604065</v>
      </c>
      <c r="G33">
        <v>15.325653376124301</v>
      </c>
      <c r="H33">
        <v>-1.12786058880409E-2</v>
      </c>
      <c r="I33">
        <v>0.119956437925389</v>
      </c>
      <c r="J33">
        <v>2.83836577831902E-2</v>
      </c>
      <c r="K33">
        <v>4.7860236340144704</v>
      </c>
      <c r="L33">
        <v>-0.23439887072753099</v>
      </c>
      <c r="M33">
        <v>0</v>
      </c>
      <c r="N33">
        <v>0</v>
      </c>
      <c r="O33">
        <v>0.96765156002917596</v>
      </c>
      <c r="P33">
        <v>0</v>
      </c>
      <c r="Q33">
        <v>1.12946799018637E-2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-2.21439134350716</v>
      </c>
      <c r="Z33">
        <v>-0.52204670418867105</v>
      </c>
      <c r="AA33">
        <v>-0.430821627046927</v>
      </c>
      <c r="AB33">
        <v>-0.47162608828380598</v>
      </c>
      <c r="AC33">
        <v>-0.50524528215653097</v>
      </c>
      <c r="AD33">
        <v>-0.68480524099699702</v>
      </c>
      <c r="AE33">
        <v>5.4426186179204601</v>
      </c>
      <c r="AF33">
        <v>21.486783730603701</v>
      </c>
      <c r="AG33">
        <f t="shared" si="0"/>
        <v>-1.5541502932128282</v>
      </c>
      <c r="AH33">
        <f t="shared" si="1"/>
        <v>-1.5112376410472059</v>
      </c>
      <c r="AI33" s="19">
        <v>-2.294805773941746</v>
      </c>
      <c r="AJ33" s="19">
        <v>2.1986349999999999</v>
      </c>
      <c r="AK33" s="19">
        <v>-2.4951249999999998</v>
      </c>
      <c r="AM33">
        <f t="shared" si="2"/>
        <v>-3.3271657061883211</v>
      </c>
      <c r="AN33">
        <f t="shared" si="4"/>
        <v>-4.2912652165622234E-2</v>
      </c>
    </row>
    <row r="34" spans="1:40">
      <c r="A34" s="1">
        <v>42094</v>
      </c>
      <c r="B34">
        <v>3.30683556551817</v>
      </c>
      <c r="C34">
        <v>-0.28656669539409702</v>
      </c>
      <c r="D34">
        <v>-1.5187686791080699</v>
      </c>
      <c r="E34" s="16">
        <v>3.1950198822473897E-5</v>
      </c>
      <c r="F34">
        <v>-1.65924545427579</v>
      </c>
      <c r="G34">
        <v>15.1817457665604</v>
      </c>
      <c r="H34">
        <v>-2.1609133775375801E-2</v>
      </c>
      <c r="I34">
        <v>0.123128819225522</v>
      </c>
      <c r="J34">
        <v>3.00357145955444E-2</v>
      </c>
      <c r="K34">
        <v>4.3752006800557304</v>
      </c>
      <c r="L34">
        <v>-0.14789190385435999</v>
      </c>
      <c r="M34">
        <v>0</v>
      </c>
      <c r="N34">
        <v>0</v>
      </c>
      <c r="O34">
        <v>0.95733873887875398</v>
      </c>
      <c r="P34">
        <v>0</v>
      </c>
      <c r="Q34">
        <v>1.08740907172285E-2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-2.2265607557432299</v>
      </c>
      <c r="Z34">
        <v>-0.52111250844297996</v>
      </c>
      <c r="AA34">
        <v>-0.42314297386663502</v>
      </c>
      <c r="AB34">
        <v>-0.46429745935021599</v>
      </c>
      <c r="AC34">
        <v>-0.494824646541485</v>
      </c>
      <c r="AD34">
        <v>-0.67055861504394598</v>
      </c>
      <c r="AE34">
        <v>5.4256169298753303</v>
      </c>
      <c r="AF34">
        <v>20.976229430229498</v>
      </c>
      <c r="AG34">
        <f t="shared" si="0"/>
        <v>-2.064704593587031</v>
      </c>
      <c r="AH34">
        <f t="shared" si="1"/>
        <v>-1.6394083146542702</v>
      </c>
      <c r="AI34" s="19">
        <v>-2.111491915949522</v>
      </c>
      <c r="AJ34" s="19">
        <v>2.154855</v>
      </c>
      <c r="AK34" s="19">
        <v>-2.3768437499999999</v>
      </c>
      <c r="AM34">
        <f t="shared" si="2"/>
        <v>-3.4645488785791345</v>
      </c>
      <c r="AN34">
        <f t="shared" si="4"/>
        <v>-0.42529627893276079</v>
      </c>
    </row>
    <row r="35" spans="1:40">
      <c r="A35" s="1">
        <v>42185</v>
      </c>
      <c r="B35">
        <v>2.9915010362789798</v>
      </c>
      <c r="C35">
        <v>-0.29741678291930401</v>
      </c>
      <c r="D35">
        <v>-1.58967339408068</v>
      </c>
      <c r="E35">
        <v>-3.6594858888573298E-4</v>
      </c>
      <c r="F35">
        <v>-1.6755530161093599</v>
      </c>
      <c r="G35">
        <v>15.121151590671801</v>
      </c>
      <c r="H35">
        <v>8.8152987229178203E-3</v>
      </c>
      <c r="I35">
        <v>0.131064699280726</v>
      </c>
      <c r="J35">
        <v>3.2401621612184198E-2</v>
      </c>
      <c r="K35">
        <v>4.5337304877895397</v>
      </c>
      <c r="L35">
        <v>0.34769361051174902</v>
      </c>
      <c r="M35">
        <v>0</v>
      </c>
      <c r="N35">
        <v>0</v>
      </c>
      <c r="O35">
        <v>0.94984198747119797</v>
      </c>
      <c r="P35">
        <v>0</v>
      </c>
      <c r="Q35">
        <v>2.4137690057832498E-3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-2.1452321244839099</v>
      </c>
      <c r="Z35">
        <v>-0.50019446297952697</v>
      </c>
      <c r="AA35">
        <v>-0.41063605592985603</v>
      </c>
      <c r="AB35">
        <v>-0.44984904111285801</v>
      </c>
      <c r="AC35">
        <v>-0.48170845732887602</v>
      </c>
      <c r="AD35">
        <v>-0.65456333487183704</v>
      </c>
      <c r="AE35">
        <v>5.4086777031972302</v>
      </c>
      <c r="AF35">
        <v>21.322099186137201</v>
      </c>
      <c r="AG35">
        <f t="shared" si="0"/>
        <v>-1.7188348376793279</v>
      </c>
      <c r="AH35">
        <f t="shared" si="1"/>
        <v>-1.6103818487620041</v>
      </c>
      <c r="AI35" s="19">
        <v>-1.9338658166634</v>
      </c>
      <c r="AJ35" s="19">
        <v>2.5226723999999998</v>
      </c>
      <c r="AK35" s="19">
        <v>-2.2469062499999999</v>
      </c>
      <c r="AM35">
        <f t="shared" si="2"/>
        <v>-3.5630091416982297</v>
      </c>
      <c r="AN35">
        <f t="shared" si="4"/>
        <v>-0.1084529889173238</v>
      </c>
    </row>
    <row r="36" spans="1:40">
      <c r="A36" s="1">
        <v>42277</v>
      </c>
      <c r="B36">
        <v>3.6501786062789301</v>
      </c>
      <c r="C36">
        <v>-0.39079017692597001</v>
      </c>
      <c r="D36">
        <v>-1.7047459980323101</v>
      </c>
      <c r="E36">
        <v>5.4643234071072105E-4</v>
      </c>
      <c r="F36">
        <v>-1.4861921189446301</v>
      </c>
      <c r="G36">
        <v>14.9809693294378</v>
      </c>
      <c r="H36">
        <v>-5.2828922854786997E-3</v>
      </c>
      <c r="I36">
        <v>0.21595377115042499</v>
      </c>
      <c r="J36">
        <v>3.3805486095930301E-2</v>
      </c>
      <c r="K36">
        <v>4.3625024447662701</v>
      </c>
      <c r="L36">
        <v>7.3974596305891299E-3</v>
      </c>
      <c r="M36">
        <v>0</v>
      </c>
      <c r="N36">
        <v>0</v>
      </c>
      <c r="O36">
        <v>0.95032420922531002</v>
      </c>
      <c r="P36">
        <v>0</v>
      </c>
      <c r="Q36">
        <v>3.5279737617502798E-3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-2.03660849626413</v>
      </c>
      <c r="Z36">
        <v>-0.48770518219974701</v>
      </c>
      <c r="AA36">
        <v>-0.39572888507508902</v>
      </c>
      <c r="AB36">
        <v>-0.43357653192079498</v>
      </c>
      <c r="AC36">
        <v>-0.46499541600729599</v>
      </c>
      <c r="AD36">
        <v>-0.63529196774792496</v>
      </c>
      <c r="AE36">
        <v>5.3918006605175002</v>
      </c>
      <c r="AF36">
        <v>21.556088707802001</v>
      </c>
      <c r="AG36">
        <f t="shared" si="0"/>
        <v>-1.4848453160145283</v>
      </c>
      <c r="AH36">
        <f t="shared" si="1"/>
        <v>-1.393441281565817</v>
      </c>
      <c r="AI36" s="19">
        <v>-1.7619269300219269</v>
      </c>
      <c r="AJ36" s="19">
        <v>2.4005920000000001</v>
      </c>
      <c r="AK36" s="19">
        <v>-2.1070312499999999</v>
      </c>
      <c r="AM36">
        <f t="shared" si="2"/>
        <v>-3.5811818615621993</v>
      </c>
      <c r="AN36">
        <f t="shared" si="4"/>
        <v>-9.1404034448711258E-2</v>
      </c>
    </row>
    <row r="37" spans="1:40">
      <c r="A37" s="1">
        <v>42369</v>
      </c>
      <c r="B37">
        <v>3.6085177110824098</v>
      </c>
      <c r="C37">
        <v>-0.454656543670446</v>
      </c>
      <c r="D37">
        <v>-1.6807300898566699</v>
      </c>
      <c r="E37">
        <v>-3.1948537802248999E-4</v>
      </c>
      <c r="F37">
        <v>-1.6798631905452599</v>
      </c>
      <c r="G37">
        <v>14.960842987752899</v>
      </c>
      <c r="H37">
        <v>7.8648041906722501E-3</v>
      </c>
      <c r="I37">
        <v>0.23872434557375899</v>
      </c>
      <c r="J37">
        <v>3.0592192856474298E-2</v>
      </c>
      <c r="K37">
        <v>4.2135666433697203</v>
      </c>
      <c r="L37">
        <v>0.29431939862895101</v>
      </c>
      <c r="M37">
        <v>0</v>
      </c>
      <c r="N37">
        <v>0</v>
      </c>
      <c r="O37">
        <v>0.94501054540003704</v>
      </c>
      <c r="P37">
        <v>0</v>
      </c>
      <c r="Q37">
        <v>1.93299117170057E-3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-1.93740238371675</v>
      </c>
      <c r="Z37">
        <v>-0.45931661961084902</v>
      </c>
      <c r="AA37">
        <v>-0.37802468285516899</v>
      </c>
      <c r="AB37">
        <v>-0.41652792505428998</v>
      </c>
      <c r="AC37">
        <v>-0.45041541884768099</v>
      </c>
      <c r="AD37">
        <v>-0.61854693691187701</v>
      </c>
      <c r="AE37">
        <v>5.37498552618103</v>
      </c>
      <c r="AF37">
        <v>21.600553869760802</v>
      </c>
      <c r="AG37">
        <f t="shared" si="0"/>
        <v>-1.4403801540557275</v>
      </c>
      <c r="AH37">
        <f t="shared" si="1"/>
        <v>-1.3937128304288313</v>
      </c>
      <c r="AI37" s="19">
        <v>-1.595675256024778</v>
      </c>
      <c r="AJ37" s="19">
        <v>2.1906766000000002</v>
      </c>
      <c r="AK37" s="19">
        <v>-1.95721875</v>
      </c>
      <c r="AM37">
        <f t="shared" si="2"/>
        <v>-3.8155693094503986</v>
      </c>
      <c r="AN37">
        <f t="shared" si="4"/>
        <v>-4.6667323626896184E-2</v>
      </c>
    </row>
    <row r="38" spans="1:40">
      <c r="A38" s="1">
        <v>42460</v>
      </c>
      <c r="B38">
        <v>4.4485193900574496</v>
      </c>
      <c r="C38">
        <v>-0.36062774800809899</v>
      </c>
      <c r="D38">
        <v>-1.4432082386871401</v>
      </c>
      <c r="E38" s="16">
        <v>2.2317805799502798E-6</v>
      </c>
      <c r="F38">
        <v>-2.0528404925803598</v>
      </c>
      <c r="G38">
        <v>14.9327132110962</v>
      </c>
      <c r="H38">
        <v>-9.3010789038942901E-3</v>
      </c>
      <c r="I38">
        <v>0.17125667981192499</v>
      </c>
      <c r="J38">
        <v>3.0241299849162299E-2</v>
      </c>
      <c r="K38">
        <v>4.0567000722704902</v>
      </c>
      <c r="L38">
        <v>0.23966108024501101</v>
      </c>
      <c r="M38">
        <v>0</v>
      </c>
      <c r="N38">
        <v>0</v>
      </c>
      <c r="O38">
        <v>0.93223256663576703</v>
      </c>
      <c r="P38">
        <v>0</v>
      </c>
      <c r="Q38">
        <v>6.29862336585522E-3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-1.8041035834622401</v>
      </c>
      <c r="Z38">
        <v>-0.44182764818005898</v>
      </c>
      <c r="AA38">
        <v>-0.36533294512734898</v>
      </c>
      <c r="AB38">
        <v>-0.40731141282774702</v>
      </c>
      <c r="AC38">
        <v>-0.44144214360498102</v>
      </c>
      <c r="AD38">
        <v>-0.60843246305108101</v>
      </c>
      <c r="AE38">
        <v>5.3582320261934502</v>
      </c>
      <c r="AF38">
        <v>22.241429426873101</v>
      </c>
      <c r="AG38">
        <f t="shared" si="0"/>
        <v>-0.79950459694342868</v>
      </c>
      <c r="AH38">
        <f t="shared" si="1"/>
        <v>-0.78775447296046153</v>
      </c>
      <c r="AI38" s="19">
        <v>-1.4128213840725869</v>
      </c>
      <c r="AJ38" s="19">
        <v>2.3042479</v>
      </c>
      <c r="AK38" s="19">
        <v>-1.8532500000000001</v>
      </c>
      <c r="AM38">
        <f t="shared" si="2"/>
        <v>-3.8566742474950191</v>
      </c>
      <c r="AN38">
        <f t="shared" si="4"/>
        <v>-1.1750123982967153E-2</v>
      </c>
    </row>
    <row r="39" spans="1:40">
      <c r="A39" s="1">
        <v>42551</v>
      </c>
      <c r="B39">
        <v>4.3907622339801398</v>
      </c>
      <c r="C39">
        <v>-0.26515058666036501</v>
      </c>
      <c r="D39">
        <v>-1.10777453253883</v>
      </c>
      <c r="E39" s="16">
        <v>8.9238405761271603E-5</v>
      </c>
      <c r="F39">
        <v>-2.3204579825352298</v>
      </c>
      <c r="G39">
        <v>14.8340145347643</v>
      </c>
      <c r="H39">
        <v>4.40387178857021E-2</v>
      </c>
      <c r="I39">
        <v>0.15859301819166699</v>
      </c>
      <c r="J39">
        <v>3.01251474213639E-2</v>
      </c>
      <c r="K39">
        <v>3.9902783751673399</v>
      </c>
      <c r="L39">
        <v>0.294373272987489</v>
      </c>
      <c r="M39">
        <v>0</v>
      </c>
      <c r="N39">
        <v>0</v>
      </c>
      <c r="O39">
        <v>0.92190916603769701</v>
      </c>
      <c r="P39">
        <v>0</v>
      </c>
      <c r="Q39">
        <v>5.9142327567371098E-3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-1.7433398656741499</v>
      </c>
      <c r="Z39">
        <v>-0.428438053049362</v>
      </c>
      <c r="AA39">
        <v>-0.35826689196502398</v>
      </c>
      <c r="AB39">
        <v>-0.39962396437239001</v>
      </c>
      <c r="AC39">
        <v>-0.43608384573555398</v>
      </c>
      <c r="AD39">
        <v>-0.59886096373403996</v>
      </c>
      <c r="AE39">
        <v>5.3415398881722496</v>
      </c>
      <c r="AF39">
        <v>22.353641139505601</v>
      </c>
      <c r="AG39">
        <f t="shared" si="0"/>
        <v>-0.68729288431092783</v>
      </c>
      <c r="AH39">
        <f t="shared" si="1"/>
        <v>-0.71295767494774775</v>
      </c>
      <c r="AI39" s="19">
        <v>-1.173410446662237</v>
      </c>
      <c r="AJ39" s="19">
        <v>2.4138378999999999</v>
      </c>
      <c r="AK39" s="19">
        <v>-1.6612499999999999</v>
      </c>
      <c r="AM39">
        <f t="shared" si="2"/>
        <v>-3.6932938633286634</v>
      </c>
      <c r="AN39">
        <f t="shared" si="4"/>
        <v>2.5664790636819923E-2</v>
      </c>
    </row>
    <row r="40" spans="1:40">
      <c r="A40" s="1">
        <v>42643</v>
      </c>
      <c r="B40">
        <v>4.4316124217157897</v>
      </c>
      <c r="C40">
        <v>-0.19412009834621999</v>
      </c>
      <c r="D40">
        <v>-0.80561037196329999</v>
      </c>
      <c r="E40">
        <v>-2.5150396277155799E-4</v>
      </c>
      <c r="F40">
        <v>-2.68690301541643</v>
      </c>
      <c r="G40">
        <v>14.720508509201901</v>
      </c>
      <c r="H40">
        <v>-2.6336259215854901E-2</v>
      </c>
      <c r="I40">
        <v>0.163283431944312</v>
      </c>
      <c r="J40">
        <v>2.7743557247194E-2</v>
      </c>
      <c r="K40">
        <v>3.9074414501696899</v>
      </c>
      <c r="L40">
        <v>0.389073657786287</v>
      </c>
      <c r="M40">
        <v>0</v>
      </c>
      <c r="N40">
        <v>0</v>
      </c>
      <c r="O40">
        <v>0.90924676833491902</v>
      </c>
      <c r="P40">
        <v>0</v>
      </c>
      <c r="Q40">
        <v>2.0919641058936699E-2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-1.69002325391189</v>
      </c>
      <c r="Z40">
        <v>-0.42541411788163802</v>
      </c>
      <c r="AA40">
        <v>-0.35373927862625099</v>
      </c>
      <c r="AB40">
        <v>-0.39601899035118499</v>
      </c>
      <c r="AC40">
        <v>-0.42979632016238101</v>
      </c>
      <c r="AD40">
        <v>-0.59103837176368101</v>
      </c>
      <c r="AE40">
        <v>5.32490884130155</v>
      </c>
      <c r="AF40">
        <v>22.295486697159099</v>
      </c>
      <c r="AG40">
        <f t="shared" si="0"/>
        <v>-0.74544732665743041</v>
      </c>
      <c r="AH40">
        <f t="shared" si="1"/>
        <v>-0.76685844413009496</v>
      </c>
      <c r="AI40" s="19">
        <v>-0.87664464896553329</v>
      </c>
      <c r="AJ40" s="19">
        <v>2.3217560000000002</v>
      </c>
      <c r="AK40" s="19">
        <v>-1.4370000000000001</v>
      </c>
      <c r="AM40">
        <f t="shared" si="2"/>
        <v>-3.6868849896887212</v>
      </c>
      <c r="AN40">
        <f t="shared" si="4"/>
        <v>2.141111747266411E-2</v>
      </c>
    </row>
    <row r="41" spans="1:40">
      <c r="A41" s="1">
        <v>42735</v>
      </c>
      <c r="B41">
        <v>3.9242917637449</v>
      </c>
      <c r="C41">
        <v>-0.184524807167184</v>
      </c>
      <c r="D41">
        <v>-0.77959926314525796</v>
      </c>
      <c r="E41">
        <v>-2.5835496064065098E-4</v>
      </c>
      <c r="F41">
        <v>-2.52789401483742</v>
      </c>
      <c r="G41">
        <v>14.6295002879167</v>
      </c>
      <c r="H41">
        <v>1.8064849067684099E-2</v>
      </c>
      <c r="I41">
        <v>0.16272680333120701</v>
      </c>
      <c r="J41">
        <v>2.6095201381029599E-2</v>
      </c>
      <c r="K41">
        <v>4.18179267752679</v>
      </c>
      <c r="L41">
        <v>0.46728542177497401</v>
      </c>
      <c r="M41">
        <v>0</v>
      </c>
      <c r="N41">
        <v>0</v>
      </c>
      <c r="O41">
        <v>0.89710851064030095</v>
      </c>
      <c r="P41">
        <v>0</v>
      </c>
      <c r="Q41">
        <v>2.0395396418787501E-2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-1.5788520927029399</v>
      </c>
      <c r="Z41">
        <v>-0.41684244549406002</v>
      </c>
      <c r="AA41">
        <v>-0.35129506640170699</v>
      </c>
      <c r="AB41">
        <v>-0.38965979158979203</v>
      </c>
      <c r="AC41">
        <v>-0.42213735661488899</v>
      </c>
      <c r="AD41">
        <v>-0.58063315189028697</v>
      </c>
      <c r="AE41">
        <v>5.3083386162902402</v>
      </c>
      <c r="AF41">
        <v>22.403903183288399</v>
      </c>
      <c r="AG41">
        <f t="shared" si="0"/>
        <v>-0.63703084052812997</v>
      </c>
      <c r="AH41">
        <f t="shared" si="1"/>
        <v>-1.0794036133612455</v>
      </c>
      <c r="AI41" s="19">
        <v>-0.52252399098303526</v>
      </c>
      <c r="AJ41" s="19">
        <v>2.2226626</v>
      </c>
      <c r="AK41" s="19">
        <v>-1.1805000000000001</v>
      </c>
      <c r="AM41">
        <f t="shared" si="2"/>
        <v>-3.4922764401105026</v>
      </c>
      <c r="AN41">
        <f t="shared" si="4"/>
        <v>0.44237277283311549</v>
      </c>
    </row>
    <row r="42" spans="1:40">
      <c r="A42" s="1">
        <v>42825</v>
      </c>
      <c r="B42">
        <v>4.2164393001184397</v>
      </c>
      <c r="C42">
        <v>-0.18226759009549301</v>
      </c>
      <c r="D42">
        <v>-0.84790912070046298</v>
      </c>
      <c r="E42">
        <v>3.8230974598686202E-4</v>
      </c>
      <c r="F42">
        <v>-2.2629315137507602</v>
      </c>
      <c r="G42">
        <v>14.500118067752799</v>
      </c>
      <c r="H42">
        <v>-1.22729909447076E-2</v>
      </c>
      <c r="I42">
        <v>0.16784682371908299</v>
      </c>
      <c r="J42">
        <v>2.54794947481191E-2</v>
      </c>
      <c r="K42">
        <v>4.2955613558257104</v>
      </c>
      <c r="L42">
        <v>0.380271073053843</v>
      </c>
      <c r="M42">
        <v>0</v>
      </c>
      <c r="N42">
        <v>0</v>
      </c>
      <c r="O42">
        <v>0.88462486608406299</v>
      </c>
      <c r="P42">
        <v>0</v>
      </c>
      <c r="Q42">
        <v>2.45081082435551E-2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-1.5123819823634099</v>
      </c>
      <c r="Z42">
        <v>-0.41867495971192997</v>
      </c>
      <c r="AA42">
        <v>-0.34836454512320703</v>
      </c>
      <c r="AB42">
        <v>-0.385813679573204</v>
      </c>
      <c r="AC42">
        <v>-0.416202279229689</v>
      </c>
      <c r="AD42">
        <v>-0.57222706828318703</v>
      </c>
      <c r="AE42">
        <v>5.2918289453332203</v>
      </c>
      <c r="AF42">
        <v>22.828014614848701</v>
      </c>
      <c r="AG42">
        <f t="shared" si="0"/>
        <v>-0.21291940896782791</v>
      </c>
      <c r="AH42">
        <f t="shared" si="1"/>
        <v>-0.85481625050891141</v>
      </c>
      <c r="AI42" s="19">
        <v>-0.1507935449664399</v>
      </c>
      <c r="AJ42" s="19">
        <v>2.3032009000000002</v>
      </c>
      <c r="AK42" s="19">
        <v>-0.71065624999999899</v>
      </c>
      <c r="AM42">
        <f t="shared" si="2"/>
        <v>-3.2927259148007293</v>
      </c>
      <c r="AN42">
        <f t="shared" si="4"/>
        <v>0.64189684154108351</v>
      </c>
    </row>
    <row r="43" spans="1:40">
      <c r="A43" s="1">
        <v>42916</v>
      </c>
      <c r="B43">
        <v>4.1788127321423501</v>
      </c>
      <c r="C43">
        <v>-0.18258307565725099</v>
      </c>
      <c r="D43">
        <v>-0.90364439863065704</v>
      </c>
      <c r="E43">
        <v>-3.74704778896804E-4</v>
      </c>
      <c r="F43">
        <v>-2.32613930870939</v>
      </c>
      <c r="G43">
        <v>14.443556988633</v>
      </c>
      <c r="H43">
        <v>-1.29047498284209E-2</v>
      </c>
      <c r="I43">
        <v>0.184957914391498</v>
      </c>
      <c r="J43">
        <v>2.4223159985915201E-2</v>
      </c>
      <c r="K43">
        <v>4.3496966230338803</v>
      </c>
      <c r="L43">
        <v>0.84897983611128502</v>
      </c>
      <c r="M43">
        <v>0</v>
      </c>
      <c r="N43">
        <v>0</v>
      </c>
      <c r="O43">
        <v>0.86840106510496995</v>
      </c>
      <c r="P43">
        <v>0</v>
      </c>
      <c r="Q43">
        <v>1.8025042726159901E-2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-1.5271707768490601</v>
      </c>
      <c r="Z43">
        <v>-0.41034417868907103</v>
      </c>
      <c r="AA43">
        <v>-0.34379254262847903</v>
      </c>
      <c r="AB43">
        <v>-0.381754956984515</v>
      </c>
      <c r="AC43">
        <v>-0.41422008327138199</v>
      </c>
      <c r="AD43">
        <v>-0.56886879857678296</v>
      </c>
      <c r="AE43">
        <v>5.2753795620754698</v>
      </c>
      <c r="AF43">
        <v>23.120235349600499</v>
      </c>
      <c r="AG43">
        <f t="shared" si="0"/>
        <v>7.9301325783969645E-2</v>
      </c>
      <c r="AH43">
        <f t="shared" si="1"/>
        <v>-0.62424396025062023</v>
      </c>
      <c r="AI43" s="19">
        <v>0.12514295535212891</v>
      </c>
      <c r="AJ43" s="19">
        <v>2.1260561</v>
      </c>
      <c r="AK43" s="19">
        <v>-0.46209374999999903</v>
      </c>
      <c r="AM43">
        <f t="shared" si="2"/>
        <v>-3.412741487776195</v>
      </c>
      <c r="AN43">
        <f t="shared" si="4"/>
        <v>0.70354528603458988</v>
      </c>
    </row>
    <row r="44" spans="1:40">
      <c r="A44" s="1">
        <v>43008</v>
      </c>
      <c r="B44">
        <v>4.5869958965746598</v>
      </c>
      <c r="C44">
        <v>-0.175900113806325</v>
      </c>
      <c r="D44">
        <v>-0.911738794642593</v>
      </c>
      <c r="E44">
        <v>2.6678036173990901E-4</v>
      </c>
      <c r="F44">
        <v>-2.2664069688571602</v>
      </c>
      <c r="G44">
        <v>14.2388951510149</v>
      </c>
      <c r="H44">
        <v>-6.06914347418355E-3</v>
      </c>
      <c r="I44">
        <v>0.188991159350758</v>
      </c>
      <c r="J44">
        <v>2.0166781813707901E-2</v>
      </c>
      <c r="K44">
        <v>4.4177419549500199</v>
      </c>
      <c r="L44">
        <v>0.49529272247031703</v>
      </c>
      <c r="M44">
        <v>0</v>
      </c>
      <c r="N44">
        <v>0</v>
      </c>
      <c r="O44">
        <v>0.85560668707781395</v>
      </c>
      <c r="P44">
        <v>0</v>
      </c>
      <c r="Q44">
        <v>1.21762020914995E-2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-1.36973781675308</v>
      </c>
      <c r="Z44">
        <v>-0.39665300592404901</v>
      </c>
      <c r="AA44">
        <v>-0.33447573456282198</v>
      </c>
      <c r="AB44">
        <v>-0.37501238958477801</v>
      </c>
      <c r="AC44">
        <v>-0.407637268362875</v>
      </c>
      <c r="AD44">
        <v>-0.56447645887013298</v>
      </c>
      <c r="AE44">
        <v>5.2589902015787802</v>
      </c>
      <c r="AF44">
        <v>23.267015842446099</v>
      </c>
      <c r="AG44">
        <f t="shared" si="0"/>
        <v>0.22608181862957011</v>
      </c>
      <c r="AH44">
        <f t="shared" si="1"/>
        <v>-0.74366746226271285</v>
      </c>
      <c r="AI44" s="19">
        <v>0.29829600194960421</v>
      </c>
      <c r="AJ44" s="19">
        <v>2.0759582999999999</v>
      </c>
      <c r="AK44" s="19">
        <v>-0.25371874999999999</v>
      </c>
      <c r="AM44">
        <f t="shared" si="2"/>
        <v>-3.3537790969443382</v>
      </c>
      <c r="AN44">
        <f t="shared" si="4"/>
        <v>0.96974928089228296</v>
      </c>
    </row>
    <row r="45" spans="1:40">
      <c r="A45" s="1">
        <v>43100</v>
      </c>
      <c r="B45">
        <v>4.7811929847302199</v>
      </c>
      <c r="C45">
        <v>-0.20481257698064601</v>
      </c>
      <c r="D45">
        <v>-0.87312667961572998</v>
      </c>
      <c r="E45">
        <v>-2.34352665186623E-4</v>
      </c>
      <c r="F45">
        <v>-2.2722460751108402</v>
      </c>
      <c r="G45">
        <v>14.1234985193882</v>
      </c>
      <c r="H45">
        <v>-2.53336418722531E-2</v>
      </c>
      <c r="I45">
        <v>0.26899902001804499</v>
      </c>
      <c r="J45">
        <v>1.48437193171874E-2</v>
      </c>
      <c r="K45">
        <v>4.44793851551107</v>
      </c>
      <c r="L45">
        <v>0.57485562712646998</v>
      </c>
      <c r="M45">
        <v>0</v>
      </c>
      <c r="N45">
        <v>0</v>
      </c>
      <c r="O45">
        <v>0.846122089613498</v>
      </c>
      <c r="P45">
        <v>0</v>
      </c>
      <c r="Q45">
        <v>2.1113982685896102E-3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-1.1991252834161601</v>
      </c>
      <c r="Z45">
        <v>-0.37623024601906702</v>
      </c>
      <c r="AA45">
        <v>-0.32408307227487998</v>
      </c>
      <c r="AB45">
        <v>-0.36485441979428401</v>
      </c>
      <c r="AC45">
        <v>-0.40234478085707798</v>
      </c>
      <c r="AD45">
        <v>-0.55792571239123401</v>
      </c>
      <c r="AE45">
        <v>5.2426606002909297</v>
      </c>
      <c r="AF45">
        <v>23.701905633266701</v>
      </c>
      <c r="AG45">
        <f t="shared" si="0"/>
        <v>0.66097160945017208</v>
      </c>
      <c r="AH45">
        <f t="shared" si="1"/>
        <v>-0.56240339130819494</v>
      </c>
      <c r="AI45" s="19">
        <v>0.3686655948256603</v>
      </c>
      <c r="AJ45" s="19">
        <v>2.3497718999999999</v>
      </c>
      <c r="AK45" s="19">
        <v>-8.5531249999999795E-2</v>
      </c>
      <c r="AM45">
        <f t="shared" si="2"/>
        <v>-3.3504196843724028</v>
      </c>
      <c r="AN45">
        <f t="shared" si="4"/>
        <v>1.223375000758367</v>
      </c>
    </row>
    <row r="46" spans="1:40">
      <c r="A46" s="1">
        <v>43190</v>
      </c>
      <c r="B46">
        <v>4.3536143909423197</v>
      </c>
      <c r="C46">
        <v>-0.175901495574766</v>
      </c>
      <c r="D46">
        <v>-0.90067742665686201</v>
      </c>
      <c r="E46">
        <v>3.1067051425919402E-4</v>
      </c>
      <c r="F46">
        <v>-2.1832386728644</v>
      </c>
      <c r="G46">
        <v>14.0238982014365</v>
      </c>
      <c r="H46">
        <v>4.3046595486858998E-2</v>
      </c>
      <c r="I46">
        <v>0.29182283554879501</v>
      </c>
      <c r="J46">
        <v>1.4522076376312001E-2</v>
      </c>
      <c r="K46">
        <v>4.5786441458608396</v>
      </c>
      <c r="L46">
        <v>0.60769413725352495</v>
      </c>
      <c r="M46">
        <v>0</v>
      </c>
      <c r="N46">
        <v>0</v>
      </c>
      <c r="O46">
        <v>0.83158074116653602</v>
      </c>
      <c r="P46">
        <v>0</v>
      </c>
      <c r="Q46">
        <v>-1.10115023470258E-2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-1.0210542212121301</v>
      </c>
      <c r="Z46">
        <v>-0.36310393423520798</v>
      </c>
      <c r="AA46">
        <v>-0.31526712178239602</v>
      </c>
      <c r="AB46">
        <v>-0.36106301651121903</v>
      </c>
      <c r="AC46">
        <v>-0.39772963133675698</v>
      </c>
      <c r="AD46">
        <v>-0.55670469989224902</v>
      </c>
      <c r="AE46">
        <v>5.2263904960170402</v>
      </c>
      <c r="AF46">
        <v>23.685772568189801</v>
      </c>
      <c r="AG46">
        <f t="shared" si="0"/>
        <v>0.64483854437327182</v>
      </c>
      <c r="AH46">
        <f t="shared" si="1"/>
        <v>-0.91888297651760853</v>
      </c>
      <c r="AI46" s="19">
        <v>0.37558031997662422</v>
      </c>
      <c r="AJ46" s="19">
        <v>2.7037502999999998</v>
      </c>
      <c r="AK46" s="19">
        <v>-2.5499999999999901E-2</v>
      </c>
      <c r="AM46">
        <f t="shared" si="2"/>
        <v>-3.2595069245817685</v>
      </c>
      <c r="AN46">
        <f t="shared" si="4"/>
        <v>1.5637215208908803</v>
      </c>
    </row>
    <row r="47" spans="1:40">
      <c r="A47" s="1">
        <v>43281</v>
      </c>
      <c r="B47">
        <v>4.81000194244589</v>
      </c>
      <c r="C47">
        <v>-0.188916568695258</v>
      </c>
      <c r="D47">
        <v>-0.90477685802936803</v>
      </c>
      <c r="E47" s="16">
        <v>7.6865019833308004E-6</v>
      </c>
      <c r="F47">
        <v>-2.1311793128226402</v>
      </c>
      <c r="G47">
        <v>13.9750618970375</v>
      </c>
      <c r="H47">
        <v>-1.8177334943474802E-2</v>
      </c>
      <c r="I47">
        <v>0.29043498234382398</v>
      </c>
      <c r="J47">
        <v>9.1815165625070902E-3</v>
      </c>
      <c r="K47">
        <v>4.6963633373648603</v>
      </c>
      <c r="L47">
        <v>0.691485433977584</v>
      </c>
      <c r="M47">
        <v>0</v>
      </c>
      <c r="N47">
        <v>0</v>
      </c>
      <c r="O47">
        <v>0.81675252082243599</v>
      </c>
      <c r="P47">
        <v>0</v>
      </c>
      <c r="Q47">
        <v>-2.3621680719876502E-3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-0.85390926077173901</v>
      </c>
      <c r="Z47">
        <v>-0.34236240628361603</v>
      </c>
      <c r="AA47">
        <v>-0.30771544817601798</v>
      </c>
      <c r="AB47">
        <v>-0.35304729557630898</v>
      </c>
      <c r="AC47">
        <v>-0.393746055017754</v>
      </c>
      <c r="AD47">
        <v>-0.54724980848823901</v>
      </c>
      <c r="AE47">
        <v>5.2101796278930097</v>
      </c>
      <c r="AF47">
        <v>24.456026428072999</v>
      </c>
      <c r="AG47">
        <f t="shared" si="0"/>
        <v>1.4150924042564696</v>
      </c>
      <c r="AH47">
        <f t="shared" si="1"/>
        <v>-0.48324065879471556</v>
      </c>
      <c r="AI47" s="19">
        <v>0.50064385609828355</v>
      </c>
      <c r="AJ47" s="19">
        <v>2.6322911000000002</v>
      </c>
      <c r="AK47" s="19">
        <v>8.9499999999999996E-2</v>
      </c>
      <c r="AM47">
        <f t="shared" si="2"/>
        <v>-3.2248650530452831</v>
      </c>
      <c r="AN47">
        <f t="shared" si="4"/>
        <v>1.8983330630511852</v>
      </c>
    </row>
    <row r="48" spans="1:40">
      <c r="A48" s="1">
        <v>43373</v>
      </c>
      <c r="B48">
        <v>4.9756276133494</v>
      </c>
      <c r="C48">
        <v>-0.179914662300867</v>
      </c>
      <c r="D48">
        <v>-0.84157846622696297</v>
      </c>
      <c r="E48" s="16">
        <v>-6.6699811427511696E-5</v>
      </c>
      <c r="F48">
        <v>-2.16577386522555</v>
      </c>
      <c r="G48">
        <v>13.921913431066701</v>
      </c>
      <c r="H48">
        <v>4.2193315396398798E-2</v>
      </c>
      <c r="I48">
        <v>0.287026263489011</v>
      </c>
      <c r="J48">
        <v>4.0320659643394803E-3</v>
      </c>
      <c r="K48">
        <v>4.5491753129476598</v>
      </c>
      <c r="L48">
        <v>0.67401018923582501</v>
      </c>
      <c r="M48">
        <v>0</v>
      </c>
      <c r="N48">
        <v>0</v>
      </c>
      <c r="O48">
        <v>0.79948672347997995</v>
      </c>
      <c r="P48">
        <v>0</v>
      </c>
      <c r="Q48">
        <v>-2.95208519410208E-3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-0.79599528722016999</v>
      </c>
      <c r="Z48">
        <v>-0.34297834980888298</v>
      </c>
      <c r="AA48">
        <v>-0.303284814892191</v>
      </c>
      <c r="AB48">
        <v>-0.35138172203974</v>
      </c>
      <c r="AC48">
        <v>-0.38756326068567998</v>
      </c>
      <c r="AD48">
        <v>-0.53894007777913699</v>
      </c>
      <c r="AE48">
        <v>5.1940277363609599</v>
      </c>
      <c r="AF48">
        <v>24.5370633601054</v>
      </c>
      <c r="AG48">
        <f t="shared" si="0"/>
        <v>1.4961293362888703</v>
      </c>
      <c r="AH48">
        <f t="shared" si="1"/>
        <v>-0.3329024642329883</v>
      </c>
      <c r="AI48" s="19">
        <v>0.7665723944622912</v>
      </c>
      <c r="AJ48" s="19">
        <v>2.2840756999999998</v>
      </c>
      <c r="AK48" s="19">
        <v>0.1915</v>
      </c>
      <c r="AM48">
        <f t="shared" si="2"/>
        <v>-3.1873336935648076</v>
      </c>
      <c r="AN48">
        <f t="shared" si="4"/>
        <v>1.8290318005218587</v>
      </c>
    </row>
    <row r="49" spans="1:40">
      <c r="A49" s="1">
        <v>43465</v>
      </c>
      <c r="B49">
        <v>4.9214110346689299</v>
      </c>
      <c r="C49">
        <v>-0.15776915434160199</v>
      </c>
      <c r="D49">
        <v>-0.82935720491852405</v>
      </c>
      <c r="E49">
        <v>-2.6968013928287799E-4</v>
      </c>
      <c r="F49">
        <v>-2.16881720298622</v>
      </c>
      <c r="G49">
        <v>13.9624872365247</v>
      </c>
      <c r="H49">
        <v>-2.0502350004595101E-2</v>
      </c>
      <c r="I49">
        <v>0.28897763420794398</v>
      </c>
      <c r="J49">
        <v>3.2561901765344602E-3</v>
      </c>
      <c r="K49">
        <v>4.6517251458176299</v>
      </c>
      <c r="L49">
        <v>0.87650107198322103</v>
      </c>
      <c r="M49">
        <v>0</v>
      </c>
      <c r="N49">
        <v>0</v>
      </c>
      <c r="O49">
        <v>0.781298294420399</v>
      </c>
      <c r="P49">
        <v>0</v>
      </c>
      <c r="Q49">
        <v>8.9589327870592105E-3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-0.86706938347282803</v>
      </c>
      <c r="Z49">
        <v>-0.33945135912066798</v>
      </c>
      <c r="AA49">
        <v>-0.30492849368479202</v>
      </c>
      <c r="AB49">
        <v>-0.34574474402267402</v>
      </c>
      <c r="AC49">
        <v>-0.38102859281405099</v>
      </c>
      <c r="AD49">
        <v>-0.530885400905173</v>
      </c>
      <c r="AE49">
        <v>5.1779345631462803</v>
      </c>
      <c r="AF49">
        <v>24.726726537322001</v>
      </c>
      <c r="AG49">
        <f t="shared" si="0"/>
        <v>1.6857925135054721</v>
      </c>
      <c r="AH49">
        <f t="shared" si="1"/>
        <v>-0.19682465829197149</v>
      </c>
      <c r="AI49" s="19">
        <v>1.1733659350681469</v>
      </c>
      <c r="AJ49" s="19">
        <v>2.1897834</v>
      </c>
      <c r="AK49" s="19">
        <v>0.28050000000000003</v>
      </c>
      <c r="AM49">
        <f t="shared" si="2"/>
        <v>-3.1562132423856291</v>
      </c>
      <c r="AN49">
        <f t="shared" si="4"/>
        <v>1.8826171717974436</v>
      </c>
    </row>
    <row r="50" spans="1:40">
      <c r="A50" s="1">
        <v>43555</v>
      </c>
      <c r="B50">
        <v>5.7645467510007196</v>
      </c>
      <c r="C50">
        <v>-7.95135408656647E-2</v>
      </c>
      <c r="D50">
        <v>-0.79881514197040804</v>
      </c>
      <c r="E50">
        <v>4.8110671335981601E-4</v>
      </c>
      <c r="F50">
        <v>-2.2925023615942899</v>
      </c>
      <c r="G50">
        <v>13.897822111612699</v>
      </c>
      <c r="H50">
        <v>2.5315127625168299E-2</v>
      </c>
      <c r="I50">
        <v>0.21369771268364199</v>
      </c>
      <c r="J50">
        <v>1.24400255126429E-3</v>
      </c>
      <c r="K50">
        <v>4.68006226248988</v>
      </c>
      <c r="L50">
        <v>0.64023460296224199</v>
      </c>
      <c r="M50">
        <v>0</v>
      </c>
      <c r="N50">
        <v>0</v>
      </c>
      <c r="O50">
        <v>0.75852779767392298</v>
      </c>
      <c r="P50">
        <v>0</v>
      </c>
      <c r="Q50">
        <v>1.07768488586118E-2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-0.81210553560050702</v>
      </c>
      <c r="Z50">
        <v>-0.346284676341864</v>
      </c>
      <c r="AA50">
        <v>-0.29951478847299201</v>
      </c>
      <c r="AB50">
        <v>-0.33972928339528502</v>
      </c>
      <c r="AC50">
        <v>-0.37338542253460799</v>
      </c>
      <c r="AD50">
        <v>-0.52030648220695297</v>
      </c>
      <c r="AE50">
        <v>5.16189985123642</v>
      </c>
      <c r="AF50">
        <v>25.292450942425099</v>
      </c>
      <c r="AG50">
        <f t="shared" si="0"/>
        <v>2.2515169186085693</v>
      </c>
      <c r="AH50">
        <f t="shared" si="1"/>
        <v>0.26278084467089791</v>
      </c>
      <c r="AI50" s="19">
        <v>1.6350993152451729</v>
      </c>
      <c r="AJ50" s="19">
        <v>1.9207498000000001</v>
      </c>
      <c r="AK50" s="19">
        <v>1.2638437499999899</v>
      </c>
      <c r="AM50">
        <f t="shared" si="2"/>
        <v>-3.170349937717003</v>
      </c>
      <c r="AN50">
        <f t="shared" si="4"/>
        <v>1.9887360739376714</v>
      </c>
    </row>
    <row r="51" spans="1:40">
      <c r="A51" s="1">
        <v>43646</v>
      </c>
      <c r="B51">
        <v>4.8965761066580802</v>
      </c>
      <c r="C51">
        <v>3.4654440145929201E-2</v>
      </c>
      <c r="D51">
        <v>-0.60146701300473004</v>
      </c>
      <c r="E51">
        <v>-6.3667435005812295E-4</v>
      </c>
      <c r="F51">
        <v>-2.6067365952596702</v>
      </c>
      <c r="G51">
        <v>13.904649723950699</v>
      </c>
      <c r="H51">
        <v>-3.1032603478744699E-2</v>
      </c>
      <c r="I51">
        <v>0.19881795913667699</v>
      </c>
      <c r="J51">
        <v>-3.1450795833612901E-3</v>
      </c>
      <c r="K51">
        <v>4.7983658275624297</v>
      </c>
      <c r="L51">
        <v>1.04649273883566</v>
      </c>
      <c r="M51">
        <v>0</v>
      </c>
      <c r="N51">
        <v>0</v>
      </c>
      <c r="O51">
        <v>0.73373584052393703</v>
      </c>
      <c r="P51">
        <v>0</v>
      </c>
      <c r="Q51">
        <v>1.6922801611238301E-2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-0.81292930508879202</v>
      </c>
      <c r="Z51">
        <v>-0.328846419300723</v>
      </c>
      <c r="AA51">
        <v>-0.28978286165268302</v>
      </c>
      <c r="AB51">
        <v>-0.33019332909340599</v>
      </c>
      <c r="AC51">
        <v>-0.36545650657812301</v>
      </c>
      <c r="AD51">
        <v>-0.519117833200191</v>
      </c>
      <c r="AE51">
        <v>5.1459233448611501</v>
      </c>
      <c r="AF51">
        <v>24.886794562694998</v>
      </c>
      <c r="AG51">
        <f t="shared" si="0"/>
        <v>1.845860538878469</v>
      </c>
      <c r="AH51">
        <f t="shared" si="1"/>
        <v>-0.30617903377004252</v>
      </c>
      <c r="AI51" s="19">
        <v>1.46484727330469</v>
      </c>
      <c r="AJ51" s="19">
        <v>1.8669146000000001</v>
      </c>
      <c r="AK51" s="19">
        <v>0.96390624999999897</v>
      </c>
      <c r="AM51">
        <f t="shared" si="2"/>
        <v>-3.1741858424685292</v>
      </c>
      <c r="AN51">
        <f t="shared" si="4"/>
        <v>2.1520395726485115</v>
      </c>
    </row>
    <row r="52" spans="1:40">
      <c r="A52" s="1">
        <v>43738</v>
      </c>
      <c r="B52">
        <v>5.37340055849159</v>
      </c>
      <c r="C52">
        <v>0.259666767065724</v>
      </c>
      <c r="D52">
        <v>-0.32839070838618201</v>
      </c>
      <c r="E52">
        <v>7.9714328592395405E-4</v>
      </c>
      <c r="F52">
        <v>-3.0625494801512199</v>
      </c>
      <c r="G52">
        <v>13.758045530929101</v>
      </c>
      <c r="H52">
        <v>1.8768324884850099E-2</v>
      </c>
      <c r="I52">
        <v>0.12653097765167201</v>
      </c>
      <c r="J52">
        <v>-4.7087870101034397E-3</v>
      </c>
      <c r="K52">
        <v>4.8776410797362502</v>
      </c>
      <c r="L52">
        <v>0.60621452729339298</v>
      </c>
      <c r="M52">
        <v>0</v>
      </c>
      <c r="N52">
        <v>0</v>
      </c>
      <c r="O52">
        <v>0.706219217198223</v>
      </c>
      <c r="P52">
        <v>0</v>
      </c>
      <c r="Q52">
        <v>1.10321491317801E-2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-0.59081635114222897</v>
      </c>
      <c r="Z52">
        <v>-0.314114025811216</v>
      </c>
      <c r="AA52">
        <v>-0.28138933715709202</v>
      </c>
      <c r="AB52">
        <v>-0.32286632398124399</v>
      </c>
      <c r="AC52">
        <v>-0.36533866530767301</v>
      </c>
      <c r="AD52">
        <v>-0.51766455017464297</v>
      </c>
      <c r="AE52">
        <v>5.13000478947417</v>
      </c>
      <c r="AF52">
        <v>25.080482836020799</v>
      </c>
      <c r="AG52">
        <f t="shared" si="0"/>
        <v>2.03954881220427</v>
      </c>
      <c r="AH52">
        <f t="shared" si="1"/>
        <v>-0.44590301395788323</v>
      </c>
      <c r="AI52" s="19">
        <v>0.51384740849952193</v>
      </c>
      <c r="AJ52" s="19">
        <v>1.8603308999999999</v>
      </c>
      <c r="AK52" s="19">
        <v>0.28803124999999702</v>
      </c>
      <c r="AM52">
        <f t="shared" si="2"/>
        <v>-3.1304762781857538</v>
      </c>
      <c r="AN52">
        <f t="shared" si="4"/>
        <v>2.4854518261621532</v>
      </c>
    </row>
    <row r="53" spans="1:40">
      <c r="A53" s="1">
        <v>43830</v>
      </c>
      <c r="B53">
        <v>4.97023912566363</v>
      </c>
      <c r="C53">
        <v>0.35711311319462102</v>
      </c>
      <c r="D53">
        <v>-0.22008517646405101</v>
      </c>
      <c r="E53">
        <v>6.6190063383988996E-4</v>
      </c>
      <c r="F53">
        <v>-3.2916734938876502</v>
      </c>
      <c r="G53">
        <v>13.804716171857301</v>
      </c>
      <c r="H53">
        <v>1.1966129977432899E-2</v>
      </c>
      <c r="I53">
        <v>0.13124787252033701</v>
      </c>
      <c r="J53">
        <v>-4.9391085972434303E-3</v>
      </c>
      <c r="K53">
        <v>4.4534036162605402</v>
      </c>
      <c r="L53">
        <v>1.2491833803063801</v>
      </c>
      <c r="M53">
        <v>0</v>
      </c>
      <c r="N53">
        <v>0</v>
      </c>
      <c r="O53">
        <v>0.67800330270490605</v>
      </c>
      <c r="P53">
        <v>0</v>
      </c>
      <c r="Q53">
        <v>7.9596358503349306E-3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-0.69513458087255298</v>
      </c>
      <c r="Z53">
        <v>-0.31038861687050201</v>
      </c>
      <c r="AA53">
        <v>-0.277761409431735</v>
      </c>
      <c r="AB53">
        <v>-0.32862391750613601</v>
      </c>
      <c r="AC53">
        <v>-0.36979032824219898</v>
      </c>
      <c r="AD53">
        <v>-0.51900620031237399</v>
      </c>
      <c r="AE53">
        <v>5.1141439317360797</v>
      </c>
      <c r="AF53">
        <v>24.761235348520799</v>
      </c>
      <c r="AG53">
        <f t="shared" si="0"/>
        <v>1.7203013247042698</v>
      </c>
      <c r="AH53">
        <f t="shared" si="1"/>
        <v>-0.2323972383207713</v>
      </c>
      <c r="AI53" s="19">
        <v>-1.2179002791685409</v>
      </c>
      <c r="AJ53" s="19">
        <v>1.8138589000000001</v>
      </c>
      <c r="AK53" s="19">
        <v>-0.76378125000000097</v>
      </c>
      <c r="AM53">
        <f t="shared" si="2"/>
        <v>-3.1539836565232404</v>
      </c>
      <c r="AN53">
        <f t="shared" si="4"/>
        <v>1.9526985630250411</v>
      </c>
    </row>
    <row r="54" spans="1:40">
      <c r="A54" s="1">
        <v>43921</v>
      </c>
      <c r="B54">
        <v>4.6925320877373604</v>
      </c>
      <c r="C54">
        <v>0.26805557359577697</v>
      </c>
      <c r="D54">
        <v>-0.17184951878200999</v>
      </c>
      <c r="E54">
        <v>3.7505983863385498E-4</v>
      </c>
      <c r="F54">
        <v>-3.58906588672169</v>
      </c>
      <c r="G54">
        <v>13.8559924214365</v>
      </c>
      <c r="H54">
        <v>4.3859574293633602E-3</v>
      </c>
      <c r="I54">
        <v>0.15537411242473201</v>
      </c>
      <c r="J54">
        <v>-9.0430160481606795E-3</v>
      </c>
      <c r="K54">
        <v>3.3058815709961502</v>
      </c>
      <c r="L54">
        <v>1.5737226844324601</v>
      </c>
      <c r="M54">
        <v>0</v>
      </c>
      <c r="N54">
        <v>0</v>
      </c>
      <c r="O54">
        <v>0.65374399413589301</v>
      </c>
      <c r="P54">
        <v>0</v>
      </c>
      <c r="Q54">
        <v>1.05124556386128E-2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-1.1949875222894499</v>
      </c>
      <c r="Z54">
        <v>-0.32806444770974302</v>
      </c>
      <c r="AA54">
        <v>-0.29241750098072</v>
      </c>
      <c r="AB54">
        <v>-0.33706804703869703</v>
      </c>
      <c r="AC54">
        <v>-0.37273723857010399</v>
      </c>
      <c r="AD54">
        <v>-0.52574600919193704</v>
      </c>
      <c r="AE54">
        <v>5.0983405194985298</v>
      </c>
      <c r="AF54">
        <v>22.7979372498313</v>
      </c>
      <c r="AG54">
        <f t="shared" si="0"/>
        <v>-0.24299677398522945</v>
      </c>
      <c r="AH54">
        <f t="shared" si="1"/>
        <v>-0.49785757920072893</v>
      </c>
      <c r="AI54" s="19">
        <v>-3.6473719979353851</v>
      </c>
      <c r="AJ54" s="19">
        <v>1.807777</v>
      </c>
      <c r="AK54" s="19">
        <v>-4.5991874999999904</v>
      </c>
      <c r="AM54">
        <f t="shared" si="2"/>
        <v>-3.4924847720692891</v>
      </c>
      <c r="AN54">
        <f t="shared" si="4"/>
        <v>0.25486080521549948</v>
      </c>
    </row>
    <row r="55" spans="1:40">
      <c r="A55" s="1">
        <v>44012</v>
      </c>
      <c r="B55">
        <v>4.4214904554023997</v>
      </c>
      <c r="C55">
        <v>0.13604053946689801</v>
      </c>
      <c r="D55">
        <v>-0.15485297047366001</v>
      </c>
      <c r="E55">
        <v>3.6601660400961998E-4</v>
      </c>
      <c r="F55">
        <v>-3.9331851236097002</v>
      </c>
      <c r="G55">
        <v>13.999355730353001</v>
      </c>
      <c r="H55">
        <v>1.46071547962326E-3</v>
      </c>
      <c r="I55">
        <v>0.183112396135206</v>
      </c>
      <c r="J55">
        <v>-1.29069446230734E-2</v>
      </c>
      <c r="K55">
        <v>2.0744203763272102</v>
      </c>
      <c r="L55">
        <v>1.79979337945225</v>
      </c>
      <c r="M55">
        <v>0</v>
      </c>
      <c r="N55">
        <v>0</v>
      </c>
      <c r="O55">
        <v>0.62658355053248305</v>
      </c>
      <c r="P55">
        <v>0</v>
      </c>
      <c r="Q55">
        <v>1.2650866058598E-2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-1.83341431483579</v>
      </c>
      <c r="Z55">
        <v>-0.38175473723213199</v>
      </c>
      <c r="AA55">
        <v>-0.31131748464013698</v>
      </c>
      <c r="AB55">
        <v>-0.34470494047621297</v>
      </c>
      <c r="AC55">
        <v>-0.38185626763838498</v>
      </c>
      <c r="AD55">
        <v>-0.53322228653599701</v>
      </c>
      <c r="AE55">
        <v>5.0825943017894097</v>
      </c>
      <c r="AF55">
        <v>20.450653257535901</v>
      </c>
      <c r="AG55">
        <f t="shared" si="0"/>
        <v>-2.5902807662806282</v>
      </c>
      <c r="AH55">
        <f t="shared" si="1"/>
        <v>-0.87843111124918494</v>
      </c>
      <c r="AI55" s="19">
        <v>-5.4275190080011342</v>
      </c>
      <c r="AJ55" s="19">
        <v>-0.76948850000000002</v>
      </c>
      <c r="AK55" s="19">
        <v>-5.4398124999999897</v>
      </c>
      <c r="AM55">
        <f t="shared" si="2"/>
        <v>-3.9516315380124527</v>
      </c>
      <c r="AN55">
        <f t="shared" si="4"/>
        <v>-1.7118496550314433</v>
      </c>
    </row>
    <row r="56" spans="1:40">
      <c r="A56" s="1">
        <v>44104</v>
      </c>
      <c r="B56">
        <v>4.1638148863185096</v>
      </c>
      <c r="C56">
        <v>7.8650232433773004E-2</v>
      </c>
      <c r="D56">
        <v>0.176621834524779</v>
      </c>
      <c r="E56">
        <v>5.9125872309908701E-4</v>
      </c>
      <c r="F56">
        <v>-4.2177005667632601</v>
      </c>
      <c r="G56">
        <v>14.0232752609586</v>
      </c>
      <c r="H56">
        <v>6.3287292328400896E-4</v>
      </c>
      <c r="I56">
        <v>0.104046756892628</v>
      </c>
      <c r="J56">
        <v>-1.7652184498287801E-2</v>
      </c>
      <c r="K56">
        <v>1.9563150336242101</v>
      </c>
      <c r="L56">
        <v>2.09683314610536</v>
      </c>
      <c r="M56">
        <v>0</v>
      </c>
      <c r="N56">
        <v>0</v>
      </c>
      <c r="O56">
        <v>0.60632631010384996</v>
      </c>
      <c r="P56">
        <v>0</v>
      </c>
      <c r="Q56">
        <v>1.21124456157086E-2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-2.23139315271913</v>
      </c>
      <c r="Z56">
        <v>-0.40074992500874101</v>
      </c>
      <c r="AA56">
        <v>-0.31277367129327299</v>
      </c>
      <c r="AB56">
        <v>-0.349095672632667</v>
      </c>
      <c r="AC56">
        <v>-0.382894762962391</v>
      </c>
      <c r="AD56">
        <v>-0.52878571042442901</v>
      </c>
      <c r="AE56">
        <v>5.0669050287991704</v>
      </c>
      <c r="AF56">
        <v>19.845079420720701</v>
      </c>
      <c r="AG56">
        <f t="shared" si="0"/>
        <v>-3.1958546030958281</v>
      </c>
      <c r="AH56">
        <f t="shared" si="1"/>
        <v>-0.94647674167940732</v>
      </c>
      <c r="AI56" s="19">
        <v>-6.0862356058883789</v>
      </c>
      <c r="AJ56" s="19">
        <v>5.3801420000000002</v>
      </c>
      <c r="AK56" s="19">
        <v>-5.6933124999999896</v>
      </c>
      <c r="AM56">
        <f t="shared" si="2"/>
        <v>-3.961837241081609</v>
      </c>
      <c r="AN56">
        <f t="shared" si="4"/>
        <v>-2.2493778614164208</v>
      </c>
    </row>
    <row r="57" spans="1:40">
      <c r="A57" s="1">
        <v>44196</v>
      </c>
      <c r="B57">
        <v>5.4574747509390198</v>
      </c>
      <c r="C57">
        <v>-0.168771522231034</v>
      </c>
      <c r="D57">
        <v>0.37299497288917999</v>
      </c>
      <c r="E57">
        <v>-1.53199422359553E-3</v>
      </c>
      <c r="F57">
        <v>-4.7328576112470904</v>
      </c>
      <c r="G57">
        <v>14.0161851643518</v>
      </c>
      <c r="H57">
        <v>-1.4253922109308899E-2</v>
      </c>
      <c r="I57">
        <v>0.177823584829292</v>
      </c>
      <c r="J57">
        <v>-2.57130595689062E-2</v>
      </c>
      <c r="K57">
        <v>0.40074029843400499</v>
      </c>
      <c r="L57">
        <v>2.4689437865953998</v>
      </c>
      <c r="M57">
        <v>0</v>
      </c>
      <c r="N57">
        <v>0</v>
      </c>
      <c r="O57">
        <v>0.584155242261712</v>
      </c>
      <c r="P57">
        <v>0</v>
      </c>
      <c r="Q57">
        <v>8.5178914450362905E-3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-2.9393927117654499</v>
      </c>
      <c r="Z57">
        <v>-0.42749392625909899</v>
      </c>
      <c r="AA57">
        <v>-0.32924560026706901</v>
      </c>
      <c r="AB57">
        <v>-0.35820947572293699</v>
      </c>
      <c r="AC57">
        <v>-0.38447827790581302</v>
      </c>
      <c r="AD57">
        <v>-0.53104484141562103</v>
      </c>
      <c r="AE57">
        <v>5.0512724518680203</v>
      </c>
      <c r="AF57">
        <v>18.625115200897501</v>
      </c>
      <c r="AG57">
        <f t="shared" si="0"/>
        <v>-4.4158188229190287</v>
      </c>
      <c r="AH57">
        <f t="shared" si="1"/>
        <v>0.15330571198295484</v>
      </c>
      <c r="AI57" s="19">
        <v>-5.6235217915958824</v>
      </c>
      <c r="AJ57" s="19">
        <v>6.1492106</v>
      </c>
      <c r="AK57" s="19">
        <v>-5.3596874999999899</v>
      </c>
      <c r="AM57">
        <f t="shared" si="2"/>
        <v>-4.53016615481254</v>
      </c>
      <c r="AN57">
        <f t="shared" si="4"/>
        <v>-4.5691245349019836</v>
      </c>
    </row>
    <row r="58" spans="1:40">
      <c r="A58" s="1">
        <v>44286</v>
      </c>
      <c r="B58">
        <v>6.6802666341032602</v>
      </c>
      <c r="C58">
        <v>-0.24516092265459899</v>
      </c>
      <c r="D58">
        <v>0.32793533142375297</v>
      </c>
      <c r="E58">
        <v>-1.4904001872844499E-3</v>
      </c>
      <c r="F58">
        <v>-4.7814550370048998</v>
      </c>
      <c r="G58">
        <v>13.9178807850165</v>
      </c>
      <c r="H58">
        <v>4.8770143408037999E-3</v>
      </c>
      <c r="I58">
        <v>0.20628450385473099</v>
      </c>
      <c r="J58">
        <v>-1.68606689449937E-2</v>
      </c>
      <c r="K58">
        <v>2.6130721506217001E-2</v>
      </c>
      <c r="L58">
        <v>2.4260770874290798</v>
      </c>
      <c r="M58">
        <v>0</v>
      </c>
      <c r="N58">
        <v>0</v>
      </c>
      <c r="O58">
        <v>0.55804451165818503</v>
      </c>
      <c r="P58">
        <v>0</v>
      </c>
      <c r="Q58">
        <v>-1.8823719962031799E-3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-3.2419102696370001</v>
      </c>
      <c r="Z58">
        <v>-0.46315647526019699</v>
      </c>
      <c r="AA58">
        <v>-0.34525825611454503</v>
      </c>
      <c r="AB58">
        <v>-0.36518770955879798</v>
      </c>
      <c r="AC58">
        <v>-0.39123242445075201</v>
      </c>
      <c r="AD58">
        <v>-0.54984592375854602</v>
      </c>
      <c r="AE58">
        <v>5.0356963234740304</v>
      </c>
      <c r="AF58">
        <v>18.7797524532387</v>
      </c>
      <c r="AG58">
        <f t="shared" si="0"/>
        <v>-4.2611815705778291</v>
      </c>
      <c r="AH58">
        <f t="shared" si="1"/>
        <v>1.0692787666957937</v>
      </c>
      <c r="AI58" s="19">
        <v>-4.0582885265128903</v>
      </c>
      <c r="AJ58" s="19">
        <v>6.7770843999999997</v>
      </c>
      <c r="AK58" s="19">
        <v>-2.7456562500000001</v>
      </c>
      <c r="AM58">
        <f t="shared" si="2"/>
        <v>-4.7001710284230303</v>
      </c>
      <c r="AN58">
        <f t="shared" si="4"/>
        <v>-5.3304603372736228</v>
      </c>
    </row>
    <row r="59" spans="1:40">
      <c r="A59" s="1">
        <v>44377</v>
      </c>
      <c r="B59">
        <v>6.5033609246645403</v>
      </c>
      <c r="C59">
        <v>-7.8020174625936106E-2</v>
      </c>
      <c r="D59">
        <v>0.20037883315576099</v>
      </c>
      <c r="E59">
        <v>-4.2833464921280802E-4</v>
      </c>
      <c r="F59">
        <v>-4.1613469969467403</v>
      </c>
      <c r="G59">
        <v>13.891645082108299</v>
      </c>
      <c r="H59">
        <v>2.52179060961727E-2</v>
      </c>
      <c r="I59">
        <v>0.20401889014121799</v>
      </c>
      <c r="J59">
        <v>2.9573785845686601E-3</v>
      </c>
      <c r="K59">
        <v>1.97154677810162</v>
      </c>
      <c r="L59">
        <v>2.46279106523729</v>
      </c>
      <c r="M59">
        <v>0</v>
      </c>
      <c r="N59">
        <v>0</v>
      </c>
      <c r="O59">
        <v>0.53888823429635202</v>
      </c>
      <c r="P59">
        <v>0</v>
      </c>
      <c r="Q59">
        <v>-1.04758772758313E-2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-2.6982659831823299</v>
      </c>
      <c r="Z59">
        <v>-0.44414925968339303</v>
      </c>
      <c r="AA59">
        <v>-0.332272511356553</v>
      </c>
      <c r="AB59">
        <v>-0.35958747283681503</v>
      </c>
      <c r="AC59">
        <v>-0.39953031832376101</v>
      </c>
      <c r="AD59">
        <v>-0.57693126078743295</v>
      </c>
      <c r="AE59">
        <v>5.0201763972220803</v>
      </c>
      <c r="AF59">
        <v>21.759973299939801</v>
      </c>
      <c r="AG59">
        <f t="shared" si="0"/>
        <v>-1.2809607238767278</v>
      </c>
      <c r="AH59">
        <f t="shared" si="1"/>
        <v>1.5582293041919368</v>
      </c>
      <c r="AI59" s="19">
        <v>-2.3376276319970382</v>
      </c>
      <c r="AJ59" s="19">
        <v>7.1591417000000002</v>
      </c>
      <c r="AK59" s="19">
        <v>-1.91509375</v>
      </c>
      <c r="AM59">
        <f t="shared" si="2"/>
        <v>-4.0394166730661283</v>
      </c>
      <c r="AN59">
        <f t="shared" si="4"/>
        <v>-2.8391900280686646</v>
      </c>
    </row>
    <row r="60" spans="1:40">
      <c r="A60" s="1">
        <v>44469</v>
      </c>
      <c r="B60">
        <v>5.1655236975783696</v>
      </c>
      <c r="C60">
        <v>0.191751593919743</v>
      </c>
      <c r="D60">
        <v>9.9797762707009602E-2</v>
      </c>
      <c r="E60">
        <v>6.7299012812700699E-4</v>
      </c>
      <c r="F60">
        <v>-3.7952091909233401</v>
      </c>
      <c r="G60">
        <v>13.8447731575224</v>
      </c>
      <c r="H60">
        <v>-2.9855719976282499E-2</v>
      </c>
      <c r="I60">
        <v>0.28879197708967302</v>
      </c>
      <c r="J60">
        <v>1.78165955587028E-2</v>
      </c>
      <c r="K60">
        <v>3.4675161035313602</v>
      </c>
      <c r="L60">
        <v>2.2750938940103498</v>
      </c>
      <c r="M60">
        <v>0</v>
      </c>
      <c r="N60">
        <v>0</v>
      </c>
      <c r="O60">
        <v>0.51729369777902301</v>
      </c>
      <c r="P60">
        <v>0</v>
      </c>
      <c r="Q60">
        <v>-1.0319999703509599E-2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-1.88913768204065</v>
      </c>
      <c r="Z60">
        <v>-0.39756481542993</v>
      </c>
      <c r="AA60">
        <v>-0.317696038139679</v>
      </c>
      <c r="AB60">
        <v>-0.36282657603451801</v>
      </c>
      <c r="AC60">
        <v>-0.41888230261655601</v>
      </c>
      <c r="AD60">
        <v>-0.60212525778411696</v>
      </c>
      <c r="AE60">
        <v>5.0047124278335504</v>
      </c>
      <c r="AF60">
        <v>23.050126315009599</v>
      </c>
      <c r="AG60">
        <f t="shared" si="0"/>
        <v>9.19229119307019E-3</v>
      </c>
      <c r="AH60">
        <f t="shared" si="1"/>
        <v>0.52990885970715951</v>
      </c>
      <c r="AI60" s="19">
        <v>-0.98988821295873475</v>
      </c>
      <c r="AJ60" s="19">
        <v>6.7349230000000002</v>
      </c>
      <c r="AK60" s="19">
        <v>-1.17471875</v>
      </c>
      <c r="AM60">
        <f t="shared" si="2"/>
        <v>-3.5029868441684604</v>
      </c>
      <c r="AN60">
        <f t="shared" si="4"/>
        <v>-0.52071656851408932</v>
      </c>
    </row>
    <row r="61" spans="1:40">
      <c r="A61" s="1">
        <v>44561</v>
      </c>
      <c r="B61">
        <v>5.3108057507513502</v>
      </c>
      <c r="C61">
        <v>0.22350023613621101</v>
      </c>
      <c r="D61">
        <v>-0.18122820922034799</v>
      </c>
      <c r="E61">
        <v>-3.68135643106846E-4</v>
      </c>
      <c r="F61">
        <v>-3.42096412151139</v>
      </c>
      <c r="G61">
        <v>13.8798543844478</v>
      </c>
      <c r="H61" s="16">
        <v>-6.9182137365509202E-5</v>
      </c>
      <c r="I61">
        <v>0.40140053212772497</v>
      </c>
      <c r="J61">
        <v>2.3104035601800198E-2</v>
      </c>
      <c r="K61">
        <v>3.2770350944015698</v>
      </c>
      <c r="L61">
        <v>2.4445710640803999</v>
      </c>
      <c r="M61">
        <v>0</v>
      </c>
      <c r="N61">
        <v>0</v>
      </c>
      <c r="O61">
        <v>0.50034335596226898</v>
      </c>
      <c r="P61">
        <v>0</v>
      </c>
      <c r="Q61">
        <v>-2.9207040900023701E-2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-1.6253772623526599</v>
      </c>
      <c r="Z61">
        <v>-0.37956970784086602</v>
      </c>
      <c r="AA61">
        <v>-0.32958546738685002</v>
      </c>
      <c r="AB61">
        <v>-0.389378123956994</v>
      </c>
      <c r="AC61">
        <v>-0.441228356658314</v>
      </c>
      <c r="AD61">
        <v>-0.62389207032694605</v>
      </c>
      <c r="AE61">
        <v>4.9893041711367196</v>
      </c>
      <c r="AF61">
        <v>23.629050946710901</v>
      </c>
      <c r="AG61">
        <f t="shared" si="0"/>
        <v>0.5881169228943719</v>
      </c>
      <c r="AH61">
        <f t="shared" si="1"/>
        <v>1.100112817015432</v>
      </c>
      <c r="AI61" s="19">
        <v>-1.507026939544448E-2</v>
      </c>
      <c r="AJ61" s="19">
        <v>7.0128693000000002</v>
      </c>
      <c r="AK61" s="19">
        <v>-0.524531250000001</v>
      </c>
      <c r="AM61">
        <f t="shared" si="2"/>
        <v>-3.3790602302386339</v>
      </c>
      <c r="AN61">
        <f t="shared" si="4"/>
        <v>-0.51199589412106006</v>
      </c>
    </row>
    <row r="62" spans="1:40">
      <c r="A62" s="1">
        <v>44651</v>
      </c>
      <c r="B62">
        <v>5.3494536822503296</v>
      </c>
      <c r="C62">
        <v>0.20992489294697</v>
      </c>
      <c r="D62">
        <v>-0.73637806846893195</v>
      </c>
      <c r="E62" s="16">
        <v>-3.7800156137115597E-5</v>
      </c>
      <c r="F62">
        <v>-2.5874073663011101</v>
      </c>
      <c r="G62">
        <v>13.914780060703</v>
      </c>
      <c r="H62">
        <v>2.7325465598073799E-2</v>
      </c>
      <c r="I62">
        <v>0.50228108593083098</v>
      </c>
      <c r="J62">
        <v>2.6722053414566301E-2</v>
      </c>
      <c r="K62">
        <v>3.6972441050814902</v>
      </c>
      <c r="L62">
        <v>2.2965631298375699</v>
      </c>
      <c r="M62">
        <v>0</v>
      </c>
      <c r="N62">
        <v>0</v>
      </c>
      <c r="O62">
        <v>0.48622275597289</v>
      </c>
      <c r="P62">
        <v>0</v>
      </c>
      <c r="Q62">
        <v>-4.1407812459205003E-2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-1.42815694026731</v>
      </c>
      <c r="Z62">
        <v>-0.397680552450833</v>
      </c>
      <c r="AA62">
        <v>-0.35837303665348802</v>
      </c>
      <c r="AB62">
        <v>-0.41444863386111103</v>
      </c>
      <c r="AC62">
        <v>-0.45726629251891998</v>
      </c>
      <c r="AD62">
        <v>-0.63244806546493204</v>
      </c>
      <c r="AE62">
        <v>4.9739513840578704</v>
      </c>
      <c r="AF62">
        <v>24.430864047191601</v>
      </c>
      <c r="AG62">
        <f t="shared" si="0"/>
        <v>1.3899300233750722</v>
      </c>
      <c r="AH62">
        <f t="shared" si="1"/>
        <v>1.3810594395101758</v>
      </c>
      <c r="AI62" s="19">
        <v>0.58687348151324703</v>
      </c>
      <c r="AJ62" s="19">
        <v>6.3034492999999996</v>
      </c>
      <c r="AK62" s="19">
        <v>0.25031249999999999</v>
      </c>
      <c r="AM62">
        <f t="shared" si="2"/>
        <v>-3.1138983419792092</v>
      </c>
      <c r="AN62">
        <f t="shared" si="4"/>
        <v>8.8705838648963642E-3</v>
      </c>
    </row>
    <row r="63" spans="1:40">
      <c r="A63" s="1">
        <v>44742</v>
      </c>
      <c r="B63">
        <v>4.3903496563953697</v>
      </c>
      <c r="C63">
        <v>0.161527654207377</v>
      </c>
      <c r="D63">
        <v>-1.5137744365935499</v>
      </c>
      <c r="E63">
        <v>2.0376590790262299E-4</v>
      </c>
      <c r="F63">
        <v>-1.261347653616</v>
      </c>
      <c r="G63">
        <v>14.048512510434399</v>
      </c>
      <c r="H63">
        <v>-1.4960188462436399E-2</v>
      </c>
      <c r="I63">
        <v>0.58704927059102696</v>
      </c>
      <c r="J63">
        <v>2.64317984168921E-2</v>
      </c>
      <c r="K63">
        <v>4.4259913617304498</v>
      </c>
      <c r="L63">
        <v>2.2829764045564298</v>
      </c>
      <c r="M63">
        <v>0</v>
      </c>
      <c r="N63">
        <v>0</v>
      </c>
      <c r="O63">
        <v>0.47400167975421598</v>
      </c>
      <c r="P63">
        <v>0</v>
      </c>
      <c r="Q63">
        <v>-4.2379110959134603E-2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-1.5322414476689601</v>
      </c>
      <c r="Z63">
        <v>-0.451253587371373</v>
      </c>
      <c r="AA63">
        <v>-0.38160802543806999</v>
      </c>
      <c r="AB63">
        <v>-0.42605235086648302</v>
      </c>
      <c r="AC63">
        <v>-0.46198825987241798</v>
      </c>
      <c r="AD63">
        <v>-0.63090736233019595</v>
      </c>
      <c r="AE63">
        <v>4.9586538246129201</v>
      </c>
      <c r="AF63">
        <v>24.639185503428301</v>
      </c>
      <c r="AG63">
        <f t="shared" si="0"/>
        <v>1.5982514796117719</v>
      </c>
      <c r="AH63">
        <f t="shared" si="1"/>
        <v>1.0563111514288224</v>
      </c>
      <c r="AI63" s="19">
        <v>0.91154890635729957</v>
      </c>
      <c r="AJ63" s="19">
        <v>4.7855397000000002</v>
      </c>
      <c r="AK63" s="19">
        <v>0.63418750000000002</v>
      </c>
      <c r="AM63">
        <f t="shared" si="2"/>
        <v>-2.6133906700942706</v>
      </c>
      <c r="AN63">
        <f t="shared" si="4"/>
        <v>0.54194032818294957</v>
      </c>
    </row>
    <row r="64" spans="1:40">
      <c r="A64" s="1">
        <v>44834</v>
      </c>
      <c r="B64">
        <v>3.3745273071490698</v>
      </c>
      <c r="C64">
        <v>0.171628498950055</v>
      </c>
      <c r="D64">
        <v>-2.1737683004400998</v>
      </c>
      <c r="E64" s="16">
        <v>7.8375284941976299E-5</v>
      </c>
      <c r="F64">
        <v>-0.191040567640408</v>
      </c>
      <c r="G64">
        <v>14.2175173968692</v>
      </c>
      <c r="H64">
        <v>-4.1605131719989898E-2</v>
      </c>
      <c r="I64">
        <v>0.65344027418775497</v>
      </c>
      <c r="J64">
        <v>1.6905679946550799E-2</v>
      </c>
      <c r="K64">
        <v>5.2346720600962104</v>
      </c>
      <c r="L64">
        <v>2.1628279852237302</v>
      </c>
      <c r="M64">
        <v>0</v>
      </c>
      <c r="N64">
        <v>0</v>
      </c>
      <c r="O64">
        <v>0.46339004219470997</v>
      </c>
      <c r="P64">
        <v>0</v>
      </c>
      <c r="Q64">
        <v>-5.0524123067201103E-2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-1.67552347426593</v>
      </c>
      <c r="Z64">
        <v>-0.46362423429072602</v>
      </c>
      <c r="AA64">
        <v>-0.38094044836350599</v>
      </c>
      <c r="AB64">
        <v>-0.416571712801106</v>
      </c>
      <c r="AC64">
        <v>-0.448563029627359</v>
      </c>
      <c r="AD64">
        <v>-0.61177516000883903</v>
      </c>
      <c r="AE64">
        <v>4.9434112518997102</v>
      </c>
      <c r="AF64">
        <v>24.784462689576699</v>
      </c>
      <c r="AG64">
        <f t="shared" si="0"/>
        <v>1.7435286657601701</v>
      </c>
      <c r="AH64">
        <f t="shared" si="1"/>
        <v>0.50585466502142573</v>
      </c>
      <c r="AI64" s="19">
        <v>1.0463819434756849</v>
      </c>
      <c r="AJ64" s="19">
        <v>4.3905462000000002</v>
      </c>
      <c r="AK64" s="19">
        <v>0.84193750000000001</v>
      </c>
      <c r="AM64">
        <f t="shared" si="2"/>
        <v>-2.1931019938455107</v>
      </c>
      <c r="AN64">
        <f t="shared" si="4"/>
        <v>1.2376740007387443</v>
      </c>
    </row>
    <row r="65" spans="1:40">
      <c r="A65" s="1">
        <v>44926</v>
      </c>
      <c r="B65">
        <v>3.8115715742418899</v>
      </c>
      <c r="C65">
        <v>0.24441871245882699</v>
      </c>
      <c r="D65">
        <v>-2.78229330377774</v>
      </c>
      <c r="E65">
        <v>1.18409124000983E-4</v>
      </c>
      <c r="F65">
        <v>0.85653307492151898</v>
      </c>
      <c r="G65">
        <v>14.338922199231201</v>
      </c>
      <c r="H65">
        <v>7.0088437131563697E-3</v>
      </c>
      <c r="I65">
        <v>0.640792989600379</v>
      </c>
      <c r="J65">
        <v>5.78581119982652E-3</v>
      </c>
      <c r="K65">
        <v>4.6988994917984002</v>
      </c>
      <c r="L65">
        <v>2.0363762931316902</v>
      </c>
      <c r="M65">
        <v>0</v>
      </c>
      <c r="N65">
        <v>0</v>
      </c>
      <c r="O65">
        <v>0.44604671269685597</v>
      </c>
      <c r="P65">
        <v>0</v>
      </c>
      <c r="Q65">
        <v>-7.1089436311186402E-2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-1.8591484078148801</v>
      </c>
      <c r="Z65">
        <v>-0.45529202866914997</v>
      </c>
      <c r="AA65">
        <v>-0.367018475385891</v>
      </c>
      <c r="AB65">
        <v>-0.39948521061435899</v>
      </c>
      <c r="AC65">
        <v>-0.42741785699576301</v>
      </c>
      <c r="AD65">
        <v>-0.58202096901900002</v>
      </c>
      <c r="AE65">
        <v>4.9282234260908098</v>
      </c>
      <c r="AF65">
        <v>25.0709318496205</v>
      </c>
      <c r="AG65">
        <f t="shared" si="0"/>
        <v>2.0299978258039708</v>
      </c>
      <c r="AH65">
        <f t="shared" si="1"/>
        <v>1.4214812825046135</v>
      </c>
      <c r="AI65" s="19">
        <v>0.99137259286865709</v>
      </c>
      <c r="AJ65" s="19">
        <v>4.1402628999999997</v>
      </c>
      <c r="AK65" s="19">
        <v>0.87356250000000002</v>
      </c>
      <c r="AM65">
        <f t="shared" si="2"/>
        <v>-1.681223107273393</v>
      </c>
      <c r="AN65">
        <f t="shared" si="4"/>
        <v>0.60851654329935734</v>
      </c>
    </row>
    <row r="66" spans="1:40">
      <c r="A66" s="1">
        <v>45016</v>
      </c>
      <c r="B66">
        <v>4.6121209858386996</v>
      </c>
      <c r="C66">
        <v>0.45438849075249299</v>
      </c>
      <c r="D66">
        <v>-3.1151755355823698</v>
      </c>
      <c r="E66">
        <v>4.0148614532342202E-4</v>
      </c>
      <c r="F66">
        <v>1.519912864466</v>
      </c>
      <c r="G66">
        <v>14.396930760706301</v>
      </c>
      <c r="H66">
        <v>4.6171474011110401E-2</v>
      </c>
      <c r="I66">
        <v>0.53297530112524505</v>
      </c>
      <c r="J66">
        <v>-4.32222101603704E-3</v>
      </c>
      <c r="K66">
        <v>3.9993878528320699</v>
      </c>
      <c r="L66">
        <v>1.9743759668371501</v>
      </c>
      <c r="M66">
        <v>0</v>
      </c>
      <c r="N66">
        <v>0</v>
      </c>
      <c r="O66">
        <v>0.42250653431937801</v>
      </c>
      <c r="P66">
        <v>0</v>
      </c>
      <c r="Q66">
        <v>-8.0122526839320002E-2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-1.8748613238137</v>
      </c>
      <c r="Z66">
        <v>-0.41999028593729598</v>
      </c>
      <c r="AA66">
        <v>-0.33926166612814401</v>
      </c>
      <c r="AB66">
        <v>-0.37052462921023799</v>
      </c>
      <c r="AC66">
        <v>-0.397498123407864</v>
      </c>
      <c r="AD66">
        <v>-0.53623949234748902</v>
      </c>
      <c r="AE66">
        <v>4.9130901084267498</v>
      </c>
      <c r="AF66">
        <v>25.734266021178101</v>
      </c>
      <c r="AG66">
        <f t="shared" si="0"/>
        <v>2.6933319973615717</v>
      </c>
      <c r="AH66">
        <f t="shared" si="1"/>
        <v>2.6323196653742333</v>
      </c>
      <c r="AI66" s="19">
        <v>0.74652085453631911</v>
      </c>
      <c r="AJ66" s="19">
        <v>3.7179175999999998</v>
      </c>
      <c r="AK66" s="19">
        <v>0.24171875000000001</v>
      </c>
      <c r="AM66">
        <f t="shared" si="2"/>
        <v>-1.1404726942185535</v>
      </c>
      <c r="AN66">
        <f t="shared" si="4"/>
        <v>6.1012331987338353E-2</v>
      </c>
    </row>
    <row r="67" spans="1:40">
      <c r="A67" s="1">
        <v>45107</v>
      </c>
      <c r="B67">
        <v>4.3012825790542797</v>
      </c>
      <c r="C67">
        <v>0.57476235128447695</v>
      </c>
      <c r="D67">
        <v>-3.3161224749753</v>
      </c>
      <c r="E67">
        <v>6.9169358307499395E-4</v>
      </c>
      <c r="F67">
        <v>2.0908022484678699</v>
      </c>
      <c r="G67">
        <v>14.495453968798</v>
      </c>
      <c r="H67">
        <v>7.5423730400048204E-3</v>
      </c>
      <c r="I67">
        <v>0.47749191619440601</v>
      </c>
      <c r="J67">
        <v>-1.4419044142151E-2</v>
      </c>
      <c r="K67">
        <v>3.42724356858422</v>
      </c>
      <c r="L67">
        <v>1.8513200081351</v>
      </c>
      <c r="M67">
        <v>0</v>
      </c>
      <c r="N67">
        <v>0</v>
      </c>
      <c r="O67">
        <v>0.40979570032259599</v>
      </c>
      <c r="P67">
        <v>0</v>
      </c>
      <c r="Q67">
        <v>-7.1010596748272994E-2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-1.6203267589304</v>
      </c>
      <c r="Z67">
        <v>-0.36384757587232702</v>
      </c>
      <c r="AA67">
        <v>-0.29348494096036398</v>
      </c>
      <c r="AB67">
        <v>-0.32385963212879798</v>
      </c>
      <c r="AC67">
        <v>-0.34622315627780798</v>
      </c>
      <c r="AD67">
        <v>-0.47367250654912502</v>
      </c>
      <c r="AE67">
        <v>4.8980110612098002</v>
      </c>
      <c r="AF67">
        <v>25.711430782089302</v>
      </c>
      <c r="AG67">
        <f t="shared" ref="AG67:AG130" si="5">+AF67-AVERAGE($AF$2:$AF$131)</f>
        <v>2.6704967582727726</v>
      </c>
      <c r="AH67">
        <f t="shared" ref="AH67:AH130" si="6">AG67-K67-SUM(Y67:AD67)</f>
        <v>2.6646677604073745</v>
      </c>
      <c r="AI67" s="19">
        <v>0.4159068002087673</v>
      </c>
      <c r="AJ67" s="19">
        <v>2.8940679999999999</v>
      </c>
      <c r="AK67" s="19">
        <v>0.11603125</v>
      </c>
      <c r="AM67">
        <f t="shared" ref="AM67:AM130" si="7">SUM(C67:F67)</f>
        <v>-0.64986618163987808</v>
      </c>
      <c r="AN67">
        <f t="shared" si="4"/>
        <v>5.8289978653980334E-3</v>
      </c>
    </row>
    <row r="68" spans="1:40">
      <c r="A68" s="1">
        <v>45199</v>
      </c>
      <c r="B68">
        <v>4.2805423002479701</v>
      </c>
      <c r="C68">
        <v>0.60459678977056697</v>
      </c>
      <c r="D68">
        <v>-3.3984058599351101</v>
      </c>
      <c r="E68">
        <v>4.7964387246148102E-4</v>
      </c>
      <c r="F68">
        <v>2.5941258808040102</v>
      </c>
      <c r="G68">
        <v>14.590687076538901</v>
      </c>
      <c r="H68">
        <v>1.7793055854404698E-2</v>
      </c>
      <c r="I68">
        <v>0.42838025278936298</v>
      </c>
      <c r="J68">
        <v>-2.83669396667642E-2</v>
      </c>
      <c r="K68">
        <v>2.7241877763501301</v>
      </c>
      <c r="L68">
        <v>1.7536143480747799</v>
      </c>
      <c r="M68">
        <v>0</v>
      </c>
      <c r="N68">
        <v>0</v>
      </c>
      <c r="O68">
        <v>0.39998982633283098</v>
      </c>
      <c r="P68">
        <v>0</v>
      </c>
      <c r="Q68">
        <v>-6.3453842056874099E-2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-1.3356819111070399</v>
      </c>
      <c r="Z68">
        <v>-0.29684090873660302</v>
      </c>
      <c r="AA68">
        <v>-0.23985011436216599</v>
      </c>
      <c r="AB68">
        <v>-0.26016391162250901</v>
      </c>
      <c r="AC68">
        <v>-0.28468601953432698</v>
      </c>
      <c r="AD68">
        <v>-0.39954668725793202</v>
      </c>
      <c r="AE68">
        <v>4.88298604779812</v>
      </c>
      <c r="AF68">
        <v>25.970386804154199</v>
      </c>
      <c r="AG68">
        <f t="shared" si="5"/>
        <v>2.9294527803376695</v>
      </c>
      <c r="AH68">
        <f t="shared" si="6"/>
        <v>3.0220345566081162</v>
      </c>
      <c r="AI68" s="19">
        <v>0.1586956151890587</v>
      </c>
      <c r="AJ68" s="19">
        <v>1.6007921000000001</v>
      </c>
      <c r="AK68" s="19">
        <v>9.1562500000001903E-3</v>
      </c>
      <c r="AM68">
        <f t="shared" si="7"/>
        <v>-0.1992035454880714</v>
      </c>
      <c r="AN68">
        <f t="shared" si="4"/>
        <v>-9.2581776270446614E-2</v>
      </c>
    </row>
    <row r="69" spans="1:40">
      <c r="A69" s="1">
        <v>45291</v>
      </c>
      <c r="B69">
        <v>4.6849481240420197</v>
      </c>
      <c r="C69">
        <v>0.56188285982452602</v>
      </c>
      <c r="D69">
        <v>-3.4190860990027998</v>
      </c>
      <c r="E69">
        <v>-2.68687437108036E-4</v>
      </c>
      <c r="F69">
        <v>2.8058398345256199</v>
      </c>
      <c r="G69">
        <v>14.705178023436099</v>
      </c>
      <c r="H69">
        <v>2.81938410610971E-2</v>
      </c>
      <c r="I69">
        <v>0.39472458927404003</v>
      </c>
      <c r="J69">
        <v>-3.9252377083829497E-2</v>
      </c>
      <c r="K69">
        <v>1.6980068634611301</v>
      </c>
      <c r="L69">
        <v>1.75065924471196</v>
      </c>
      <c r="M69">
        <v>0</v>
      </c>
      <c r="N69">
        <v>0</v>
      </c>
      <c r="O69">
        <v>0.389622207447339</v>
      </c>
      <c r="P69">
        <v>0</v>
      </c>
      <c r="Q69">
        <v>-5.49930362487338E-2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-1.23398486734165</v>
      </c>
      <c r="Z69">
        <v>-0.239133874210818</v>
      </c>
      <c r="AA69">
        <v>-0.18299255835040601</v>
      </c>
      <c r="AB69">
        <v>-0.20132374351442101</v>
      </c>
      <c r="AC69">
        <v>-0.22477734361239801</v>
      </c>
      <c r="AD69">
        <v>-0.32465544417367398</v>
      </c>
      <c r="AE69">
        <v>4.8680148326002897</v>
      </c>
      <c r="AF69">
        <v>25.966602389408202</v>
      </c>
      <c r="AG69">
        <f t="shared" si="5"/>
        <v>2.9256683655916724</v>
      </c>
      <c r="AH69">
        <f t="shared" si="6"/>
        <v>3.634529333333909</v>
      </c>
      <c r="AI69" s="19">
        <v>-2.3401982710487629E-2</v>
      </c>
      <c r="AJ69" s="19">
        <v>0.9680493</v>
      </c>
      <c r="AK69" s="19">
        <v>-7.8906249999999803E-2</v>
      </c>
      <c r="AM69">
        <f t="shared" si="7"/>
        <v>-5.1632092089761716E-2</v>
      </c>
      <c r="AN69">
        <f t="shared" si="4"/>
        <v>-0.70886096774223661</v>
      </c>
    </row>
    <row r="70" spans="1:40">
      <c r="A70" s="1">
        <v>45382</v>
      </c>
      <c r="B70">
        <v>4.60668965394823</v>
      </c>
      <c r="C70">
        <v>0.63350333896671596</v>
      </c>
      <c r="D70">
        <v>-3.3582296260364202</v>
      </c>
      <c r="E70">
        <v>2.5869898951431399E-4</v>
      </c>
      <c r="F70">
        <v>2.8276457049882802</v>
      </c>
      <c r="G70">
        <v>14.7118431735211</v>
      </c>
      <c r="H70">
        <v>3.5173259491241E-3</v>
      </c>
      <c r="I70">
        <v>0.286217917865</v>
      </c>
      <c r="J70">
        <v>-4.3615070972955299E-2</v>
      </c>
      <c r="K70">
        <v>1.4692041446283799</v>
      </c>
      <c r="L70">
        <v>1.5255101968492</v>
      </c>
      <c r="M70">
        <v>0</v>
      </c>
      <c r="N70">
        <v>0</v>
      </c>
      <c r="O70">
        <v>0.37376544825945002</v>
      </c>
      <c r="P70">
        <v>0</v>
      </c>
      <c r="Q70">
        <v>-4.0659988865539197E-2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-0.87149974455928003</v>
      </c>
      <c r="Z70">
        <v>-0.15939149665288199</v>
      </c>
      <c r="AA70">
        <v>-0.12893176921409</v>
      </c>
      <c r="AB70">
        <v>-0.148633237682119</v>
      </c>
      <c r="AC70">
        <v>-0.170706844570055</v>
      </c>
      <c r="AD70">
        <v>-0.25206966435191602</v>
      </c>
      <c r="AE70">
        <v>4.8530971810702903</v>
      </c>
      <c r="AF70">
        <v>26.117515342130002</v>
      </c>
      <c r="AG70">
        <f t="shared" si="5"/>
        <v>3.0765813183134725</v>
      </c>
      <c r="AH70">
        <f t="shared" si="6"/>
        <v>3.3386099307154349</v>
      </c>
      <c r="AI70" s="19">
        <v>-0.13038599348952931</v>
      </c>
      <c r="AJ70" s="19">
        <v>1.2242953000000001</v>
      </c>
      <c r="AK70" s="19">
        <v>-0.108468749999999</v>
      </c>
      <c r="AM70">
        <f t="shared" si="7"/>
        <v>0.10317811690809009</v>
      </c>
      <c r="AN70">
        <f t="shared" si="4"/>
        <v>-0.2620286124019624</v>
      </c>
    </row>
    <row r="71" spans="1:40">
      <c r="A71" s="1">
        <v>45473</v>
      </c>
      <c r="B71">
        <v>4.8962081626967198</v>
      </c>
      <c r="C71">
        <v>0.54622176206959205</v>
      </c>
      <c r="D71">
        <v>-3.4330674951670299</v>
      </c>
      <c r="E71" s="16">
        <v>4.1249528818024998E-5</v>
      </c>
      <c r="F71">
        <v>3.00864610554193</v>
      </c>
      <c r="G71">
        <v>14.738297889307701</v>
      </c>
      <c r="H71">
        <v>1.28180333422996E-2</v>
      </c>
      <c r="I71">
        <v>0.247242988612209</v>
      </c>
      <c r="J71">
        <v>-4.6170340217902499E-2</v>
      </c>
      <c r="K71">
        <v>0.670747011791194</v>
      </c>
      <c r="L71">
        <v>1.37838710587298</v>
      </c>
      <c r="M71">
        <v>0</v>
      </c>
      <c r="N71">
        <v>0</v>
      </c>
      <c r="O71">
        <v>0.36172400028967</v>
      </c>
      <c r="P71">
        <v>0</v>
      </c>
      <c r="Q71">
        <v>-3.5324230028211598E-2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-0.56105381296974099</v>
      </c>
      <c r="Z71">
        <v>-0.109000952499545</v>
      </c>
      <c r="AA71">
        <v>-9.0627648843983194E-2</v>
      </c>
      <c r="AB71">
        <v>-0.107065773646111</v>
      </c>
      <c r="AC71">
        <v>-0.12601835167908801</v>
      </c>
      <c r="AD71">
        <v>-0.18920113608224001</v>
      </c>
      <c r="AE71">
        <v>4.83823285970269</v>
      </c>
      <c r="AF71">
        <v>26.001037427621899</v>
      </c>
      <c r="AG71">
        <f t="shared" si="5"/>
        <v>2.9601034038053697</v>
      </c>
      <c r="AH71">
        <f t="shared" si="6"/>
        <v>3.4723240677348839</v>
      </c>
      <c r="AI71" s="19">
        <v>-0.18599296929577591</v>
      </c>
      <c r="AJ71" s="19">
        <v>0.56465549999999998</v>
      </c>
      <c r="AK71" s="19">
        <v>-0.174781249999999</v>
      </c>
      <c r="AM71">
        <f t="shared" si="7"/>
        <v>0.12184162197331005</v>
      </c>
      <c r="AN71">
        <f t="shared" si="4"/>
        <v>-0.51222066392951437</v>
      </c>
    </row>
    <row r="72" spans="1:40">
      <c r="A72" s="1">
        <v>45565</v>
      </c>
      <c r="B72">
        <v>4.8440809227224104</v>
      </c>
      <c r="C72">
        <v>0.47202686998950699</v>
      </c>
      <c r="D72">
        <v>-3.44344512787552</v>
      </c>
      <c r="E72" s="16">
        <v>1.41023856103288E-5</v>
      </c>
      <c r="F72">
        <v>3.0647039430356902</v>
      </c>
      <c r="G72">
        <v>14.768280298994901</v>
      </c>
      <c r="H72">
        <v>3.40145455481752E-3</v>
      </c>
      <c r="I72">
        <v>0.23020536656009399</v>
      </c>
      <c r="J72">
        <v>-4.4972417542241301E-2</v>
      </c>
      <c r="K72">
        <v>0.399876925976205</v>
      </c>
      <c r="L72">
        <v>1.2417954165128999</v>
      </c>
      <c r="M72">
        <v>0</v>
      </c>
      <c r="N72">
        <v>0</v>
      </c>
      <c r="O72">
        <v>0.349920888995781</v>
      </c>
      <c r="P72">
        <v>0</v>
      </c>
      <c r="Q72">
        <v>-3.10493781623477E-2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-0.42433164718045102</v>
      </c>
      <c r="Z72">
        <v>-7.9115415003359002E-2</v>
      </c>
      <c r="AA72">
        <v>-6.5839872565072496E-2</v>
      </c>
      <c r="AB72">
        <v>-7.6494352286348405E-2</v>
      </c>
      <c r="AC72">
        <v>-8.9950025303685593E-2</v>
      </c>
      <c r="AD72">
        <v>-0.137361434986359</v>
      </c>
      <c r="AE72">
        <v>4.8234216360282502</v>
      </c>
      <c r="AF72">
        <v>25.805168154850801</v>
      </c>
      <c r="AG72">
        <f t="shared" si="5"/>
        <v>2.7642341310342715</v>
      </c>
      <c r="AH72">
        <f t="shared" si="6"/>
        <v>3.2374499523833422</v>
      </c>
      <c r="AI72" s="19">
        <v>-0.24824559315627151</v>
      </c>
      <c r="AJ72" s="19">
        <v>3.21257E-2</v>
      </c>
      <c r="AK72" s="19">
        <v>-0.23815624999999899</v>
      </c>
      <c r="AM72">
        <f t="shared" si="7"/>
        <v>9.329978753528767E-2</v>
      </c>
      <c r="AN72">
        <f t="shared" si="4"/>
        <v>-0.47321582134907053</v>
      </c>
    </row>
    <row r="73" spans="1:40">
      <c r="A73" s="1">
        <v>45657</v>
      </c>
      <c r="B73">
        <v>4.7938059978283896</v>
      </c>
      <c r="C73">
        <v>0.40849987994437398</v>
      </c>
      <c r="D73">
        <v>-3.4334517168832299</v>
      </c>
      <c r="E73" s="16">
        <v>1.12655485732022E-5</v>
      </c>
      <c r="F73">
        <v>3.0809809871409999</v>
      </c>
      <c r="G73">
        <v>14.7943009308563</v>
      </c>
      <c r="H73">
        <v>7.4990628436999798E-4</v>
      </c>
      <c r="I73">
        <v>0.217677680740468</v>
      </c>
      <c r="J73">
        <v>-4.2470546047476201E-2</v>
      </c>
      <c r="K73">
        <v>0.29872609729508098</v>
      </c>
      <c r="L73">
        <v>1.1128554701024</v>
      </c>
      <c r="M73">
        <v>0</v>
      </c>
      <c r="N73">
        <v>0</v>
      </c>
      <c r="O73">
        <v>0.3384522166824</v>
      </c>
      <c r="P73">
        <v>0</v>
      </c>
      <c r="Q73">
        <v>-2.99371350222962E-2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-0.36675510024563301</v>
      </c>
      <c r="Z73">
        <v>-6.4357139398856303E-2</v>
      </c>
      <c r="AA73">
        <v>-5.02927375323255E-2</v>
      </c>
      <c r="AB73">
        <v>-5.6003416736013299E-2</v>
      </c>
      <c r="AC73">
        <v>-6.30260777516648E-2</v>
      </c>
      <c r="AD73">
        <v>-9.5474266423441798E-2</v>
      </c>
      <c r="AE73">
        <v>4.8086632786097798</v>
      </c>
      <c r="AF73">
        <v>25.652955574992099</v>
      </c>
      <c r="AG73">
        <f t="shared" si="5"/>
        <v>2.6120215511755696</v>
      </c>
      <c r="AH73">
        <f t="shared" si="6"/>
        <v>3.0092041919684229</v>
      </c>
      <c r="AI73" s="19">
        <v>-0.31978125975418958</v>
      </c>
      <c r="AJ73" s="19">
        <v>-0.14673259999999999</v>
      </c>
      <c r="AK73" s="19">
        <v>-0.29859374999999899</v>
      </c>
      <c r="AM73">
        <f t="shared" si="7"/>
        <v>5.6040415750717276E-2</v>
      </c>
      <c r="AN73">
        <f t="shared" si="4"/>
        <v>-0.39718264079285376</v>
      </c>
    </row>
    <row r="74" spans="1:40">
      <c r="A74" s="1">
        <v>45747</v>
      </c>
      <c r="B74">
        <v>4.7441085827264802</v>
      </c>
      <c r="C74">
        <v>0.35393257235092901</v>
      </c>
      <c r="D74">
        <v>-3.4161700034681601</v>
      </c>
      <c r="E74" s="16">
        <v>1.2075942857480899E-5</v>
      </c>
      <c r="F74">
        <v>3.0827515099767702</v>
      </c>
      <c r="G74">
        <v>14.814660434005599</v>
      </c>
      <c r="H74">
        <v>1.90636778712353E-4</v>
      </c>
      <c r="I74">
        <v>0.20600746288744401</v>
      </c>
      <c r="J74">
        <v>-3.9499720187594997E-2</v>
      </c>
      <c r="K74">
        <v>0.25126417848506899</v>
      </c>
      <c r="L74">
        <v>0.99127418709213799</v>
      </c>
      <c r="M74">
        <v>0</v>
      </c>
      <c r="N74">
        <v>0</v>
      </c>
      <c r="O74">
        <v>0.32733767016166898</v>
      </c>
      <c r="P74">
        <v>0</v>
      </c>
      <c r="Q74">
        <v>-3.1188149662830102E-2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-0.33703746909433902</v>
      </c>
      <c r="Z74">
        <v>-5.72575184973707E-2</v>
      </c>
      <c r="AA74">
        <v>-4.2134472578882601E-2</v>
      </c>
      <c r="AB74">
        <v>-4.3211283357176798E-2</v>
      </c>
      <c r="AC74">
        <v>-4.5186297909302099E-2</v>
      </c>
      <c r="AD74">
        <v>-6.45566670243162E-2</v>
      </c>
      <c r="AE74">
        <v>4.79395755703821</v>
      </c>
      <c r="AF74">
        <v>25.489255285665799</v>
      </c>
      <c r="AG74">
        <f t="shared" si="5"/>
        <v>2.4483212618492693</v>
      </c>
      <c r="AH74">
        <f t="shared" si="6"/>
        <v>2.786440791825588</v>
      </c>
      <c r="AI74" s="19">
        <v>-0.40059996908939582</v>
      </c>
      <c r="AJ74" s="19">
        <v>-0.18653500000000001</v>
      </c>
      <c r="AK74" s="19">
        <v>-0.35609374999999899</v>
      </c>
      <c r="AM74">
        <f t="shared" si="7"/>
        <v>2.0526154802396501E-2</v>
      </c>
      <c r="AN74">
        <f t="shared" ref="AN74:AN132" si="8">SUM(Y74:AD74)+K74</f>
        <v>-0.33811952997631833</v>
      </c>
    </row>
    <row r="75" spans="1:40">
      <c r="A75" s="1">
        <v>45838</v>
      </c>
      <c r="B75">
        <v>4.6945973698185499</v>
      </c>
      <c r="C75">
        <v>0.30697615063532802</v>
      </c>
      <c r="D75">
        <v>-3.3956023044577099</v>
      </c>
      <c r="E75" s="16">
        <v>1.3320602908674801E-5</v>
      </c>
      <c r="F75">
        <v>3.0777497800679101</v>
      </c>
      <c r="G75">
        <v>14.8292145139593</v>
      </c>
      <c r="H75">
        <v>1.9735458227622499E-4</v>
      </c>
      <c r="I75">
        <v>0.19467092365341301</v>
      </c>
      <c r="J75">
        <v>-3.6320627464607798E-2</v>
      </c>
      <c r="K75">
        <v>0.22186435405288801</v>
      </c>
      <c r="L75">
        <v>0.87735179603500502</v>
      </c>
      <c r="M75">
        <v>0</v>
      </c>
      <c r="N75">
        <v>0</v>
      </c>
      <c r="O75">
        <v>0.31657476399069401</v>
      </c>
      <c r="P75">
        <v>0</v>
      </c>
      <c r="Q75">
        <v>-3.3726576204156297E-2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-0.316946928837538</v>
      </c>
      <c r="Z75">
        <v>-5.3011424119136903E-2</v>
      </c>
      <c r="AA75">
        <v>-3.7930988280989203E-2</v>
      </c>
      <c r="AB75">
        <v>-3.63098973271586E-2</v>
      </c>
      <c r="AC75">
        <v>-3.41896151724813E-2</v>
      </c>
      <c r="AD75">
        <v>-4.4342029431486803E-2</v>
      </c>
      <c r="AE75">
        <v>4.7793042419290099</v>
      </c>
      <c r="AF75">
        <v>25.310134178031898</v>
      </c>
      <c r="AG75">
        <f t="shared" si="5"/>
        <v>2.269200154215369</v>
      </c>
      <c r="AH75">
        <f t="shared" si="6"/>
        <v>2.5700666833312718</v>
      </c>
      <c r="AI75" s="19">
        <v>-0.48010871141303629</v>
      </c>
      <c r="AJ75" s="19">
        <v>-0.63149599999999995</v>
      </c>
      <c r="AK75" s="19">
        <v>-0.410656249999999</v>
      </c>
      <c r="AM75">
        <f t="shared" si="7"/>
        <v>-1.0863053151563218E-2</v>
      </c>
      <c r="AN75">
        <f t="shared" si="8"/>
        <v>-0.30086652911590278</v>
      </c>
    </row>
    <row r="76" spans="1:40">
      <c r="A76" s="1">
        <v>45930</v>
      </c>
      <c r="B76">
        <v>4.64517566853349</v>
      </c>
      <c r="C76">
        <v>0.26651535132083498</v>
      </c>
      <c r="D76">
        <v>-3.3730813515905802</v>
      </c>
      <c r="E76" s="16">
        <v>1.4380285640096501E-5</v>
      </c>
      <c r="F76">
        <v>3.0685535805884401</v>
      </c>
      <c r="G76">
        <v>14.8382409887995</v>
      </c>
      <c r="H76">
        <v>3.0614254011454301E-4</v>
      </c>
      <c r="I76">
        <v>0.18371429184997001</v>
      </c>
      <c r="J76">
        <v>-3.3036791023502703E-2</v>
      </c>
      <c r="K76">
        <v>0.19971151691543701</v>
      </c>
      <c r="L76">
        <v>0.77141671311226601</v>
      </c>
      <c r="M76">
        <v>0</v>
      </c>
      <c r="N76">
        <v>0</v>
      </c>
      <c r="O76">
        <v>0.30615472551831402</v>
      </c>
      <c r="P76">
        <v>0</v>
      </c>
      <c r="Q76">
        <v>-3.6729093491370698E-2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-0.300652866853375</v>
      </c>
      <c r="Z76">
        <v>-4.9847230587538198E-2</v>
      </c>
      <c r="AA76">
        <v>-3.5252861743257098E-2</v>
      </c>
      <c r="AB76">
        <v>-3.2664112093396598E-2</v>
      </c>
      <c r="AC76">
        <v>-2.8191393385230998E-2</v>
      </c>
      <c r="AD76">
        <v>-3.2033626451679599E-2</v>
      </c>
      <c r="AE76">
        <v>4.7647031049187003</v>
      </c>
      <c r="AF76">
        <v>25.123017137162702</v>
      </c>
      <c r="AG76">
        <f t="shared" si="5"/>
        <v>2.0820831133461724</v>
      </c>
      <c r="AH76">
        <f t="shared" si="6"/>
        <v>2.3610136875452126</v>
      </c>
      <c r="AI76" s="19">
        <v>-0.51683636213841078</v>
      </c>
      <c r="AK76" s="19">
        <v>-0.46228124999999898</v>
      </c>
      <c r="AM76">
        <f t="shared" si="7"/>
        <v>-3.7998039395664929E-2</v>
      </c>
      <c r="AN76">
        <f t="shared" si="8"/>
        <v>-0.27893057419904055</v>
      </c>
    </row>
    <row r="77" spans="1:40">
      <c r="A77" s="1">
        <v>46022</v>
      </c>
      <c r="B77">
        <v>4.59584786587242</v>
      </c>
      <c r="C77">
        <v>0.23161184256234399</v>
      </c>
      <c r="D77">
        <v>-3.3491456141425702</v>
      </c>
      <c r="E77" s="16">
        <v>1.51402560359367E-5</v>
      </c>
      <c r="F77">
        <v>3.0562072686457098</v>
      </c>
      <c r="G77">
        <v>14.8421269987188</v>
      </c>
      <c r="H77">
        <v>3.9872024015434197E-4</v>
      </c>
      <c r="I77">
        <v>0.17321901282913399</v>
      </c>
      <c r="J77">
        <v>-2.9707430432907099E-2</v>
      </c>
      <c r="K77">
        <v>0.18142770440620101</v>
      </c>
      <c r="L77">
        <v>0.67367895353718499</v>
      </c>
      <c r="M77">
        <v>0</v>
      </c>
      <c r="N77">
        <v>0</v>
      </c>
      <c r="O77">
        <v>0.29606715536362399</v>
      </c>
      <c r="P77">
        <v>0</v>
      </c>
      <c r="Q77">
        <v>-3.9650677078895497E-2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-0.28631945265276199</v>
      </c>
      <c r="Z77">
        <v>-4.7183176017112298E-2</v>
      </c>
      <c r="AA77">
        <v>-3.3187091142202502E-2</v>
      </c>
      <c r="AB77">
        <v>-3.0300933657395002E-2</v>
      </c>
      <c r="AC77">
        <v>-2.5031674033138201E-2</v>
      </c>
      <c r="AD77">
        <v>-2.52955615100393E-2</v>
      </c>
      <c r="AE77">
        <v>4.7501539186616499</v>
      </c>
      <c r="AF77">
        <v>24.9349329704262</v>
      </c>
      <c r="AG77">
        <f t="shared" si="5"/>
        <v>1.8939989466096705</v>
      </c>
      <c r="AH77">
        <f t="shared" si="6"/>
        <v>2.159889131216119</v>
      </c>
      <c r="AI77" s="19">
        <v>-0.50658349764770716</v>
      </c>
      <c r="AK77" s="19">
        <v>-0.51096874999999897</v>
      </c>
      <c r="AM77">
        <f t="shared" si="7"/>
        <v>-6.1311362678480474E-2</v>
      </c>
      <c r="AN77">
        <f t="shared" si="8"/>
        <v>-0.26589018460644831</v>
      </c>
    </row>
    <row r="78" spans="1:40">
      <c r="A78" s="1">
        <v>46112</v>
      </c>
      <c r="B78">
        <v>4.5466528295875497</v>
      </c>
      <c r="C78">
        <v>0.2014708836378</v>
      </c>
      <c r="D78">
        <v>-3.3240883558463299</v>
      </c>
      <c r="E78" s="16">
        <v>1.56050926260171E-5</v>
      </c>
      <c r="F78">
        <v>3.04128265917806</v>
      </c>
      <c r="G78">
        <v>14.841283516307</v>
      </c>
      <c r="H78">
        <v>4.5985350701819E-4</v>
      </c>
      <c r="I78">
        <v>0.16322640590082799</v>
      </c>
      <c r="J78">
        <v>-2.63769173616165E-2</v>
      </c>
      <c r="K78">
        <v>0.165843055332556</v>
      </c>
      <c r="L78">
        <v>0.584205643989817</v>
      </c>
      <c r="M78">
        <v>0</v>
      </c>
      <c r="N78">
        <v>0</v>
      </c>
      <c r="O78">
        <v>0.28630139971368601</v>
      </c>
      <c r="P78">
        <v>0</v>
      </c>
      <c r="Q78">
        <v>-4.2158366035571097E-2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-0.273331029105219</v>
      </c>
      <c r="Z78">
        <v>-4.4826668401648298E-2</v>
      </c>
      <c r="AA78">
        <v>-3.14285100564623E-2</v>
      </c>
      <c r="AB78">
        <v>-2.8470214658432299E-2</v>
      </c>
      <c r="AC78">
        <v>-2.3007036158220199E-2</v>
      </c>
      <c r="AD78">
        <v>-2.1807413263513899E-2</v>
      </c>
      <c r="AE78">
        <v>4.7356564568270496</v>
      </c>
      <c r="AF78">
        <v>24.750903798186901</v>
      </c>
      <c r="AG78">
        <f t="shared" si="5"/>
        <v>1.7099697743703715</v>
      </c>
      <c r="AH78">
        <f t="shared" si="6"/>
        <v>1.9669975906813113</v>
      </c>
      <c r="AI78" s="19">
        <v>-0.44935011794084972</v>
      </c>
      <c r="AM78">
        <f t="shared" si="7"/>
        <v>-8.1319207937843974E-2</v>
      </c>
      <c r="AN78">
        <f t="shared" si="8"/>
        <v>-0.25702781631093996</v>
      </c>
    </row>
    <row r="79" spans="1:40">
      <c r="A79" s="1">
        <v>46203</v>
      </c>
      <c r="B79">
        <v>4.4976397424946004</v>
      </c>
      <c r="C79">
        <v>0.17541736700132901</v>
      </c>
      <c r="D79">
        <v>-3.29811875076753</v>
      </c>
      <c r="E79" s="16">
        <v>1.58086789533468E-5</v>
      </c>
      <c r="F79">
        <v>3.02419027357021</v>
      </c>
      <c r="G79">
        <v>14.8361210269438</v>
      </c>
      <c r="H79">
        <v>4.9883636985202E-4</v>
      </c>
      <c r="I79">
        <v>0.15374649754625899</v>
      </c>
      <c r="J79">
        <v>-2.3082073120757302E-2</v>
      </c>
      <c r="K79">
        <v>0.15244721963854099</v>
      </c>
      <c r="L79">
        <v>0.50293130269135899</v>
      </c>
      <c r="M79">
        <v>0</v>
      </c>
      <c r="N79">
        <v>0</v>
      </c>
      <c r="O79">
        <v>0.276846957123832</v>
      </c>
      <c r="P79">
        <v>0</v>
      </c>
      <c r="Q79">
        <v>-4.4067118197611201E-2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-0.26143873807582102</v>
      </c>
      <c r="Z79">
        <v>-4.27051959902921E-2</v>
      </c>
      <c r="AA79">
        <v>-2.9872301102310199E-2</v>
      </c>
      <c r="AB79">
        <v>-2.6917969601580799E-2</v>
      </c>
      <c r="AC79">
        <v>-2.1463273896523999E-2</v>
      </c>
      <c r="AD79">
        <v>-1.96348513935314E-2</v>
      </c>
      <c r="AE79">
        <v>4.7212104940959998</v>
      </c>
      <c r="AF79">
        <v>24.573765254008698</v>
      </c>
      <c r="AG79">
        <f t="shared" si="5"/>
        <v>1.5328312301921692</v>
      </c>
      <c r="AH79">
        <f t="shared" si="6"/>
        <v>1.7824163406136879</v>
      </c>
      <c r="AI79" s="19">
        <v>-0.35325662596799051</v>
      </c>
      <c r="AM79">
        <f t="shared" si="7"/>
        <v>-9.8495301517037781E-2</v>
      </c>
      <c r="AN79">
        <f t="shared" si="8"/>
        <v>-0.24958511042151857</v>
      </c>
    </row>
    <row r="80" spans="1:40">
      <c r="A80" s="1">
        <v>46295</v>
      </c>
      <c r="B80">
        <v>4.4488588485256502</v>
      </c>
      <c r="C80">
        <v>0.15287680602663201</v>
      </c>
      <c r="D80">
        <v>-3.2714095138895298</v>
      </c>
      <c r="E80" s="16">
        <v>1.5790197227391899E-5</v>
      </c>
      <c r="F80">
        <v>3.00527122647543</v>
      </c>
      <c r="G80">
        <v>14.8270410600195</v>
      </c>
      <c r="H80">
        <v>5.2657390004339703E-4</v>
      </c>
      <c r="I80">
        <v>0.14477243046680899</v>
      </c>
      <c r="J80">
        <v>-1.98539137419361E-2</v>
      </c>
      <c r="K80">
        <v>0.140934012770672</v>
      </c>
      <c r="L80">
        <v>0.42967702199764701</v>
      </c>
      <c r="M80">
        <v>0</v>
      </c>
      <c r="N80">
        <v>0</v>
      </c>
      <c r="O80">
        <v>0.26769360020315602</v>
      </c>
      <c r="P80">
        <v>0</v>
      </c>
      <c r="Q80">
        <v>-4.5292347241035202E-2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-0.250505532192421</v>
      </c>
      <c r="Z80">
        <v>-4.0783006245560798E-2</v>
      </c>
      <c r="AA80">
        <v>-2.8475901478486599E-2</v>
      </c>
      <c r="AB80">
        <v>-2.5554541883767299E-2</v>
      </c>
      <c r="AC80">
        <v>-2.0176456210037001E-2</v>
      </c>
      <c r="AD80">
        <v>-1.8027583768633299E-2</v>
      </c>
      <c r="AE80">
        <v>4.7068158061588097</v>
      </c>
      <c r="AF80">
        <v>24.404404380090099</v>
      </c>
      <c r="AG80">
        <f t="shared" si="5"/>
        <v>1.3634703562735702</v>
      </c>
      <c r="AH80">
        <f t="shared" si="6"/>
        <v>1.6060593652818043</v>
      </c>
      <c r="AI80" s="19">
        <v>-0.27173932413502572</v>
      </c>
      <c r="AM80">
        <f t="shared" si="7"/>
        <v>-0.11324569119024019</v>
      </c>
      <c r="AN80">
        <f t="shared" si="8"/>
        <v>-0.24258900900823402</v>
      </c>
    </row>
    <row r="81" spans="1:40">
      <c r="A81" s="1">
        <v>46387</v>
      </c>
      <c r="B81">
        <v>4.4003577549404298</v>
      </c>
      <c r="C81">
        <v>0.13335964022570401</v>
      </c>
      <c r="D81">
        <v>-3.2441113589097399</v>
      </c>
      <c r="E81" s="16">
        <v>1.5587415628989001E-5</v>
      </c>
      <c r="F81">
        <v>2.9848249700723701</v>
      </c>
      <c r="G81">
        <v>14.814431774825801</v>
      </c>
      <c r="H81">
        <v>5.5053871688442405E-4</v>
      </c>
      <c r="I81">
        <v>0.13628927111872099</v>
      </c>
      <c r="J81">
        <v>-1.67181745295382E-2</v>
      </c>
      <c r="K81">
        <v>0.13106796447406599</v>
      </c>
      <c r="L81">
        <v>0.36417084282022599</v>
      </c>
      <c r="M81">
        <v>0</v>
      </c>
      <c r="N81">
        <v>0</v>
      </c>
      <c r="O81">
        <v>0.258831411828781</v>
      </c>
      <c r="P81">
        <v>0</v>
      </c>
      <c r="Q81">
        <v>-4.58167965800029E-2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-0.240430996964622</v>
      </c>
      <c r="Z81">
        <v>-3.9036141141453699E-2</v>
      </c>
      <c r="AA81">
        <v>-2.7216111621530099E-2</v>
      </c>
      <c r="AB81">
        <v>-2.43416311645109E-2</v>
      </c>
      <c r="AC81">
        <v>-1.9065779160932599E-2</v>
      </c>
      <c r="AD81">
        <v>-1.6726174699216698E-2</v>
      </c>
      <c r="AE81">
        <v>4.6924721697123699</v>
      </c>
      <c r="AF81">
        <v>24.2429087613794</v>
      </c>
      <c r="AG81">
        <f t="shared" si="5"/>
        <v>1.2019747375628711</v>
      </c>
      <c r="AH81">
        <f t="shared" si="6"/>
        <v>1.4377236078410711</v>
      </c>
      <c r="AI81" s="19">
        <v>-0.21453901325974761</v>
      </c>
      <c r="AM81">
        <f t="shared" si="7"/>
        <v>-0.12591116119603685</v>
      </c>
      <c r="AN81">
        <f t="shared" si="8"/>
        <v>-0.23574887027820002</v>
      </c>
    </row>
    <row r="82" spans="1:40">
      <c r="A82" s="1">
        <v>46477</v>
      </c>
      <c r="B82">
        <v>4.3521799424066003</v>
      </c>
      <c r="C82">
        <v>0.11644809669537499</v>
      </c>
      <c r="D82">
        <v>-3.21635779201684</v>
      </c>
      <c r="E82" s="16">
        <v>1.5234858734401999E-5</v>
      </c>
      <c r="F82">
        <v>2.9631183522401701</v>
      </c>
      <c r="G82">
        <v>14.79866478313</v>
      </c>
      <c r="H82">
        <v>5.7481820644911198E-4</v>
      </c>
      <c r="I82">
        <v>0.12827842533915801</v>
      </c>
      <c r="J82">
        <v>-1.36956605453179E-2</v>
      </c>
      <c r="K82">
        <v>0.122645234766357</v>
      </c>
      <c r="L82">
        <v>0.30606701830385202</v>
      </c>
      <c r="M82">
        <v>0</v>
      </c>
      <c r="N82">
        <v>0</v>
      </c>
      <c r="O82">
        <v>0.25025079469671202</v>
      </c>
      <c r="P82">
        <v>0</v>
      </c>
      <c r="Q82">
        <v>-4.5667520738408199E-2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-0.231129358145577</v>
      </c>
      <c r="Z82">
        <v>-3.7445063407928601E-2</v>
      </c>
      <c r="AA82">
        <v>-2.6076223949056301E-2</v>
      </c>
      <c r="AB82">
        <v>-2.3257140839750699E-2</v>
      </c>
      <c r="AC82">
        <v>-1.80954142080605E-2</v>
      </c>
      <c r="AD82">
        <v>-1.56351845178016E-2</v>
      </c>
      <c r="AE82">
        <v>4.67817936245768</v>
      </c>
      <c r="AF82">
        <v>24.0890627047322</v>
      </c>
      <c r="AG82">
        <f t="shared" si="5"/>
        <v>1.0481286809156707</v>
      </c>
      <c r="AH82">
        <f t="shared" si="6"/>
        <v>1.2771218312174883</v>
      </c>
      <c r="AI82" s="19">
        <v>-0.1816556933420482</v>
      </c>
      <c r="AM82">
        <f t="shared" si="7"/>
        <v>-0.13677610822256048</v>
      </c>
      <c r="AN82">
        <f t="shared" si="8"/>
        <v>-0.22899315030181769</v>
      </c>
    </row>
    <row r="83" spans="1:40">
      <c r="A83" s="1">
        <v>46568</v>
      </c>
      <c r="B83">
        <v>4.3043642144061698</v>
      </c>
      <c r="C83">
        <v>0.101785141047776</v>
      </c>
      <c r="D83">
        <v>-3.1882671195755501</v>
      </c>
      <c r="E83" s="16">
        <v>1.4763410550656399E-5</v>
      </c>
      <c r="F83">
        <v>2.9403892975210502</v>
      </c>
      <c r="G83">
        <v>14.780092638367901</v>
      </c>
      <c r="H83">
        <v>6.0117953091683195E-4</v>
      </c>
      <c r="I83">
        <v>0.12071971450159399</v>
      </c>
      <c r="J83">
        <v>-1.08026300349489E-2</v>
      </c>
      <c r="K83">
        <v>0.115482086223995</v>
      </c>
      <c r="L83">
        <v>0.25496350217842001</v>
      </c>
      <c r="M83">
        <v>0</v>
      </c>
      <c r="N83">
        <v>0</v>
      </c>
      <c r="O83">
        <v>0.241942471708812</v>
      </c>
      <c r="P83">
        <v>0</v>
      </c>
      <c r="Q83">
        <v>-4.4899729613807303E-2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-0.22252308368665999</v>
      </c>
      <c r="Z83">
        <v>-3.5992487533363801E-2</v>
      </c>
      <c r="AA83">
        <v>-2.5042211365288999E-2</v>
      </c>
      <c r="AB83">
        <v>-2.2284613706712701E-2</v>
      </c>
      <c r="AC83">
        <v>-1.72439149080242E-2</v>
      </c>
      <c r="AD83">
        <v>-1.4710988952362201E-2</v>
      </c>
      <c r="AE83">
        <v>4.6639371630974802</v>
      </c>
      <c r="AF83">
        <v>23.942525392617799</v>
      </c>
      <c r="AG83">
        <f t="shared" si="5"/>
        <v>0.90159136880127022</v>
      </c>
      <c r="AH83">
        <f t="shared" si="6"/>
        <v>1.123906582729687</v>
      </c>
      <c r="AI83" s="19">
        <v>-0.17144367902727661</v>
      </c>
      <c r="AM83">
        <f t="shared" si="7"/>
        <v>-0.14607791759617328</v>
      </c>
      <c r="AN83">
        <f t="shared" si="8"/>
        <v>-0.22231521392841688</v>
      </c>
    </row>
    <row r="84" spans="1:40">
      <c r="A84" s="1">
        <v>46660</v>
      </c>
      <c r="B84">
        <v>4.2569445758235904</v>
      </c>
      <c r="C84">
        <v>8.9065173105261297E-2</v>
      </c>
      <c r="D84">
        <v>-3.15994367463562</v>
      </c>
      <c r="E84" s="16">
        <v>1.4200353306529801E-5</v>
      </c>
      <c r="F84">
        <v>2.9168489948119301</v>
      </c>
      <c r="G84">
        <v>14.759046906595101</v>
      </c>
      <c r="H84">
        <v>6.3002581061121497E-4</v>
      </c>
      <c r="I84">
        <v>0.113592356876506</v>
      </c>
      <c r="J84">
        <v>-8.0512229327649905E-3</v>
      </c>
      <c r="K84">
        <v>0.109411330508329</v>
      </c>
      <c r="L84">
        <v>0.21041750986868801</v>
      </c>
      <c r="M84">
        <v>0</v>
      </c>
      <c r="N84">
        <v>0</v>
      </c>
      <c r="O84">
        <v>0.23389748255315301</v>
      </c>
      <c r="P84">
        <v>0</v>
      </c>
      <c r="Q84">
        <v>-4.3585337819124499E-2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-0.214541012299276</v>
      </c>
      <c r="Z84">
        <v>-3.4662732449917098E-2</v>
      </c>
      <c r="AA84">
        <v>-2.4101595205346799E-2</v>
      </c>
      <c r="AB84">
        <v>-2.14100922425308E-2</v>
      </c>
      <c r="AC84">
        <v>-1.6495007143225202E-2</v>
      </c>
      <c r="AD84">
        <v>-1.39267499622326E-2</v>
      </c>
      <c r="AE84">
        <v>4.6497453513339497</v>
      </c>
      <c r="AF84">
        <v>23.802896482950199</v>
      </c>
      <c r="AG84">
        <f t="shared" si="5"/>
        <v>0.76196245913367022</v>
      </c>
      <c r="AH84">
        <f t="shared" si="6"/>
        <v>0.9776883179278697</v>
      </c>
      <c r="AI84" s="19">
        <v>-0.16337944540281629</v>
      </c>
      <c r="AM84">
        <f t="shared" si="7"/>
        <v>-0.15401530636512195</v>
      </c>
      <c r="AN84">
        <f t="shared" si="8"/>
        <v>-0.21572585879419948</v>
      </c>
    </row>
    <row r="85" spans="1:40">
      <c r="A85" s="1">
        <v>46752</v>
      </c>
      <c r="B85">
        <v>4.20995032248568</v>
      </c>
      <c r="C85">
        <v>7.80261894274248E-2</v>
      </c>
      <c r="D85">
        <v>-3.1314788383421601</v>
      </c>
      <c r="E85" s="16">
        <v>1.35695464124545E-5</v>
      </c>
      <c r="F85">
        <v>2.8926837095270699</v>
      </c>
      <c r="G85">
        <v>14.7358367988029</v>
      </c>
      <c r="H85">
        <v>6.6104512102026897E-4</v>
      </c>
      <c r="I85">
        <v>0.10687546287222301</v>
      </c>
      <c r="J85">
        <v>-5.4499121516804099E-3</v>
      </c>
      <c r="K85">
        <v>0.10428101748</v>
      </c>
      <c r="L85">
        <v>0.171959171362077</v>
      </c>
      <c r="M85">
        <v>0</v>
      </c>
      <c r="N85">
        <v>0</v>
      </c>
      <c r="O85">
        <v>0.22610717824832099</v>
      </c>
      <c r="P85">
        <v>0</v>
      </c>
      <c r="Q85">
        <v>-4.1804815425427598E-2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-0.207117763301328</v>
      </c>
      <c r="Z85">
        <v>-3.3441511453065703E-2</v>
      </c>
      <c r="AA85">
        <v>-2.3243094600781802E-2</v>
      </c>
      <c r="AB85">
        <v>-2.0621173983674801E-2</v>
      </c>
      <c r="AC85">
        <v>-1.5834839902992601E-2</v>
      </c>
      <c r="AD85">
        <v>-1.32618504335824E-2</v>
      </c>
      <c r="AE85">
        <v>4.6356037078665304</v>
      </c>
      <c r="AF85">
        <v>23.669744373144699</v>
      </c>
      <c r="AG85">
        <f t="shared" si="5"/>
        <v>0.62881034932816959</v>
      </c>
      <c r="AH85">
        <f t="shared" si="6"/>
        <v>0.83804956552359489</v>
      </c>
      <c r="AI85" s="19">
        <v>-0.15131178632061651</v>
      </c>
      <c r="AM85">
        <f t="shared" si="7"/>
        <v>-0.16075536984125316</v>
      </c>
      <c r="AN85">
        <f t="shared" si="8"/>
        <v>-0.20923921619542529</v>
      </c>
    </row>
    <row r="86" spans="1:40">
      <c r="A86" s="1">
        <v>46843</v>
      </c>
      <c r="B86">
        <v>4.16340624181744</v>
      </c>
      <c r="C86">
        <v>6.8443181046607002E-2</v>
      </c>
      <c r="D86">
        <v>-3.1029520135983102</v>
      </c>
      <c r="E86" s="16">
        <v>1.2891654176536801E-5</v>
      </c>
      <c r="F86">
        <v>2.8680565258952799</v>
      </c>
      <c r="G86">
        <v>14.710748329506499</v>
      </c>
      <c r="H86">
        <v>6.9360176746475295E-4</v>
      </c>
      <c r="I86">
        <v>0.100548315343663</v>
      </c>
      <c r="J86">
        <v>-3.0039563017976501E-3</v>
      </c>
      <c r="K86">
        <v>9.9953696861232705E-2</v>
      </c>
      <c r="L86">
        <v>0.13910335827619799</v>
      </c>
      <c r="M86">
        <v>0</v>
      </c>
      <c r="N86">
        <v>0</v>
      </c>
      <c r="O86">
        <v>0.21856321434853099</v>
      </c>
      <c r="P86">
        <v>0</v>
      </c>
      <c r="Q86">
        <v>-3.9641409325294599E-2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-0.20019348079815699</v>
      </c>
      <c r="Z86">
        <v>-3.2315842096447701E-2</v>
      </c>
      <c r="AA86">
        <v>-2.24564988167591E-2</v>
      </c>
      <c r="AB86">
        <v>-1.9906706178334201E-2</v>
      </c>
      <c r="AC86">
        <v>-1.525114600397E-2</v>
      </c>
      <c r="AD86">
        <v>-1.2698724800113999E-2</v>
      </c>
      <c r="AE86">
        <v>4.6215120143897304</v>
      </c>
      <c r="AF86">
        <v>23.542621592987299</v>
      </c>
      <c r="AG86">
        <f t="shared" si="5"/>
        <v>0.50168756917076962</v>
      </c>
      <c r="AH86">
        <f t="shared" si="6"/>
        <v>0.70455627100331886</v>
      </c>
      <c r="AI86" s="19">
        <v>-0.1352407017806542</v>
      </c>
      <c r="AM86">
        <f t="shared" si="7"/>
        <v>-0.16643941500224679</v>
      </c>
      <c r="AN86">
        <f t="shared" si="8"/>
        <v>-0.20286870183254926</v>
      </c>
    </row>
    <row r="87" spans="1:40">
      <c r="A87" s="1">
        <v>46934</v>
      </c>
      <c r="B87">
        <v>4.1173328752182003</v>
      </c>
      <c r="C87">
        <v>6.0122571291177901E-2</v>
      </c>
      <c r="D87">
        <v>-3.0744315863808702</v>
      </c>
      <c r="E87" s="16">
        <v>1.2184391224257801E-5</v>
      </c>
      <c r="F87">
        <v>2.8431090877254599</v>
      </c>
      <c r="G87">
        <v>14.6840439490239</v>
      </c>
      <c r="H87">
        <v>7.2695569282496303E-4</v>
      </c>
      <c r="I87">
        <v>9.4590550138702198E-2</v>
      </c>
      <c r="J87">
        <v>-7.1583870983401503E-4</v>
      </c>
      <c r="K87">
        <v>9.6305775093494306E-2</v>
      </c>
      <c r="L87">
        <v>0.111359794688563</v>
      </c>
      <c r="M87">
        <v>0</v>
      </c>
      <c r="N87">
        <v>0</v>
      </c>
      <c r="O87">
        <v>0.211257543172195</v>
      </c>
      <c r="P87">
        <v>0</v>
      </c>
      <c r="Q87">
        <v>-3.7177097712200298E-2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-0.19371364002782601</v>
      </c>
      <c r="Z87">
        <v>-3.1273984285025903E-2</v>
      </c>
      <c r="AA87">
        <v>-2.1732599651024798E-2</v>
      </c>
      <c r="AB87">
        <v>-1.9256662279466801E-2</v>
      </c>
      <c r="AC87">
        <v>-1.47329587374058E-2</v>
      </c>
      <c r="AD87">
        <v>-1.2221876410367901E-2</v>
      </c>
      <c r="AE87">
        <v>4.6074700535911299</v>
      </c>
      <c r="AF87">
        <v>23.421075095832599</v>
      </c>
      <c r="AG87">
        <f t="shared" si="5"/>
        <v>0.38014107201606961</v>
      </c>
      <c r="AH87">
        <f t="shared" si="6"/>
        <v>0.57676701831369259</v>
      </c>
      <c r="AI87" s="19">
        <v>-0.1152633026663487</v>
      </c>
      <c r="AM87">
        <f t="shared" si="7"/>
        <v>-0.17118774297300821</v>
      </c>
      <c r="AN87">
        <f t="shared" si="8"/>
        <v>-0.19662594629762298</v>
      </c>
    </row>
    <row r="88" spans="1:40">
      <c r="A88" s="1">
        <v>47026</v>
      </c>
      <c r="B88">
        <v>4.0717468153315801</v>
      </c>
      <c r="C88">
        <v>5.2897528878969501E-2</v>
      </c>
      <c r="D88">
        <v>-3.0459758755642699</v>
      </c>
      <c r="E88" s="16">
        <v>1.1462772966911701E-5</v>
      </c>
      <c r="F88">
        <v>2.8179633382647902</v>
      </c>
      <c r="G88">
        <v>14.655962588044201</v>
      </c>
      <c r="H88">
        <v>7.6037821457392203E-4</v>
      </c>
      <c r="I88">
        <v>8.8982284792177499E-2</v>
      </c>
      <c r="J88">
        <v>1.41431701406407E-3</v>
      </c>
      <c r="K88">
        <v>9.3226841008563405E-2</v>
      </c>
      <c r="L88">
        <v>8.8241574337198106E-2</v>
      </c>
      <c r="M88">
        <v>0</v>
      </c>
      <c r="N88">
        <v>0</v>
      </c>
      <c r="O88">
        <v>0.20418240530085799</v>
      </c>
      <c r="P88">
        <v>0</v>
      </c>
      <c r="Q88">
        <v>-3.4489826649156702E-2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-0.18762884196585999</v>
      </c>
      <c r="Z88">
        <v>-3.03053809647847E-2</v>
      </c>
      <c r="AA88">
        <v>-2.10631371802921E-2</v>
      </c>
      <c r="AB88">
        <v>-1.8662067161730599E-2</v>
      </c>
      <c r="AC88">
        <v>-1.4270486572354499E-2</v>
      </c>
      <c r="AD88">
        <v>-1.18175313995065E-2</v>
      </c>
      <c r="AE88">
        <v>4.59347760914926</v>
      </c>
      <c r="AF88">
        <v>23.304653995651002</v>
      </c>
      <c r="AG88">
        <f t="shared" si="5"/>
        <v>0.26371997183447249</v>
      </c>
      <c r="AH88">
        <f t="shared" si="6"/>
        <v>0.45424057607043744</v>
      </c>
      <c r="AI88" s="19">
        <v>-9.4455965851442864E-2</v>
      </c>
      <c r="AM88">
        <f t="shared" si="7"/>
        <v>-0.17510354564754316</v>
      </c>
      <c r="AN88">
        <f t="shared" si="8"/>
        <v>-0.19052060423596498</v>
      </c>
    </row>
    <row r="89" spans="1:40">
      <c r="A89" s="1">
        <v>47118</v>
      </c>
      <c r="B89">
        <v>4.0266610220602104</v>
      </c>
      <c r="C89">
        <v>4.6624017063507599E-2</v>
      </c>
      <c r="D89">
        <v>-3.0176340633649898</v>
      </c>
      <c r="E89" s="16">
        <v>1.0739364521841101E-5</v>
      </c>
      <c r="F89">
        <v>2.79272324234153</v>
      </c>
      <c r="G89">
        <v>14.626720051195599</v>
      </c>
      <c r="H89">
        <v>7.9320866399554897E-4</v>
      </c>
      <c r="I89">
        <v>8.3704215474903504E-2</v>
      </c>
      <c r="J89">
        <v>3.3883607570482401E-3</v>
      </c>
      <c r="K89">
        <v>9.0618937156565299E-2</v>
      </c>
      <c r="L89">
        <v>6.92722131293141E-2</v>
      </c>
      <c r="M89">
        <v>0</v>
      </c>
      <c r="N89">
        <v>0</v>
      </c>
      <c r="O89">
        <v>0.19733032054483399</v>
      </c>
      <c r="P89">
        <v>0</v>
      </c>
      <c r="Q89">
        <v>-3.1651700902616299E-2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-0.181894580510329</v>
      </c>
      <c r="Z89">
        <v>-2.9400595198602501E-2</v>
      </c>
      <c r="AA89">
        <v>-2.04407461824829E-2</v>
      </c>
      <c r="AB89">
        <v>-1.81149331610348E-2</v>
      </c>
      <c r="AC89">
        <v>-1.3855030353662199E-2</v>
      </c>
      <c r="AD89">
        <v>-1.1473473729433199E-2</v>
      </c>
      <c r="AE89">
        <v>4.5795344657316601</v>
      </c>
      <c r="AF89">
        <v>23.1929156700802</v>
      </c>
      <c r="AG89">
        <f t="shared" si="5"/>
        <v>0.15198164626367117</v>
      </c>
      <c r="AH89">
        <f t="shared" si="6"/>
        <v>0.33654206824265043</v>
      </c>
      <c r="AI89" s="19">
        <v>-7.4287343584758164E-2</v>
      </c>
      <c r="AM89">
        <f t="shared" si="7"/>
        <v>-0.17827606459543066</v>
      </c>
      <c r="AN89">
        <f t="shared" si="8"/>
        <v>-0.18456042197897929</v>
      </c>
    </row>
    <row r="90" spans="1:40">
      <c r="A90" s="1">
        <v>47208</v>
      </c>
      <c r="B90">
        <v>3.9820851466081701</v>
      </c>
      <c r="C90">
        <v>4.1177461346663502E-2</v>
      </c>
      <c r="D90">
        <v>-2.9894470973729099</v>
      </c>
      <c r="E90" s="16">
        <v>1.0024523854941301E-5</v>
      </c>
      <c r="F90">
        <v>2.7674764714917801</v>
      </c>
      <c r="G90">
        <v>14.596509698474501</v>
      </c>
      <c r="H90">
        <v>8.2487856800884897E-4</v>
      </c>
      <c r="I90">
        <v>7.8737691128394502E-2</v>
      </c>
      <c r="J90">
        <v>5.2097622525650302E-3</v>
      </c>
      <c r="K90">
        <v>8.8395783437077102E-2</v>
      </c>
      <c r="L90">
        <v>5.3991368218108397E-2</v>
      </c>
      <c r="M90">
        <v>0</v>
      </c>
      <c r="N90">
        <v>0</v>
      </c>
      <c r="O90">
        <v>0.19069407854152501</v>
      </c>
      <c r="P90">
        <v>0</v>
      </c>
      <c r="Q90">
        <v>-2.8727885868706698E-2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-0.17647098345029899</v>
      </c>
      <c r="Z90">
        <v>-2.8551243045021601E-2</v>
      </c>
      <c r="AA90">
        <v>-1.9858900485655199E-2</v>
      </c>
      <c r="AB90">
        <v>-1.7608196879753901E-2</v>
      </c>
      <c r="AC90">
        <v>-1.3478910274066801E-2</v>
      </c>
      <c r="AD90">
        <v>-1.1178929353221E-2</v>
      </c>
      <c r="AE90">
        <v>4.5656404089929303</v>
      </c>
      <c r="AF90">
        <v>23.0854306268537</v>
      </c>
      <c r="AG90">
        <f t="shared" si="5"/>
        <v>4.4496603037170956E-2</v>
      </c>
      <c r="AH90">
        <f t="shared" si="6"/>
        <v>0.22324798308811133</v>
      </c>
      <c r="AI90" s="19">
        <v>-5.4757435866256733E-2</v>
      </c>
      <c r="AM90">
        <f t="shared" si="7"/>
        <v>-0.18078314001061146</v>
      </c>
      <c r="AN90">
        <f t="shared" si="8"/>
        <v>-0.17875138005094038</v>
      </c>
    </row>
    <row r="91" spans="1:40">
      <c r="A91" s="1">
        <v>47299</v>
      </c>
      <c r="B91">
        <v>3.9380258558749102</v>
      </c>
      <c r="C91">
        <v>3.6449936725729597E-2</v>
      </c>
      <c r="D91">
        <v>-2.9614485561682802</v>
      </c>
      <c r="E91" s="16">
        <v>9.3266361266595098E-6</v>
      </c>
      <c r="F91">
        <v>2.7422960346454999</v>
      </c>
      <c r="G91">
        <v>14.565503357608399</v>
      </c>
      <c r="H91">
        <v>8.5491851564776502E-4</v>
      </c>
      <c r="I91">
        <v>7.4064769303884198E-2</v>
      </c>
      <c r="J91">
        <v>6.8832913641317097E-3</v>
      </c>
      <c r="K91">
        <v>8.6481967433120602E-2</v>
      </c>
      <c r="L91">
        <v>4.1959354429454997E-2</v>
      </c>
      <c r="M91">
        <v>0</v>
      </c>
      <c r="N91">
        <v>0</v>
      </c>
      <c r="O91">
        <v>0.18426672912890599</v>
      </c>
      <c r="P91">
        <v>0</v>
      </c>
      <c r="Q91">
        <v>-2.5776037580330001E-2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-0.17132253297844499</v>
      </c>
      <c r="Z91">
        <v>-2.77499232114095E-2</v>
      </c>
      <c r="AA91">
        <v>-1.93118553247104E-2</v>
      </c>
      <c r="AB91">
        <v>-1.7135654771976299E-2</v>
      </c>
      <c r="AC91">
        <v>-1.31353940848102E-2</v>
      </c>
      <c r="AD91">
        <v>-1.0924462285235E-2</v>
      </c>
      <c r="AE91">
        <v>4.5517952255727296</v>
      </c>
      <c r="AF91">
        <v>22.981786350833001</v>
      </c>
      <c r="AG91">
        <f t="shared" si="5"/>
        <v>-5.9147672983527855E-2</v>
      </c>
      <c r="AH91">
        <f t="shared" si="6"/>
        <v>0.11395018223993797</v>
      </c>
      <c r="AI91" s="19">
        <v>-3.5866242695975263E-2</v>
      </c>
      <c r="AM91">
        <f t="shared" si="7"/>
        <v>-0.18269325816092419</v>
      </c>
      <c r="AN91">
        <f t="shared" si="8"/>
        <v>-0.17309785522346582</v>
      </c>
    </row>
    <row r="92" spans="1:40">
      <c r="A92" s="1">
        <v>47391</v>
      </c>
      <c r="B92">
        <v>3.8944871514340398</v>
      </c>
      <c r="C92">
        <v>3.2347791099582399E-2</v>
      </c>
      <c r="D92">
        <v>-2.9336654720956701</v>
      </c>
      <c r="E92" s="16">
        <v>8.6523370248412297E-6</v>
      </c>
      <c r="F92">
        <v>2.71724183997617</v>
      </c>
      <c r="G92">
        <v>14.533852415551699</v>
      </c>
      <c r="H92">
        <v>8.8295605557295797E-4</v>
      </c>
      <c r="I92">
        <v>6.9668256490971997E-2</v>
      </c>
      <c r="J92">
        <v>8.4147323787755399E-3</v>
      </c>
      <c r="K92">
        <v>8.4812116835168094E-2</v>
      </c>
      <c r="L92">
        <v>3.2760586219187003E-2</v>
      </c>
      <c r="M92">
        <v>0</v>
      </c>
      <c r="N92">
        <v>0</v>
      </c>
      <c r="O92">
        <v>0.17804157261633499</v>
      </c>
      <c r="P92">
        <v>0</v>
      </c>
      <c r="Q92">
        <v>-2.2846121689469898E-2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-0.166417772329578</v>
      </c>
      <c r="Z92">
        <v>-2.6990144790530801E-2</v>
      </c>
      <c r="AA92">
        <v>-1.87945885228629E-2</v>
      </c>
      <c r="AB92">
        <v>-1.66918977867756E-2</v>
      </c>
      <c r="AC92">
        <v>-1.2818624985109099E-2</v>
      </c>
      <c r="AD92">
        <v>-1.0701873001483999E-2</v>
      </c>
      <c r="AE92">
        <v>4.5379987030939297</v>
      </c>
      <c r="AF92">
        <v>22.881590278886598</v>
      </c>
      <c r="AG92">
        <f t="shared" si="5"/>
        <v>-0.15934374492993086</v>
      </c>
      <c r="AH92">
        <f t="shared" si="6"/>
        <v>8.2590396512414177E-3</v>
      </c>
      <c r="AI92" s="19">
        <v>-1.7613764073878241E-2</v>
      </c>
      <c r="AM92">
        <f t="shared" si="7"/>
        <v>-0.18406718868289307</v>
      </c>
      <c r="AN92">
        <f t="shared" si="8"/>
        <v>-0.16760278458117228</v>
      </c>
    </row>
    <row r="93" spans="1:40">
      <c r="A93" s="1">
        <v>47483</v>
      </c>
      <c r="B93">
        <v>3.8514706786706498</v>
      </c>
      <c r="C93">
        <v>2.87896347233682E-2</v>
      </c>
      <c r="D93">
        <v>-2.9061191063780001</v>
      </c>
      <c r="E93" s="16">
        <v>8.0067234869187603E-6</v>
      </c>
      <c r="F93">
        <v>2.6923621766887198</v>
      </c>
      <c r="G93">
        <v>14.501689042768399</v>
      </c>
      <c r="H93">
        <v>9.0870913996326499E-4</v>
      </c>
      <c r="I93">
        <v>6.5531735021860202E-2</v>
      </c>
      <c r="J93">
        <v>9.8106314873404408E-3</v>
      </c>
      <c r="K93">
        <v>8.3330068202551497E-2</v>
      </c>
      <c r="L93">
        <v>2.60060690897818E-2</v>
      </c>
      <c r="M93">
        <v>0</v>
      </c>
      <c r="N93">
        <v>0</v>
      </c>
      <c r="O93">
        <v>0.17201215005645901</v>
      </c>
      <c r="P93">
        <v>0</v>
      </c>
      <c r="Q93">
        <v>-1.9980515004309699E-2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-0.161729004790301</v>
      </c>
      <c r="Z93">
        <v>-2.6266254358733102E-2</v>
      </c>
      <c r="AA93">
        <v>-1.8302741428595198E-2</v>
      </c>
      <c r="AB93">
        <v>-1.6272245901161501E-2</v>
      </c>
      <c r="AC93">
        <v>-1.2523549557384E-2</v>
      </c>
      <c r="AD93">
        <v>-1.05040975325575E-2</v>
      </c>
      <c r="AE93">
        <v>4.5242506301606298</v>
      </c>
      <c r="AF93">
        <v>22.784472017781798</v>
      </c>
      <c r="AG93">
        <f t="shared" si="5"/>
        <v>-0.2564620060347309</v>
      </c>
      <c r="AH93">
        <f t="shared" si="6"/>
        <v>-9.4194180668550148E-2</v>
      </c>
      <c r="AI93" s="19">
        <v>0</v>
      </c>
      <c r="AM93">
        <f t="shared" si="7"/>
        <v>-0.18495928824242513</v>
      </c>
      <c r="AN93">
        <f t="shared" si="8"/>
        <v>-0.16226782536618078</v>
      </c>
    </row>
    <row r="94" spans="1:40">
      <c r="A94" s="1">
        <v>47573</v>
      </c>
      <c r="B94">
        <v>3.8089760226823999</v>
      </c>
      <c r="C94">
        <v>2.5704636822955599E-2</v>
      </c>
      <c r="D94">
        <v>-2.87882567324383</v>
      </c>
      <c r="E94" s="16">
        <v>7.39355072243623E-6</v>
      </c>
      <c r="F94">
        <v>2.6676951085024401</v>
      </c>
      <c r="G94">
        <v>14.4691275093878</v>
      </c>
      <c r="H94">
        <v>9.3197753327829203E-4</v>
      </c>
      <c r="I94">
        <v>6.1639578324320002E-2</v>
      </c>
      <c r="J94">
        <v>1.1078076013728601E-2</v>
      </c>
      <c r="K94">
        <v>8.1988044511424704E-2</v>
      </c>
      <c r="L94">
        <v>2.1335058865292501E-2</v>
      </c>
      <c r="M94">
        <v>0</v>
      </c>
      <c r="N94">
        <v>0</v>
      </c>
      <c r="O94">
        <v>0.166172233605309</v>
      </c>
      <c r="P94">
        <v>0</v>
      </c>
      <c r="Q94">
        <v>-1.7214307853972301E-2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-0.15723199063024801</v>
      </c>
      <c r="Z94">
        <v>-2.55733635725191E-2</v>
      </c>
      <c r="AA94">
        <v>-1.78325604682954E-2</v>
      </c>
      <c r="AB94">
        <v>-1.5872683424576099E-2</v>
      </c>
      <c r="AC94">
        <v>-1.2245846559501601E-2</v>
      </c>
      <c r="AD94">
        <v>-1.0325107772898801E-2</v>
      </c>
      <c r="AE94">
        <v>4.5105507963562799</v>
      </c>
      <c r="AF94">
        <v>22.690084902629799</v>
      </c>
      <c r="AG94">
        <f t="shared" si="5"/>
        <v>-0.35084912118673017</v>
      </c>
      <c r="AH94">
        <f t="shared" si="6"/>
        <v>-0.1937556132701159</v>
      </c>
      <c r="AI94" s="19">
        <v>-0.28799999999999998</v>
      </c>
      <c r="AM94">
        <f t="shared" si="7"/>
        <v>-0.18541853436771216</v>
      </c>
      <c r="AN94">
        <f t="shared" si="8"/>
        <v>-0.15709350791661431</v>
      </c>
    </row>
    <row r="95" spans="1:40">
      <c r="A95" s="1">
        <v>47664</v>
      </c>
      <c r="B95">
        <v>3.7670009883890501</v>
      </c>
      <c r="C95">
        <v>2.3031079959949401E-2</v>
      </c>
      <c r="D95">
        <v>-2.8517970110639901</v>
      </c>
      <c r="E95" s="16">
        <v>6.8154148717999204E-6</v>
      </c>
      <c r="F95">
        <v>2.6432697732697599</v>
      </c>
      <c r="G95">
        <v>14.436265557586299</v>
      </c>
      <c r="H95">
        <v>9.5263347741532899E-4</v>
      </c>
      <c r="I95">
        <v>5.7976956121410898E-2</v>
      </c>
      <c r="J95">
        <v>1.22245035465999E-2</v>
      </c>
      <c r="K95">
        <v>8.0745851983636194E-2</v>
      </c>
      <c r="L95">
        <v>1.8416000728459898E-2</v>
      </c>
      <c r="M95">
        <v>0</v>
      </c>
      <c r="N95">
        <v>0</v>
      </c>
      <c r="O95">
        <v>0.160515817042574</v>
      </c>
      <c r="P95">
        <v>0</v>
      </c>
      <c r="Q95">
        <v>-1.4575744417595E-2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-0.15290564671614801</v>
      </c>
      <c r="Z95">
        <v>-2.49072782298628E-2</v>
      </c>
      <c r="AA95">
        <v>-1.73808400529471E-2</v>
      </c>
      <c r="AB95">
        <v>-1.5489795861947099E-2</v>
      </c>
      <c r="AC95">
        <v>-1.1981857397160799E-2</v>
      </c>
      <c r="AD95">
        <v>-1.0159814000739301E-2</v>
      </c>
      <c r="AE95">
        <v>4.4968989922417704</v>
      </c>
      <c r="AF95">
        <v>22.5981069820211</v>
      </c>
      <c r="AG95">
        <f t="shared" si="5"/>
        <v>-0.44282704179542876</v>
      </c>
      <c r="AH95">
        <f t="shared" si="6"/>
        <v>-0.29074766152025983</v>
      </c>
      <c r="AI95" s="19">
        <v>-0.316</v>
      </c>
      <c r="AM95">
        <f t="shared" si="7"/>
        <v>-0.18548934241940884</v>
      </c>
      <c r="AN95">
        <f t="shared" si="8"/>
        <v>-0.15207938027516887</v>
      </c>
    </row>
    <row r="96" spans="1:40">
      <c r="A96" s="1">
        <v>47756</v>
      </c>
      <c r="B96">
        <v>3.7255418630018902</v>
      </c>
      <c r="C96">
        <v>2.07151307343038E-2</v>
      </c>
      <c r="D96">
        <v>-2.8250411996364599</v>
      </c>
      <c r="E96" s="16">
        <v>6.2739209917347602E-6</v>
      </c>
      <c r="F96">
        <v>2.6191075855249499</v>
      </c>
      <c r="G96">
        <v>14.403185799529</v>
      </c>
      <c r="H96">
        <v>9.7061230459057003E-4</v>
      </c>
      <c r="I96">
        <v>5.4529831045973899E-2</v>
      </c>
      <c r="J96">
        <v>1.3257538871518201E-2</v>
      </c>
      <c r="K96">
        <v>7.9570104771962802E-2</v>
      </c>
      <c r="L96">
        <v>1.6946852733052398E-2</v>
      </c>
      <c r="M96">
        <v>0</v>
      </c>
      <c r="N96">
        <v>0</v>
      </c>
      <c r="O96">
        <v>0.15503710651045</v>
      </c>
      <c r="P96">
        <v>0</v>
      </c>
      <c r="Q96">
        <v>-1.20867526909784E-2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-0.14873175278235501</v>
      </c>
      <c r="Z96">
        <v>-2.4264429591083599E-2</v>
      </c>
      <c r="AA96">
        <v>-1.6944867446197699E-2</v>
      </c>
      <c r="AB96">
        <v>-1.5120708990851699E-2</v>
      </c>
      <c r="AC96">
        <v>-1.17285189902921E-2</v>
      </c>
      <c r="AD96">
        <v>-1.00039705844625E-2</v>
      </c>
      <c r="AE96">
        <v>4.48329500935347</v>
      </c>
      <c r="AF96">
        <v>22.508241507589101</v>
      </c>
      <c r="AG96">
        <f t="shared" si="5"/>
        <v>-0.53269251622742786</v>
      </c>
      <c r="AH96">
        <f t="shared" si="6"/>
        <v>-0.38546837261414807</v>
      </c>
      <c r="AI96" s="19">
        <v>-0.36499999999999999</v>
      </c>
      <c r="AM96">
        <f t="shared" si="7"/>
        <v>-0.18521220945621453</v>
      </c>
      <c r="AN96">
        <f t="shared" si="8"/>
        <v>-0.14722414361327979</v>
      </c>
    </row>
    <row r="97" spans="1:40">
      <c r="A97" s="1">
        <v>47848</v>
      </c>
      <c r="B97">
        <v>3.68459365960693</v>
      </c>
      <c r="C97">
        <v>1.8709792146979601E-2</v>
      </c>
      <c r="D97">
        <v>-2.7985631237276798</v>
      </c>
      <c r="E97" s="16">
        <v>5.7698363511340104E-6</v>
      </c>
      <c r="F97">
        <v>2.5952233407784999</v>
      </c>
      <c r="G97">
        <v>14.3699571148671</v>
      </c>
      <c r="H97">
        <v>9.8590336963421191E-4</v>
      </c>
      <c r="I97">
        <v>5.1284948020549198E-2</v>
      </c>
      <c r="J97">
        <v>1.41848564601414E-2</v>
      </c>
      <c r="K97">
        <v>7.8433484277554005E-2</v>
      </c>
      <c r="L97">
        <v>1.6654890849686899E-2</v>
      </c>
      <c r="M97">
        <v>0</v>
      </c>
      <c r="N97">
        <v>0</v>
      </c>
      <c r="O97">
        <v>0.14973051151733299</v>
      </c>
      <c r="P97">
        <v>0</v>
      </c>
      <c r="Q97">
        <v>-9.7635270452332504E-3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-0.14469466758527699</v>
      </c>
      <c r="Z97">
        <v>-2.3641808591958101E-2</v>
      </c>
      <c r="AA97">
        <v>-1.6522370075067801E-2</v>
      </c>
      <c r="AB97">
        <v>-1.47630306742712E-2</v>
      </c>
      <c r="AC97">
        <v>-1.1483299610784601E-2</v>
      </c>
      <c r="AD97">
        <v>-9.8540856993954307E-3</v>
      </c>
      <c r="AE97">
        <v>4.4697386402013501</v>
      </c>
      <c r="AF97">
        <v>22.420216998922001</v>
      </c>
      <c r="AG97">
        <f t="shared" si="5"/>
        <v>-0.62071702489452818</v>
      </c>
      <c r="AH97">
        <f t="shared" si="6"/>
        <v>-0.47819124693532811</v>
      </c>
      <c r="AI97" s="19">
        <v>-0.39900000000000002</v>
      </c>
      <c r="AM97">
        <f t="shared" si="7"/>
        <v>-0.18462422096584952</v>
      </c>
      <c r="AN97">
        <f t="shared" si="8"/>
        <v>-0.14252577795920013</v>
      </c>
    </row>
    <row r="98" spans="1:40">
      <c r="A98" s="1">
        <v>47938</v>
      </c>
      <c r="B98">
        <v>3.6441503411294001</v>
      </c>
      <c r="C98">
        <v>1.6974008610453301E-2</v>
      </c>
      <c r="D98">
        <v>-2.7723649837817899</v>
      </c>
      <c r="E98" s="16">
        <v>5.3032292600593501E-6</v>
      </c>
      <c r="F98">
        <v>2.5716262220776902</v>
      </c>
      <c r="G98">
        <v>14.3366360260886</v>
      </c>
      <c r="H98">
        <v>9.985415013474381E-4</v>
      </c>
      <c r="I98">
        <v>4.8229817638686598E-2</v>
      </c>
      <c r="J98">
        <v>1.50140662169544E-2</v>
      </c>
      <c r="K98">
        <v>7.7314038233808696E-2</v>
      </c>
      <c r="L98">
        <v>1.7296084684147801E-2</v>
      </c>
      <c r="M98">
        <v>0</v>
      </c>
      <c r="N98">
        <v>0</v>
      </c>
      <c r="O98">
        <v>0.14459063624190699</v>
      </c>
      <c r="P98">
        <v>0</v>
      </c>
      <c r="Q98">
        <v>-7.6171351382523901E-3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-0.14078105748250699</v>
      </c>
      <c r="Z98">
        <v>-2.3036903433358399E-2</v>
      </c>
      <c r="AA98">
        <v>-1.6111465648655201E-2</v>
      </c>
      <c r="AB98">
        <v>-1.44147958048862E-2</v>
      </c>
      <c r="AC98">
        <v>-1.1244138134046001E-2</v>
      </c>
      <c r="AD98">
        <v>-9.7073357008933495E-3</v>
      </c>
      <c r="AE98">
        <v>4.4562296782669497</v>
      </c>
      <c r="AF98">
        <v>22.333786948794401</v>
      </c>
      <c r="AG98">
        <f t="shared" si="5"/>
        <v>-0.70714707502212804</v>
      </c>
      <c r="AH98">
        <f t="shared" si="6"/>
        <v>-0.56916541705159052</v>
      </c>
      <c r="AI98" s="19">
        <v>-0.42699999999999999</v>
      </c>
      <c r="AM98">
        <f t="shared" si="7"/>
        <v>-0.18375944986438597</v>
      </c>
      <c r="AN98">
        <f t="shared" si="8"/>
        <v>-0.13798165797053746</v>
      </c>
    </row>
    <row r="99" spans="1:40">
      <c r="A99" s="1">
        <v>48029</v>
      </c>
      <c r="B99">
        <v>3.6042050243837598</v>
      </c>
      <c r="C99">
        <v>1.54718993534919E-2</v>
      </c>
      <c r="D99">
        <v>-2.7464467553619998</v>
      </c>
      <c r="E99" s="16">
        <v>4.8735938460113199E-6</v>
      </c>
      <c r="F99">
        <v>2.5483207107611001</v>
      </c>
      <c r="G99">
        <v>14.3032680339569</v>
      </c>
      <c r="H99">
        <v>1.0085990777761701E-3</v>
      </c>
      <c r="I99">
        <v>4.5352694669772001E-2</v>
      </c>
      <c r="J99">
        <v>1.57526201914754E-2</v>
      </c>
      <c r="K99">
        <v>7.6194523224051902E-2</v>
      </c>
      <c r="L99">
        <v>1.8654124993334801E-2</v>
      </c>
      <c r="M99">
        <v>0</v>
      </c>
      <c r="N99">
        <v>0</v>
      </c>
      <c r="O99">
        <v>0.139612271163743</v>
      </c>
      <c r="P99">
        <v>0</v>
      </c>
      <c r="Q99">
        <v>-5.6541278480718403E-3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-0.136979639358358</v>
      </c>
      <c r="Z99">
        <v>-2.2447640898831899E-2</v>
      </c>
      <c r="AA99">
        <v>-1.5710615346333699E-2</v>
      </c>
      <c r="AB99">
        <v>-1.40744146636545E-2</v>
      </c>
      <c r="AC99">
        <v>-1.10093870230827E-2</v>
      </c>
      <c r="AD99">
        <v>-9.5614846277426307E-3</v>
      </c>
      <c r="AE99">
        <v>4.4427679180014703</v>
      </c>
      <c r="AF99">
        <v>22.248729228242201</v>
      </c>
      <c r="AG99">
        <f t="shared" si="5"/>
        <v>-0.7922047955743281</v>
      </c>
      <c r="AH99">
        <f t="shared" si="6"/>
        <v>-0.65861613688037668</v>
      </c>
      <c r="AI99" s="19">
        <v>-0.45</v>
      </c>
      <c r="AM99">
        <f t="shared" si="7"/>
        <v>-0.18264927165356193</v>
      </c>
      <c r="AN99">
        <f t="shared" si="8"/>
        <v>-0.13358865869395153</v>
      </c>
    </row>
    <row r="100" spans="1:40">
      <c r="A100" s="1">
        <v>48121</v>
      </c>
      <c r="B100">
        <v>3.5647501642800399</v>
      </c>
      <c r="C100">
        <v>1.4172099957967499E-2</v>
      </c>
      <c r="D100">
        <v>-2.7208065994033799</v>
      </c>
      <c r="E100" s="16">
        <v>4.4799613411052597E-6</v>
      </c>
      <c r="F100">
        <v>2.5253074044714898</v>
      </c>
      <c r="G100">
        <v>14.2698888988351</v>
      </c>
      <c r="H100">
        <v>1.0161787760238101E-3</v>
      </c>
      <c r="I100">
        <v>4.2642552697268202E-2</v>
      </c>
      <c r="J100">
        <v>1.6407738018175199E-2</v>
      </c>
      <c r="K100">
        <v>7.5061793012592901E-2</v>
      </c>
      <c r="L100">
        <v>2.05391761581851E-2</v>
      </c>
      <c r="M100">
        <v>0</v>
      </c>
      <c r="N100">
        <v>0</v>
      </c>
      <c r="O100">
        <v>0.134790385038384</v>
      </c>
      <c r="P100">
        <v>0</v>
      </c>
      <c r="Q100">
        <v>-3.8771363377297901E-3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-0.13328093926877799</v>
      </c>
      <c r="Z100">
        <v>-2.1872331634634298E-2</v>
      </c>
      <c r="AA100">
        <v>-1.53185802456717E-2</v>
      </c>
      <c r="AB100">
        <v>-1.3740624875659101E-2</v>
      </c>
      <c r="AC100">
        <v>-1.07777592538054E-2</v>
      </c>
      <c r="AD100">
        <v>-9.4148091544290092E-3</v>
      </c>
      <c r="AE100">
        <v>4.4293531548237501</v>
      </c>
      <c r="AF100">
        <v>22.164845245855801</v>
      </c>
      <c r="AG100">
        <f t="shared" si="5"/>
        <v>-0.87608877796072804</v>
      </c>
      <c r="AH100">
        <f t="shared" si="6"/>
        <v>-0.74674552654034332</v>
      </c>
      <c r="AI100" s="19">
        <v>-0.46800000000000003</v>
      </c>
      <c r="AM100">
        <f t="shared" si="7"/>
        <v>-0.18132261501258151</v>
      </c>
      <c r="AN100">
        <f t="shared" si="8"/>
        <v>-0.12934325142038461</v>
      </c>
    </row>
    <row r="101" spans="1:40">
      <c r="A101" s="1">
        <v>48213</v>
      </c>
      <c r="B101">
        <v>3.5257777185608199</v>
      </c>
      <c r="C101">
        <v>1.3047195108600401E-2</v>
      </c>
      <c r="D101">
        <v>-2.6954412257496001</v>
      </c>
      <c r="E101" s="16">
        <v>4.1209985568328802E-6</v>
      </c>
      <c r="F101">
        <v>2.5025837463832898</v>
      </c>
      <c r="G101">
        <v>14.2365258568942</v>
      </c>
      <c r="H101">
        <v>1.02140701460488E-3</v>
      </c>
      <c r="I101">
        <v>4.00890557910486E-2</v>
      </c>
      <c r="J101">
        <v>1.69863489346583E-2</v>
      </c>
      <c r="K101">
        <v>7.3906233956712405E-2</v>
      </c>
      <c r="L101">
        <v>2.2786418973361401E-2</v>
      </c>
      <c r="M101">
        <v>0</v>
      </c>
      <c r="N101">
        <v>0</v>
      </c>
      <c r="O101">
        <v>0.13012011722780101</v>
      </c>
      <c r="P101">
        <v>0</v>
      </c>
      <c r="Q101">
        <v>-2.2854446582635099E-3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-0.12967706769965401</v>
      </c>
      <c r="Z101">
        <v>-2.1309619525546199E-2</v>
      </c>
      <c r="AA101">
        <v>-1.49343810814286E-2</v>
      </c>
      <c r="AB101">
        <v>-1.3412447059912E-2</v>
      </c>
      <c r="AC101">
        <v>-1.0548279294703601E-2</v>
      </c>
      <c r="AD101">
        <v>-9.2660291744590308E-3</v>
      </c>
      <c r="AE101">
        <v>4.4159851851182204</v>
      </c>
      <c r="AF101">
        <v>22.081958910717901</v>
      </c>
      <c r="AG101">
        <f t="shared" si="5"/>
        <v>-0.95897511309862793</v>
      </c>
      <c r="AH101">
        <f t="shared" si="6"/>
        <v>-0.83373352321963701</v>
      </c>
      <c r="AI101" s="19">
        <v>-0.48099999999999998</v>
      </c>
      <c r="AM101">
        <f t="shared" si="7"/>
        <v>-0.17980616325915344</v>
      </c>
      <c r="AN101">
        <f t="shared" si="8"/>
        <v>-0.12524158987899103</v>
      </c>
    </row>
    <row r="102" spans="1:40">
      <c r="A102" s="1">
        <v>48304</v>
      </c>
      <c r="B102">
        <v>3.4872792936899999</v>
      </c>
      <c r="C102">
        <v>1.2073228432746001E-2</v>
      </c>
      <c r="D102">
        <v>-2.6703462127314999</v>
      </c>
      <c r="E102" s="16">
        <v>3.7950943045958699E-6</v>
      </c>
      <c r="F102">
        <v>2.4801446702748802</v>
      </c>
      <c r="G102">
        <v>14.2031987630443</v>
      </c>
      <c r="H102">
        <v>1.0244280855947099E-3</v>
      </c>
      <c r="I102">
        <v>3.7682528009621297E-2</v>
      </c>
      <c r="J102">
        <v>1.7495048340937298E-2</v>
      </c>
      <c r="K102">
        <v>7.2721247822631604E-2</v>
      </c>
      <c r="L102">
        <v>2.5254441575918E-2</v>
      </c>
      <c r="M102">
        <v>0</v>
      </c>
      <c r="N102">
        <v>0</v>
      </c>
      <c r="O102">
        <v>0.12559677039116901</v>
      </c>
      <c r="P102">
        <v>0</v>
      </c>
      <c r="Q102">
        <v>-8.7552969586726203E-4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-0.126161511920581</v>
      </c>
      <c r="Z102">
        <v>-2.0758435213616401E-2</v>
      </c>
      <c r="AA102">
        <v>-1.4557261359964799E-2</v>
      </c>
      <c r="AB102">
        <v>-1.3089144196437299E-2</v>
      </c>
      <c r="AC102">
        <v>-1.0320238172533301E-2</v>
      </c>
      <c r="AD102">
        <v>-9.1142440799097894E-3</v>
      </c>
      <c r="AE102">
        <v>4.4026638062328702</v>
      </c>
      <c r="AF102">
        <v>21.9999154436242</v>
      </c>
      <c r="AG102">
        <f t="shared" si="5"/>
        <v>-1.0410185801923291</v>
      </c>
      <c r="AH102">
        <f t="shared" si="6"/>
        <v>-0.91973899307191798</v>
      </c>
      <c r="AI102" s="19">
        <v>-0.49</v>
      </c>
      <c r="AM102">
        <f t="shared" si="7"/>
        <v>-0.17812451892956904</v>
      </c>
      <c r="AN102">
        <f t="shared" si="8"/>
        <v>-0.12127958712041099</v>
      </c>
    </row>
    <row r="103" spans="1:40">
      <c r="A103" s="1">
        <v>48395</v>
      </c>
      <c r="B103">
        <v>3.4492462727098698</v>
      </c>
      <c r="C103">
        <v>1.1229277642895901E-2</v>
      </c>
      <c r="D103">
        <v>-2.64551628573727</v>
      </c>
      <c r="E103" s="16">
        <v>3.5004345746701998E-6</v>
      </c>
      <c r="F103">
        <v>2.4579831665597101</v>
      </c>
      <c r="G103">
        <v>14.1699211549286</v>
      </c>
      <c r="H103">
        <v>1.02539895994178E-3</v>
      </c>
      <c r="I103">
        <v>3.5413921428559501E-2</v>
      </c>
      <c r="J103">
        <v>1.7940066991024399E-2</v>
      </c>
      <c r="K103">
        <v>7.1502781540396396E-2</v>
      </c>
      <c r="L103">
        <v>2.7823529135251102E-2</v>
      </c>
      <c r="M103">
        <v>0</v>
      </c>
      <c r="N103">
        <v>0</v>
      </c>
      <c r="O103">
        <v>0.12121580353584301</v>
      </c>
      <c r="P103">
        <v>0</v>
      </c>
      <c r="Q103">
        <v>3.5843704118486701E-4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-0.12272894556745199</v>
      </c>
      <c r="Z103">
        <v>-2.0217953734814401E-2</v>
      </c>
      <c r="AA103">
        <v>-1.41866537974553E-2</v>
      </c>
      <c r="AB103">
        <v>-1.27701846727034E-2</v>
      </c>
      <c r="AC103">
        <v>-1.00931525874312E-2</v>
      </c>
      <c r="AD103">
        <v>-8.9588747038992899E-3</v>
      </c>
      <c r="AE103">
        <v>4.3893888164771502</v>
      </c>
      <c r="AF103">
        <v>21.918580076583599</v>
      </c>
      <c r="AG103">
        <f t="shared" si="5"/>
        <v>-1.1223539472329307</v>
      </c>
      <c r="AH103">
        <f t="shared" si="6"/>
        <v>-1.0049009637095714</v>
      </c>
      <c r="AI103" s="19">
        <v>-0.497</v>
      </c>
      <c r="AM103">
        <f t="shared" si="7"/>
        <v>-0.17630034110008941</v>
      </c>
      <c r="AN103">
        <f t="shared" si="8"/>
        <v>-0.11745298352335919</v>
      </c>
    </row>
    <row r="104" spans="1:40">
      <c r="A104" s="1">
        <v>48487</v>
      </c>
      <c r="B104">
        <v>3.4116699260332299</v>
      </c>
      <c r="C104">
        <v>1.04970851426567E-2</v>
      </c>
      <c r="D104">
        <v>-2.6209455578357899</v>
      </c>
      <c r="E104" s="16">
        <v>3.2350673177928399E-6</v>
      </c>
      <c r="F104">
        <v>2.4360907747076999</v>
      </c>
      <c r="G104">
        <v>14.136701234494099</v>
      </c>
      <c r="H104">
        <v>1.0244847396670301E-3</v>
      </c>
      <c r="I104">
        <v>3.32747832981262E-2</v>
      </c>
      <c r="J104">
        <v>1.8327251046383299E-2</v>
      </c>
      <c r="K104">
        <v>7.0248902787953399E-2</v>
      </c>
      <c r="L104">
        <v>3.03938961221294E-2</v>
      </c>
      <c r="M104">
        <v>0</v>
      </c>
      <c r="N104">
        <v>0</v>
      </c>
      <c r="O104">
        <v>0.11697282542427299</v>
      </c>
      <c r="P104">
        <v>0</v>
      </c>
      <c r="Q104">
        <v>1.42412917594132E-3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-0.119375055296848</v>
      </c>
      <c r="Z104">
        <v>-1.96875561892942E-2</v>
      </c>
      <c r="AA104">
        <v>-1.38221500045004E-2</v>
      </c>
      <c r="AB104">
        <v>-1.2455208921363699E-2</v>
      </c>
      <c r="AC104">
        <v>-9.8667279848975702E-3</v>
      </c>
      <c r="AD104">
        <v>-8.79961081144689E-3</v>
      </c>
      <c r="AE104">
        <v>4.3761600151198197</v>
      </c>
      <c r="AF104">
        <v>21.837836676114701</v>
      </c>
      <c r="AG104">
        <f t="shared" si="5"/>
        <v>-1.2030973477018279</v>
      </c>
      <c r="AH104">
        <f t="shared" si="6"/>
        <v>-1.0893399412814304</v>
      </c>
      <c r="AI104" s="19">
        <v>-0.499</v>
      </c>
      <c r="AM104">
        <f t="shared" si="7"/>
        <v>-0.17435446291811552</v>
      </c>
      <c r="AN104">
        <f t="shared" si="8"/>
        <v>-0.11375740642039736</v>
      </c>
    </row>
    <row r="105" spans="1:40">
      <c r="A105" s="1">
        <v>48579</v>
      </c>
      <c r="B105">
        <v>3.37454150624654</v>
      </c>
      <c r="C105">
        <v>9.8607358797132907E-3</v>
      </c>
      <c r="D105">
        <v>-2.59662773555866</v>
      </c>
      <c r="E105" s="16">
        <v>2.9969576858560801E-6</v>
      </c>
      <c r="F105">
        <v>2.4144580076653299</v>
      </c>
      <c r="G105">
        <v>14.1035427655238</v>
      </c>
      <c r="H105">
        <v>1.0218547238801199E-3</v>
      </c>
      <c r="I105">
        <v>3.1257222846419103E-2</v>
      </c>
      <c r="J105">
        <v>1.8662051364187901E-2</v>
      </c>
      <c r="K105">
        <v>6.8959419779802897E-2</v>
      </c>
      <c r="L105">
        <v>3.2883898607368803E-2</v>
      </c>
      <c r="M105">
        <v>0</v>
      </c>
      <c r="N105">
        <v>0</v>
      </c>
      <c r="O105">
        <v>0.11286358832919299</v>
      </c>
      <c r="P105">
        <v>0</v>
      </c>
      <c r="Q105">
        <v>2.3306484654972998E-3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-0.11609638411809201</v>
      </c>
      <c r="Z105">
        <v>-1.9166795313352799E-2</v>
      </c>
      <c r="AA105">
        <v>-1.3463473303132301E-2</v>
      </c>
      <c r="AB105">
        <v>-1.2143999521233901E-2</v>
      </c>
      <c r="AC105">
        <v>-9.6408254472509294E-3</v>
      </c>
      <c r="AD105">
        <v>-8.6363639587341001E-3</v>
      </c>
      <c r="AE105">
        <v>4.3629772023868298</v>
      </c>
      <c r="AF105">
        <v>21.7575863215555</v>
      </c>
      <c r="AG105">
        <f t="shared" si="5"/>
        <v>-1.2833477022610289</v>
      </c>
      <c r="AH105">
        <f t="shared" si="6"/>
        <v>-1.1731592803790358</v>
      </c>
      <c r="AI105" s="19">
        <v>-0.499</v>
      </c>
      <c r="AM105">
        <f t="shared" si="7"/>
        <v>-0.17230599505593069</v>
      </c>
      <c r="AN105">
        <f t="shared" si="8"/>
        <v>-0.11018842188199314</v>
      </c>
    </row>
    <row r="106" spans="1:40">
      <c r="A106" s="1">
        <v>48669</v>
      </c>
      <c r="B106">
        <v>3.3378523280749701</v>
      </c>
      <c r="C106">
        <v>9.3063755792755394E-3</v>
      </c>
      <c r="D106">
        <v>-2.5725562929335699</v>
      </c>
      <c r="E106" s="16">
        <v>2.78403458457336E-6</v>
      </c>
      <c r="F106">
        <v>2.3930747139395301</v>
      </c>
      <c r="G106">
        <v>14.0704458871013</v>
      </c>
      <c r="H106">
        <v>1.01767905081092E-3</v>
      </c>
      <c r="I106">
        <v>2.9353878164612199E-2</v>
      </c>
      <c r="J106">
        <v>1.8949520538001498E-2</v>
      </c>
      <c r="K106">
        <v>6.7635543236553797E-2</v>
      </c>
      <c r="L106">
        <v>3.5228258138789097E-2</v>
      </c>
      <c r="M106">
        <v>0</v>
      </c>
      <c r="N106">
        <v>0</v>
      </c>
      <c r="O106">
        <v>0.108883982126734</v>
      </c>
      <c r="P106">
        <v>0</v>
      </c>
      <c r="Q106">
        <v>3.0881514565361699E-3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-0.112890190819599</v>
      </c>
      <c r="Z106">
        <v>-1.8655364783994099E-2</v>
      </c>
      <c r="AA106">
        <v>-1.31104545338212E-2</v>
      </c>
      <c r="AB106">
        <v>-1.1836454602424501E-2</v>
      </c>
      <c r="AC106">
        <v>-9.4154322322934393E-3</v>
      </c>
      <c r="AD106">
        <v>-8.4692254895030097E-3</v>
      </c>
      <c r="AE106">
        <v>4.3498401794590702</v>
      </c>
      <c r="AF106">
        <v>21.677745865505202</v>
      </c>
      <c r="AG106">
        <f t="shared" si="5"/>
        <v>-1.3631881583113277</v>
      </c>
      <c r="AH106">
        <f t="shared" si="6"/>
        <v>-1.2564465790862462</v>
      </c>
      <c r="AI106" s="19">
        <v>-0.499</v>
      </c>
      <c r="AM106">
        <f t="shared" si="7"/>
        <v>-0.17017241938017946</v>
      </c>
      <c r="AN106">
        <f t="shared" si="8"/>
        <v>-0.10674157922508146</v>
      </c>
    </row>
    <row r="107" spans="1:40">
      <c r="A107" s="1">
        <v>48760</v>
      </c>
      <c r="B107">
        <v>3.3015938347032301</v>
      </c>
      <c r="C107">
        <v>8.8219636132307894E-3</v>
      </c>
      <c r="D107">
        <v>-2.5487246168025299</v>
      </c>
      <c r="E107" s="16">
        <v>2.5942293744088299E-6</v>
      </c>
      <c r="F107">
        <v>2.37193038296838</v>
      </c>
      <c r="G107">
        <v>14.0374078442987</v>
      </c>
      <c r="H107">
        <v>1.0121258749101699E-3</v>
      </c>
      <c r="I107">
        <v>2.75578835381479E-2</v>
      </c>
      <c r="J107">
        <v>1.9194316351491401E-2</v>
      </c>
      <c r="K107">
        <v>6.6279588214843893E-2</v>
      </c>
      <c r="L107">
        <v>3.7376323324439797E-2</v>
      </c>
      <c r="M107">
        <v>0</v>
      </c>
      <c r="N107">
        <v>0</v>
      </c>
      <c r="O107">
        <v>0.105030028715004</v>
      </c>
      <c r="P107">
        <v>0</v>
      </c>
      <c r="Q107">
        <v>3.7075191881604701E-3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-0.10975432475961699</v>
      </c>
      <c r="Z107">
        <v>-1.8153072059044002E-2</v>
      </c>
      <c r="AA107">
        <v>-1.2763010688937501E-2</v>
      </c>
      <c r="AB107">
        <v>-1.1532564373485901E-2</v>
      </c>
      <c r="AC107">
        <v>-9.1906357608817994E-3</v>
      </c>
      <c r="AD107">
        <v>-8.2984293986468095E-3</v>
      </c>
      <c r="AE107">
        <v>4.3367487484701899</v>
      </c>
      <c r="AF107">
        <v>21.598246499646599</v>
      </c>
      <c r="AG107">
        <f t="shared" si="5"/>
        <v>-1.44268752416993</v>
      </c>
      <c r="AH107">
        <f t="shared" si="6"/>
        <v>-1.3392750753441609</v>
      </c>
      <c r="AI107" s="19">
        <v>-0.499</v>
      </c>
      <c r="AM107">
        <f t="shared" si="7"/>
        <v>-0.16796967599154478</v>
      </c>
      <c r="AN107">
        <f t="shared" si="8"/>
        <v>-0.10341244882576914</v>
      </c>
    </row>
    <row r="108" spans="1:40">
      <c r="A108" s="1">
        <v>48852</v>
      </c>
      <c r="B108">
        <v>3.26575765166438</v>
      </c>
      <c r="C108">
        <v>8.3970556912583601E-3</v>
      </c>
      <c r="D108">
        <v>-2.5251261263627698</v>
      </c>
      <c r="E108" s="16">
        <v>2.4255075291695599E-6</v>
      </c>
      <c r="F108">
        <v>2.35101439927897</v>
      </c>
      <c r="G108">
        <v>14.004423638467999</v>
      </c>
      <c r="H108">
        <v>1.00535903619997E-3</v>
      </c>
      <c r="I108">
        <v>2.58628375219595E-2</v>
      </c>
      <c r="J108">
        <v>1.94007104448344E-2</v>
      </c>
      <c r="K108">
        <v>6.4894713269294704E-2</v>
      </c>
      <c r="L108">
        <v>3.9290390316476201E-2</v>
      </c>
      <c r="M108">
        <v>0</v>
      </c>
      <c r="N108">
        <v>0</v>
      </c>
      <c r="O108">
        <v>0.10129787674415699</v>
      </c>
      <c r="P108">
        <v>0</v>
      </c>
      <c r="Q108">
        <v>4.2000685689007403E-3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-0.106687115182347</v>
      </c>
      <c r="Z108">
        <v>-1.7659814535862399E-2</v>
      </c>
      <c r="AA108">
        <v>-1.2421126194292699E-2</v>
      </c>
      <c r="AB108">
        <v>-1.1232390572304201E-2</v>
      </c>
      <c r="AC108">
        <v>-8.9666008367643903E-3</v>
      </c>
      <c r="AD108">
        <v>-8.1243197654020903E-3</v>
      </c>
      <c r="AE108">
        <v>4.3237027125042502</v>
      </c>
      <c r="AF108">
        <v>21.519032345566099</v>
      </c>
      <c r="AG108">
        <f t="shared" si="5"/>
        <v>-1.5219016782504298</v>
      </c>
      <c r="AH108">
        <f t="shared" si="6"/>
        <v>-1.4217050244327516</v>
      </c>
      <c r="AI108" s="19">
        <v>-0.499</v>
      </c>
      <c r="AM108">
        <f t="shared" si="7"/>
        <v>-0.16571224588501243</v>
      </c>
      <c r="AN108">
        <f t="shared" si="8"/>
        <v>-0.1001966538176781</v>
      </c>
    </row>
    <row r="109" spans="1:40">
      <c r="A109" s="1">
        <v>48944</v>
      </c>
      <c r="B109">
        <v>3.2303356295034802</v>
      </c>
      <c r="C109">
        <v>8.0226123321781393E-3</v>
      </c>
      <c r="D109">
        <v>-2.5017543697424198</v>
      </c>
      <c r="E109" s="16">
        <v>2.2758940267545499E-6</v>
      </c>
      <c r="F109">
        <v>2.33031625074493</v>
      </c>
      <c r="G109">
        <v>13.9714866003791</v>
      </c>
      <c r="H109">
        <v>9.9753617822150899E-4</v>
      </c>
      <c r="I109">
        <v>2.4262771998818499E-2</v>
      </c>
      <c r="J109">
        <v>1.9572601126875901E-2</v>
      </c>
      <c r="K109">
        <v>6.3484694287092899E-2</v>
      </c>
      <c r="L109">
        <v>4.0944098940569301E-2</v>
      </c>
      <c r="M109">
        <v>0</v>
      </c>
      <c r="N109">
        <v>0</v>
      </c>
      <c r="O109">
        <v>9.7683796642847001E-2</v>
      </c>
      <c r="P109">
        <v>0</v>
      </c>
      <c r="Q109">
        <v>4.5773034843939603E-3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-0.103687274144037</v>
      </c>
      <c r="Z109">
        <v>-1.7175558798748401E-2</v>
      </c>
      <c r="AA109">
        <v>-1.208483665099E-2</v>
      </c>
      <c r="AB109">
        <v>-1.09360486323411E-2</v>
      </c>
      <c r="AC109">
        <v>-8.7435498703583095E-3</v>
      </c>
      <c r="AD109">
        <v>-7.9473224404633201E-3</v>
      </c>
      <c r="AE109">
        <v>4.3107018755934403</v>
      </c>
      <c r="AF109">
        <v>21.440059086826299</v>
      </c>
      <c r="AG109">
        <f t="shared" si="5"/>
        <v>-1.6008749369902304</v>
      </c>
      <c r="AH109">
        <f t="shared" si="6"/>
        <v>-1.503785040740385</v>
      </c>
      <c r="AI109" s="19">
        <v>-0.499</v>
      </c>
      <c r="AM109">
        <f t="shared" si="7"/>
        <v>-0.163413230771285</v>
      </c>
      <c r="AN109">
        <f t="shared" si="8"/>
        <v>-9.7089896249845223E-2</v>
      </c>
    </row>
    <row r="110" spans="1:40">
      <c r="A110" s="1">
        <v>49034</v>
      </c>
      <c r="B110">
        <v>3.19531987640068</v>
      </c>
      <c r="C110">
        <v>7.6908297134727598E-3</v>
      </c>
      <c r="D110">
        <v>-2.4786031002765601</v>
      </c>
      <c r="E110" s="16">
        <v>2.1434932056555702E-6</v>
      </c>
      <c r="F110">
        <v>2.3098256960190899</v>
      </c>
      <c r="G110">
        <v>13.9385888901217</v>
      </c>
      <c r="H110">
        <v>9.8880727094999505E-4</v>
      </c>
      <c r="I110">
        <v>2.2752122407448401E-2</v>
      </c>
      <c r="J110">
        <v>1.97135293926071E-2</v>
      </c>
      <c r="K110">
        <v>6.2053730269947101E-2</v>
      </c>
      <c r="L110">
        <v>4.2320917240282897E-2</v>
      </c>
      <c r="M110">
        <v>0</v>
      </c>
      <c r="N110">
        <v>0</v>
      </c>
      <c r="O110">
        <v>9.4184175925292296E-2</v>
      </c>
      <c r="P110">
        <v>0</v>
      </c>
      <c r="Q110">
        <v>4.8507032830872598E-3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-0.100753812085265</v>
      </c>
      <c r="Z110">
        <v>-1.6700322718110901E-2</v>
      </c>
      <c r="AA110">
        <v>-1.17542148450489E-2</v>
      </c>
      <c r="AB110">
        <v>-1.0643692350751599E-2</v>
      </c>
      <c r="AC110">
        <v>-8.5217458721201008E-3</v>
      </c>
      <c r="AD110">
        <v>-7.7679206614159699E-3</v>
      </c>
      <c r="AE110">
        <v>4.2977460427157004</v>
      </c>
      <c r="AF110">
        <v>21.361292655443801</v>
      </c>
      <c r="AG110">
        <f t="shared" si="5"/>
        <v>-1.679641368372728</v>
      </c>
      <c r="AH110">
        <f t="shared" si="6"/>
        <v>-1.5855533901099625</v>
      </c>
      <c r="AI110" s="19">
        <v>-0.499</v>
      </c>
      <c r="AM110">
        <f t="shared" si="7"/>
        <v>-0.16108443105079173</v>
      </c>
      <c r="AN110">
        <f t="shared" si="8"/>
        <v>-9.4087978262765382E-2</v>
      </c>
    </row>
    <row r="111" spans="1:40">
      <c r="A111" s="1">
        <v>49125</v>
      </c>
      <c r="B111">
        <v>3.1607027819</v>
      </c>
      <c r="C111">
        <v>7.3949900266520197E-3</v>
      </c>
      <c r="D111">
        <v>-2.45566633498674</v>
      </c>
      <c r="E111" s="16">
        <v>2.0265037756538E-6</v>
      </c>
      <c r="F111">
        <v>2.2895328959418899</v>
      </c>
      <c r="G111">
        <v>13.905721928188401</v>
      </c>
      <c r="H111">
        <v>9.7931349577147909E-4</v>
      </c>
      <c r="I111">
        <v>2.1325699280799401E-2</v>
      </c>
      <c r="J111">
        <v>1.98266973242807E-2</v>
      </c>
      <c r="K111">
        <v>6.0606278326998303E-2</v>
      </c>
      <c r="L111">
        <v>4.3412723688552902E-2</v>
      </c>
      <c r="M111">
        <v>0</v>
      </c>
      <c r="N111">
        <v>0</v>
      </c>
      <c r="O111">
        <v>9.0795514762817803E-2</v>
      </c>
      <c r="P111">
        <v>0</v>
      </c>
      <c r="Q111">
        <v>5.0315460100063304E-3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-9.7885965061119795E-2</v>
      </c>
      <c r="Z111">
        <v>-1.6234160162441499E-2</v>
      </c>
      <c r="AA111">
        <v>-1.1429358831387199E-2</v>
      </c>
      <c r="AB111">
        <v>-1.03555008441104E-2</v>
      </c>
      <c r="AC111">
        <v>-8.3014779799007905E-3</v>
      </c>
      <c r="AD111">
        <v>-7.58663426784267E-3</v>
      </c>
      <c r="AE111">
        <v>4.2848350197923004</v>
      </c>
      <c r="AF111">
        <v>21.282707983108399</v>
      </c>
      <c r="AG111">
        <f t="shared" si="5"/>
        <v>-1.7582260407081307</v>
      </c>
      <c r="AH111">
        <f t="shared" si="6"/>
        <v>-1.6670392218883265</v>
      </c>
      <c r="AI111" s="19">
        <v>-0.499</v>
      </c>
      <c r="AM111">
        <f t="shared" si="7"/>
        <v>-0.15873642251442277</v>
      </c>
      <c r="AN111">
        <f t="shared" si="8"/>
        <v>-9.1186818819804089E-2</v>
      </c>
    </row>
    <row r="112" spans="1:40">
      <c r="A112" s="1">
        <v>49217</v>
      </c>
      <c r="B112">
        <v>3.1264770328407501</v>
      </c>
      <c r="C112">
        <v>7.12932890471307E-3</v>
      </c>
      <c r="D112">
        <v>-2.4329383975940702</v>
      </c>
      <c r="E112" s="16">
        <v>1.9232296232471101E-6</v>
      </c>
      <c r="F112">
        <v>2.26942851342534</v>
      </c>
      <c r="G112">
        <v>13.8728767625022</v>
      </c>
      <c r="H112">
        <v>9.6918645090911595E-4</v>
      </c>
      <c r="I112">
        <v>1.9978661194475202E-2</v>
      </c>
      <c r="J112">
        <v>1.9914988164926001E-2</v>
      </c>
      <c r="K112">
        <v>5.9146915176210998E-2</v>
      </c>
      <c r="L112">
        <v>4.4218493238769599E-2</v>
      </c>
      <c r="M112">
        <v>0</v>
      </c>
      <c r="N112">
        <v>0</v>
      </c>
      <c r="O112">
        <v>8.7514421803665296E-2</v>
      </c>
      <c r="P112">
        <v>0</v>
      </c>
      <c r="Q112">
        <v>5.1307635887972202E-3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-9.5083132636429604E-2</v>
      </c>
      <c r="Z112">
        <v>-1.5777148086220098E-2</v>
      </c>
      <c r="AA112">
        <v>-1.11103819010605E-2</v>
      </c>
      <c r="AB112">
        <v>-1.0071667580196101E-2</v>
      </c>
      <c r="AC112">
        <v>-8.0830492873441694E-3</v>
      </c>
      <c r="AD112">
        <v>-7.4040021901239702E-3</v>
      </c>
      <c r="AE112">
        <v>4.2719686136854103</v>
      </c>
      <c r="AF112">
        <v>21.204287824929999</v>
      </c>
      <c r="AG112">
        <f t="shared" si="5"/>
        <v>-1.8366461988865304</v>
      </c>
      <c r="AH112">
        <f t="shared" si="6"/>
        <v>-1.7482637323813668</v>
      </c>
      <c r="AI112" s="19">
        <v>-0.499</v>
      </c>
      <c r="AM112">
        <f t="shared" si="7"/>
        <v>-0.15637863203439384</v>
      </c>
      <c r="AN112">
        <f t="shared" si="8"/>
        <v>-8.8382466505163418E-2</v>
      </c>
    </row>
    <row r="113" spans="1:40">
      <c r="A113" s="1">
        <v>49309</v>
      </c>
      <c r="B113">
        <v>3.0926356225293401</v>
      </c>
      <c r="C113">
        <v>6.8889178511276497E-3</v>
      </c>
      <c r="D113">
        <v>-2.4104139482183302</v>
      </c>
      <c r="E113" s="16">
        <v>1.8320870029409101E-6</v>
      </c>
      <c r="F113">
        <v>2.24950378599477</v>
      </c>
      <c r="G113">
        <v>13.8400443763684</v>
      </c>
      <c r="H113">
        <v>9.5854763743071598E-4</v>
      </c>
      <c r="I113">
        <v>1.8706489190344198E-2</v>
      </c>
      <c r="J113">
        <v>1.99809874548585E-2</v>
      </c>
      <c r="K113">
        <v>5.7680222522216898E-2</v>
      </c>
      <c r="L113">
        <v>4.47430907219874E-2</v>
      </c>
      <c r="M113">
        <v>0</v>
      </c>
      <c r="N113">
        <v>0</v>
      </c>
      <c r="O113">
        <v>8.4337610225031404E-2</v>
      </c>
      <c r="P113">
        <v>0</v>
      </c>
      <c r="Q113">
        <v>5.1588260696390498E-3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-9.2344825465129399E-2</v>
      </c>
      <c r="Z113">
        <v>-1.53293757623308E-2</v>
      </c>
      <c r="AA113">
        <v>-1.07974042455739E-2</v>
      </c>
      <c r="AB113">
        <v>-9.7923912798371909E-3</v>
      </c>
      <c r="AC113">
        <v>-7.8667667462435503E-3</v>
      </c>
      <c r="AD113">
        <v>-7.2205678932718504E-3</v>
      </c>
      <c r="AE113">
        <v>4.2591466321955798</v>
      </c>
      <c r="AF113">
        <v>21.126021661236699</v>
      </c>
      <c r="AG113">
        <f t="shared" si="5"/>
        <v>-1.9149123625798303</v>
      </c>
      <c r="AH113">
        <f t="shared" si="6"/>
        <v>-1.8292412537096605</v>
      </c>
      <c r="AI113" s="19">
        <v>-0.499</v>
      </c>
      <c r="AM113">
        <f t="shared" si="7"/>
        <v>-0.1540194122854297</v>
      </c>
      <c r="AN113">
        <f t="shared" si="8"/>
        <v>-8.5671108870169807E-2</v>
      </c>
    </row>
    <row r="114" spans="1:40">
      <c r="A114" s="1">
        <v>49399</v>
      </c>
      <c r="B114">
        <v>3.0591718541241102</v>
      </c>
      <c r="C114">
        <v>6.6695599007014503E-3</v>
      </c>
      <c r="D114">
        <v>-2.3880880017347201</v>
      </c>
      <c r="E114" s="16">
        <v>1.7516086556981301E-6</v>
      </c>
      <c r="F114">
        <v>2.2297505748442501</v>
      </c>
      <c r="G114">
        <v>13.8072159424306</v>
      </c>
      <c r="H114">
        <v>9.4750818806106098E-4</v>
      </c>
      <c r="I114">
        <v>1.7504962710441899E-2</v>
      </c>
      <c r="J114">
        <v>2.0027004714914198E-2</v>
      </c>
      <c r="K114">
        <v>5.62106937778723E-2</v>
      </c>
      <c r="L114">
        <v>4.4996172817937101E-2</v>
      </c>
      <c r="M114">
        <v>0</v>
      </c>
      <c r="N114">
        <v>0</v>
      </c>
      <c r="O114">
        <v>8.1261894001641105E-2</v>
      </c>
      <c r="P114">
        <v>0</v>
      </c>
      <c r="Q114">
        <v>5.12565204824435E-3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-8.9670621598088598E-2</v>
      </c>
      <c r="Z114">
        <v>-1.48909359356821E-2</v>
      </c>
      <c r="AA114">
        <v>-1.0490546139045201E-2</v>
      </c>
      <c r="AB114">
        <v>-9.51786849063249E-3</v>
      </c>
      <c r="AC114">
        <v>-7.6529329241535301E-3</v>
      </c>
      <c r="AD114">
        <v>-7.0368674681552104E-3</v>
      </c>
      <c r="AE114">
        <v>4.2463688840592102</v>
      </c>
      <c r="AF114">
        <v>21.047904680935801</v>
      </c>
      <c r="AG114">
        <f t="shared" si="5"/>
        <v>-1.9930293428807282</v>
      </c>
      <c r="AH114">
        <f t="shared" si="6"/>
        <v>-1.9099802641028432</v>
      </c>
      <c r="AI114" s="19">
        <v>-0.499</v>
      </c>
      <c r="AM114">
        <f t="shared" si="7"/>
        <v>-0.15166611538111274</v>
      </c>
      <c r="AN114">
        <f t="shared" si="8"/>
        <v>-8.3049078777884811E-2</v>
      </c>
    </row>
    <row r="115" spans="1:40">
      <c r="A115" s="1">
        <v>49490</v>
      </c>
      <c r="B115">
        <v>3.0260793391357499</v>
      </c>
      <c r="C115">
        <v>6.4676969922575697E-3</v>
      </c>
      <c r="D115">
        <v>-2.3659559365820302</v>
      </c>
      <c r="E115" s="16">
        <v>1.6804453464450201E-6</v>
      </c>
      <c r="F115">
        <v>2.2101613939334399</v>
      </c>
      <c r="G115">
        <v>13.7743830277148</v>
      </c>
      <c r="H115">
        <v>9.3616880337056704E-4</v>
      </c>
      <c r="I115">
        <v>1.6370137050955101E-2</v>
      </c>
      <c r="J115">
        <v>2.0055095244641299E-2</v>
      </c>
      <c r="K115">
        <v>5.4742659718166997E-2</v>
      </c>
      <c r="L115">
        <v>4.4991197907518599E-2</v>
      </c>
      <c r="M115">
        <v>0</v>
      </c>
      <c r="N115">
        <v>0</v>
      </c>
      <c r="O115">
        <v>7.8284184375671501E-2</v>
      </c>
      <c r="P115">
        <v>0</v>
      </c>
      <c r="Q115">
        <v>5.0405424047079497E-3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-8.7060130599505806E-2</v>
      </c>
      <c r="Z115">
        <v>-1.44619176849047E-2</v>
      </c>
      <c r="AA115">
        <v>-1.0189922467532701E-2</v>
      </c>
      <c r="AB115">
        <v>-9.2482876438807603E-3</v>
      </c>
      <c r="AC115">
        <v>-7.4418394088731996E-3</v>
      </c>
      <c r="AD115">
        <v>-6.8534200763626998E-3</v>
      </c>
      <c r="AE115">
        <v>4.2336351789459696</v>
      </c>
      <c r="AF115">
        <v>20.969936848209201</v>
      </c>
      <c r="AG115">
        <f t="shared" si="5"/>
        <v>-2.070997175607328</v>
      </c>
      <c r="AH115">
        <f t="shared" si="6"/>
        <v>-1.9904843174444349</v>
      </c>
      <c r="AI115" s="19">
        <v>-0.499</v>
      </c>
      <c r="AM115">
        <f t="shared" si="7"/>
        <v>-0.14932516521098638</v>
      </c>
      <c r="AN115">
        <f t="shared" si="8"/>
        <v>-8.0512858162892859E-2</v>
      </c>
    </row>
    <row r="116" spans="1:40">
      <c r="A116" s="1">
        <v>49582</v>
      </c>
      <c r="B116">
        <v>2.99335199187309</v>
      </c>
      <c r="C116">
        <v>6.2803277405064197E-3</v>
      </c>
      <c r="D116">
        <v>-2.3440134956406</v>
      </c>
      <c r="E116" s="16">
        <v>1.6173652642751201E-6</v>
      </c>
      <c r="F116">
        <v>2.1907294223287899</v>
      </c>
      <c r="G116">
        <v>13.741537754771599</v>
      </c>
      <c r="H116">
        <v>9.2461986243641504E-4</v>
      </c>
      <c r="I116">
        <v>1.5298322324952001E-2</v>
      </c>
      <c r="J116">
        <v>2.0067081679766799E-2</v>
      </c>
      <c r="K116">
        <v>5.3280230792691501E-2</v>
      </c>
      <c r="L116">
        <v>4.4744541524085302E-2</v>
      </c>
      <c r="M116">
        <v>0</v>
      </c>
      <c r="N116">
        <v>0</v>
      </c>
      <c r="O116">
        <v>7.5401486513461305E-2</v>
      </c>
      <c r="P116">
        <v>0</v>
      </c>
      <c r="Q116">
        <v>4.9121345983408199E-3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-8.4512964595814102E-2</v>
      </c>
      <c r="Z116">
        <v>-1.4042400790701799E-2</v>
      </c>
      <c r="AA116">
        <v>-9.8956384445332401E-3</v>
      </c>
      <c r="AB116">
        <v>-8.9838244168395399E-3</v>
      </c>
      <c r="AC116">
        <v>-7.2337616631654496E-3</v>
      </c>
      <c r="AD116">
        <v>-6.6707204709661504E-3</v>
      </c>
      <c r="AE116">
        <v>4.2209453274561604</v>
      </c>
      <c r="AF116">
        <v>20.892122052808201</v>
      </c>
      <c r="AG116">
        <f t="shared" si="5"/>
        <v>-2.1488119710083282</v>
      </c>
      <c r="AH116">
        <f t="shared" si="6"/>
        <v>-2.0707528914189997</v>
      </c>
      <c r="AI116" s="19">
        <v>-0.499</v>
      </c>
      <c r="AM116">
        <f t="shared" si="7"/>
        <v>-0.1470021282060392</v>
      </c>
      <c r="AN116">
        <f t="shared" si="8"/>
        <v>-7.8059079589328784E-2</v>
      </c>
    </row>
    <row r="117" spans="1:40">
      <c r="A117" s="1">
        <v>49674</v>
      </c>
      <c r="B117">
        <v>2.9609840205907099</v>
      </c>
      <c r="C117">
        <v>6.1049344672351701E-3</v>
      </c>
      <c r="D117">
        <v>-2.3222567806302399</v>
      </c>
      <c r="E117" s="16">
        <v>1.5612516824442599E-6</v>
      </c>
      <c r="F117">
        <v>2.1714485026757102</v>
      </c>
      <c r="G117">
        <v>13.7086729237803</v>
      </c>
      <c r="H117">
        <v>9.1294167770400697E-4</v>
      </c>
      <c r="I117">
        <v>1.42860639051769E-2</v>
      </c>
      <c r="J117">
        <v>2.00645750212195E-2</v>
      </c>
      <c r="K117">
        <v>5.1827253971526897E-2</v>
      </c>
      <c r="L117">
        <v>4.4274713830514997E-2</v>
      </c>
      <c r="M117">
        <v>0</v>
      </c>
      <c r="N117">
        <v>0</v>
      </c>
      <c r="O117">
        <v>7.2610896335146599E-2</v>
      </c>
      <c r="P117">
        <v>0</v>
      </c>
      <c r="Q117">
        <v>4.7483748756028702E-3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-8.2028715430799704E-2</v>
      </c>
      <c r="Z117">
        <v>-1.36324514222013E-2</v>
      </c>
      <c r="AA117">
        <v>-9.6077863621357104E-3</v>
      </c>
      <c r="AB117">
        <v>-8.7246382340796097E-3</v>
      </c>
      <c r="AC117">
        <v>-7.0289551458088901E-3</v>
      </c>
      <c r="AD117">
        <v>-6.4892333329608998E-3</v>
      </c>
      <c r="AE117">
        <v>4.2082991411180402</v>
      </c>
      <c r="AF117">
        <v>20.814467342942098</v>
      </c>
      <c r="AG117">
        <f t="shared" si="5"/>
        <v>-2.2264666808744309</v>
      </c>
      <c r="AH117">
        <f t="shared" si="6"/>
        <v>-2.1507821549179713</v>
      </c>
      <c r="AI117" s="19">
        <v>-0.499</v>
      </c>
      <c r="AM117">
        <f t="shared" si="7"/>
        <v>-0.14470178223561181</v>
      </c>
      <c r="AN117">
        <f t="shared" si="8"/>
        <v>-7.568452595645922E-2</v>
      </c>
    </row>
    <row r="118" spans="1:40">
      <c r="A118" s="1">
        <v>49765</v>
      </c>
      <c r="B118">
        <v>2.92896991602107</v>
      </c>
      <c r="C118">
        <v>5.9394184963329696E-3</v>
      </c>
      <c r="D118">
        <v>-2.30068224131703</v>
      </c>
      <c r="E118" s="16">
        <v>1.5110992308362699E-6</v>
      </c>
      <c r="F118">
        <v>2.1523131283830801</v>
      </c>
      <c r="G118">
        <v>13.6757821002874</v>
      </c>
      <c r="H118">
        <v>9.0120486645605595E-4</v>
      </c>
      <c r="I118">
        <v>1.3330124304263899E-2</v>
      </c>
      <c r="J118">
        <v>2.00489949082218E-2</v>
      </c>
      <c r="K118">
        <v>5.0387282154820898E-2</v>
      </c>
      <c r="L118">
        <v>4.36016745293678E-2</v>
      </c>
      <c r="M118">
        <v>0</v>
      </c>
      <c r="N118">
        <v>0</v>
      </c>
      <c r="O118">
        <v>6.9909597504135501E-2</v>
      </c>
      <c r="P118">
        <v>0</v>
      </c>
      <c r="Q118">
        <v>4.5565058941662798E-3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-7.9606937154453106E-2</v>
      </c>
      <c r="Z118">
        <v>-1.3232118966104E-2</v>
      </c>
      <c r="AA118">
        <v>-9.3264432382862798E-3</v>
      </c>
      <c r="AB118">
        <v>-8.4708697538689991E-3</v>
      </c>
      <c r="AC118">
        <v>-6.8276525284168502E-3</v>
      </c>
      <c r="AD118">
        <v>-6.3093891816201697E-3</v>
      </c>
      <c r="AE118">
        <v>4.1956964323851302</v>
      </c>
      <c r="AF118">
        <v>20.736982238693699</v>
      </c>
      <c r="AG118">
        <f t="shared" si="5"/>
        <v>-2.3039517851228304</v>
      </c>
      <c r="AH118">
        <f t="shared" si="6"/>
        <v>-2.2305656564549019</v>
      </c>
      <c r="AM118">
        <f t="shared" si="7"/>
        <v>-0.14242818333838647</v>
      </c>
      <c r="AN118">
        <f t="shared" si="8"/>
        <v>-7.3386128667928527E-2</v>
      </c>
    </row>
    <row r="119" spans="1:40">
      <c r="A119" s="1">
        <v>49856</v>
      </c>
      <c r="B119">
        <v>2.8973044379020099</v>
      </c>
      <c r="C119">
        <v>5.7820428383193404E-3</v>
      </c>
      <c r="D119">
        <v>-2.2792866606656599</v>
      </c>
      <c r="E119" s="16">
        <v>1.46600909162049E-6</v>
      </c>
      <c r="F119">
        <v>2.1333184218113699</v>
      </c>
      <c r="G119">
        <v>13.6428596730125</v>
      </c>
      <c r="H119">
        <v>8.8947081397338095E-4</v>
      </c>
      <c r="I119">
        <v>1.242746643876E-2</v>
      </c>
      <c r="J119">
        <v>2.0021588960906601E-2</v>
      </c>
      <c r="K119">
        <v>4.8963554334769503E-2</v>
      </c>
      <c r="L119">
        <v>4.2746239835571999E-2</v>
      </c>
      <c r="M119">
        <v>0</v>
      </c>
      <c r="N119">
        <v>0</v>
      </c>
      <c r="O119">
        <v>6.7294858564137097E-2</v>
      </c>
      <c r="P119">
        <v>0</v>
      </c>
      <c r="Q119">
        <v>4.3430674296895599E-3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-7.7247133129362697E-2</v>
      </c>
      <c r="Z119">
        <v>-1.28414338372012E-2</v>
      </c>
      <c r="AA119">
        <v>-9.0516692318048202E-3</v>
      </c>
      <c r="AB119">
        <v>-8.22263919792416E-3</v>
      </c>
      <c r="AC119">
        <v>-6.6300618510807497E-3</v>
      </c>
      <c r="AD119">
        <v>-6.1315816359467099E-3</v>
      </c>
      <c r="AE119">
        <v>4.1831370146334201</v>
      </c>
      <c r="AF119">
        <v>20.659678123035398</v>
      </c>
      <c r="AG119">
        <f t="shared" si="5"/>
        <v>-2.3812559007811309</v>
      </c>
      <c r="AH119">
        <f t="shared" si="6"/>
        <v>-2.3100949362325798</v>
      </c>
      <c r="AM119">
        <f t="shared" si="7"/>
        <v>-0.14018473000687903</v>
      </c>
      <c r="AN119">
        <f t="shared" si="8"/>
        <v>-7.1160964548550837E-2</v>
      </c>
    </row>
    <row r="120" spans="1:40">
      <c r="A120" s="1">
        <v>49948</v>
      </c>
      <c r="B120">
        <v>2.8659826000408999</v>
      </c>
      <c r="C120">
        <v>5.6313814922048702E-3</v>
      </c>
      <c r="D120">
        <v>-2.2580671369312499</v>
      </c>
      <c r="E120" s="16">
        <v>1.4251833895402E-6</v>
      </c>
      <c r="F120">
        <v>2.1144601054809802</v>
      </c>
      <c r="G120">
        <v>13.609900885889401</v>
      </c>
      <c r="H120">
        <v>8.7779220610350705E-4</v>
      </c>
      <c r="I120">
        <v>1.15752382150231E-2</v>
      </c>
      <c r="J120">
        <v>1.9983451064033101E-2</v>
      </c>
      <c r="K120">
        <v>4.7558984857167301E-2</v>
      </c>
      <c r="L120">
        <v>4.1729575577196497E-2</v>
      </c>
      <c r="M120">
        <v>0</v>
      </c>
      <c r="N120">
        <v>0</v>
      </c>
      <c r="O120">
        <v>6.4764030212288506E-2</v>
      </c>
      <c r="P120">
        <v>0</v>
      </c>
      <c r="Q120">
        <v>4.1139080069099998E-3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-7.4948747095886906E-2</v>
      </c>
      <c r="Z120">
        <v>-1.2460406122679899E-2</v>
      </c>
      <c r="AA120">
        <v>-8.7835067079903E-3</v>
      </c>
      <c r="AB120">
        <v>-7.9800453952652596E-3</v>
      </c>
      <c r="AC120">
        <v>-6.4363654735352998E-3</v>
      </c>
      <c r="AD120">
        <v>-5.9561658234486298E-3</v>
      </c>
      <c r="AE120">
        <v>4.1706207021586303</v>
      </c>
      <c r="AF120">
        <v>20.582567706833998</v>
      </c>
      <c r="AG120">
        <f t="shared" si="5"/>
        <v>-2.4583663169825307</v>
      </c>
      <c r="AH120">
        <f t="shared" si="6"/>
        <v>-2.3893600652208917</v>
      </c>
      <c r="AM120">
        <f t="shared" si="7"/>
        <v>-0.13797422477467558</v>
      </c>
      <c r="AN120">
        <f t="shared" si="8"/>
        <v>-6.9006251761638993E-2</v>
      </c>
    </row>
    <row r="121" spans="1:40">
      <c r="A121" s="1">
        <v>50040</v>
      </c>
      <c r="B121">
        <v>2.8349996543896601</v>
      </c>
      <c r="C121">
        <v>5.4862746791626803E-3</v>
      </c>
      <c r="D121">
        <v>-2.2370210635521302</v>
      </c>
      <c r="E121" s="16">
        <v>1.38791901180467E-6</v>
      </c>
      <c r="F121">
        <v>2.0957344680613499</v>
      </c>
      <c r="G121">
        <v>13.5769018482214</v>
      </c>
      <c r="H121">
        <v>8.6621361150613805E-4</v>
      </c>
      <c r="I121">
        <v>1.0770758369046901E-2</v>
      </c>
      <c r="J121">
        <v>1.9935538503189701E-2</v>
      </c>
      <c r="K121">
        <v>4.6176160285624497E-2</v>
      </c>
      <c r="L121">
        <v>4.0572770113367997E-2</v>
      </c>
      <c r="M121">
        <v>0</v>
      </c>
      <c r="N121">
        <v>0</v>
      </c>
      <c r="O121">
        <v>6.2314542697753397E-2</v>
      </c>
      <c r="P121">
        <v>0</v>
      </c>
      <c r="Q121">
        <v>3.8742054780284501E-3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-7.2711157594783596E-2</v>
      </c>
      <c r="Z121">
        <v>-1.20890249262993E-2</v>
      </c>
      <c r="AA121">
        <v>-8.5219798486713197E-3</v>
      </c>
      <c r="AB121">
        <v>-7.7431654231117E-3</v>
      </c>
      <c r="AC121">
        <v>-6.2467196919821499E-3</v>
      </c>
      <c r="AD121">
        <v>-5.7834577512875596E-3</v>
      </c>
      <c r="AE121">
        <v>4.1581473101733097</v>
      </c>
      <c r="AF121">
        <v>20.505664563714099</v>
      </c>
      <c r="AG121">
        <f t="shared" si="5"/>
        <v>-2.5352694601024304</v>
      </c>
      <c r="AH121">
        <f t="shared" si="6"/>
        <v>-2.4683501151519192</v>
      </c>
      <c r="AM121">
        <f t="shared" si="7"/>
        <v>-0.13579893289260569</v>
      </c>
      <c r="AN121">
        <f t="shared" si="8"/>
        <v>-6.6919344950511134E-2</v>
      </c>
    </row>
    <row r="122" spans="1:40">
      <c r="A122" s="1">
        <v>50130</v>
      </c>
      <c r="B122">
        <v>2.8043510745421401</v>
      </c>
      <c r="C122">
        <v>5.3457893964665099E-3</v>
      </c>
      <c r="D122">
        <v>-2.2161461075828002</v>
      </c>
      <c r="E122" s="16">
        <v>1.35360105897509E-6</v>
      </c>
      <c r="F122">
        <v>2.0771383266634902</v>
      </c>
      <c r="G122">
        <v>13.5438595265279</v>
      </c>
      <c r="H122">
        <v>8.5477209629092495E-4</v>
      </c>
      <c r="I122">
        <v>1.0011503488231399E-2</v>
      </c>
      <c r="J122">
        <v>1.9878687898874502E-2</v>
      </c>
      <c r="K122">
        <v>4.4817342522940298E-2</v>
      </c>
      <c r="L122">
        <v>3.9296480544130402E-2</v>
      </c>
      <c r="M122">
        <v>0</v>
      </c>
      <c r="N122">
        <v>0</v>
      </c>
      <c r="O122">
        <v>5.9943903335983303E-2</v>
      </c>
      <c r="P122">
        <v>0</v>
      </c>
      <c r="Q122">
        <v>3.6284947548011902E-3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-7.0533675202525195E-2</v>
      </c>
      <c r="Z122">
        <v>-1.1727258291837E-2</v>
      </c>
      <c r="AA122">
        <v>-8.2670947112623207E-3</v>
      </c>
      <c r="AB122">
        <v>-7.5120547395972504E-3</v>
      </c>
      <c r="AC122">
        <v>-6.0612549047688999E-3</v>
      </c>
      <c r="AD122">
        <v>-5.6137344731889902E-3</v>
      </c>
      <c r="AE122">
        <v>4.1457166548039801</v>
      </c>
      <c r="AF122">
        <v>20.428982730270199</v>
      </c>
      <c r="AG122">
        <f t="shared" si="5"/>
        <v>-2.6119512935463298</v>
      </c>
      <c r="AH122">
        <f t="shared" si="6"/>
        <v>-2.5470535637460907</v>
      </c>
      <c r="AM122">
        <f t="shared" si="7"/>
        <v>-0.13366063792178462</v>
      </c>
      <c r="AN122">
        <f t="shared" si="8"/>
        <v>-6.4897729800239348E-2</v>
      </c>
    </row>
    <row r="123" spans="1:40">
      <c r="A123" s="1">
        <v>50221</v>
      </c>
      <c r="B123">
        <v>2.7740325390059799</v>
      </c>
      <c r="C123">
        <v>5.2091847437734703E-3</v>
      </c>
      <c r="D123">
        <v>-2.19544018729473</v>
      </c>
      <c r="E123" s="16">
        <v>1.3216960975471999E-6</v>
      </c>
      <c r="F123">
        <v>2.0586689867396202</v>
      </c>
      <c r="G123">
        <v>13.5107717213521</v>
      </c>
      <c r="H123">
        <v>8.4349785608153001E-4</v>
      </c>
      <c r="I123">
        <v>9.2950961407966496E-3</v>
      </c>
      <c r="J123">
        <v>1.98136299125568E-2</v>
      </c>
      <c r="K123">
        <v>4.3484476989405198E-2</v>
      </c>
      <c r="L123">
        <v>3.7920645611475103E-2</v>
      </c>
      <c r="M123">
        <v>0</v>
      </c>
      <c r="N123">
        <v>0</v>
      </c>
      <c r="O123">
        <v>5.7649694129637698E-2</v>
      </c>
      <c r="P123">
        <v>0</v>
      </c>
      <c r="Q123">
        <v>3.3807010827754799E-3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-6.8415542089443296E-2</v>
      </c>
      <c r="Z123">
        <v>-1.13750535980082E-2</v>
      </c>
      <c r="AA123">
        <v>-8.0188396516610999E-3</v>
      </c>
      <c r="AB123">
        <v>-7.2867477144460098E-3</v>
      </c>
      <c r="AC123">
        <v>-5.8800762226647397E-3</v>
      </c>
      <c r="AD123">
        <v>-5.4472349031621497E-3</v>
      </c>
      <c r="AE123">
        <v>4.1333285530882202</v>
      </c>
      <c r="AF123">
        <v>20.3525363668743</v>
      </c>
      <c r="AG123">
        <f t="shared" si="5"/>
        <v>-2.6883976569422288</v>
      </c>
      <c r="AH123">
        <f t="shared" si="6"/>
        <v>-2.6254586397522486</v>
      </c>
      <c r="AM123">
        <f t="shared" si="7"/>
        <v>-0.13156069411523896</v>
      </c>
      <c r="AN123">
        <f t="shared" si="8"/>
        <v>-6.2939017189980295E-2</v>
      </c>
    </row>
    <row r="124" spans="1:40">
      <c r="A124" s="1">
        <v>50313</v>
      </c>
      <c r="B124">
        <v>2.7440399145461898</v>
      </c>
      <c r="C124">
        <v>5.0758815289716598E-3</v>
      </c>
      <c r="D124">
        <v>-2.17490144947099</v>
      </c>
      <c r="E124" s="16">
        <v>1.2917453571028501E-6</v>
      </c>
      <c r="F124">
        <v>2.04032420069416</v>
      </c>
      <c r="G124">
        <v>13.477637031991</v>
      </c>
      <c r="H124">
        <v>8.3241485271499298E-4</v>
      </c>
      <c r="I124">
        <v>8.6192940376485002E-3</v>
      </c>
      <c r="J124">
        <v>1.9741002722747002E-2</v>
      </c>
      <c r="K124">
        <v>4.2179204795769698E-2</v>
      </c>
      <c r="L124">
        <v>3.6464258732084899E-2</v>
      </c>
      <c r="M124">
        <v>0</v>
      </c>
      <c r="N124">
        <v>0</v>
      </c>
      <c r="O124">
        <v>5.5429569487927599E-2</v>
      </c>
      <c r="P124">
        <v>0</v>
      </c>
      <c r="Q124">
        <v>3.1341774238840101E-3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-6.6355933463561598E-2</v>
      </c>
      <c r="Z124">
        <v>-1.1032338329258699E-2</v>
      </c>
      <c r="AA124">
        <v>-7.7771860355833802E-3</v>
      </c>
      <c r="AB124">
        <v>-7.06725847454019E-3</v>
      </c>
      <c r="AC124">
        <v>-5.70326443139502E-3</v>
      </c>
      <c r="AD124">
        <v>-5.2841611438941404E-3</v>
      </c>
      <c r="AE124">
        <v>4.1209828229717003</v>
      </c>
      <c r="AF124">
        <v>20.276339474180901</v>
      </c>
      <c r="AG124">
        <f t="shared" si="5"/>
        <v>-2.7645945496356283</v>
      </c>
      <c r="AH124">
        <f t="shared" si="6"/>
        <v>-2.703553612553165</v>
      </c>
      <c r="AM124">
        <f t="shared" si="7"/>
        <v>-0.12950007550250131</v>
      </c>
      <c r="AN124">
        <f t="shared" si="8"/>
        <v>-6.1040937082463317E-2</v>
      </c>
    </row>
    <row r="125" spans="1:40">
      <c r="A125" s="1">
        <v>50405</v>
      </c>
      <c r="B125">
        <v>2.71436923984737</v>
      </c>
      <c r="C125">
        <v>4.94543570899639E-3</v>
      </c>
      <c r="D125">
        <v>-2.1545282468297802</v>
      </c>
      <c r="E125" s="16">
        <v>1.26335798985342E-6</v>
      </c>
      <c r="F125">
        <v>2.0221021261289098</v>
      </c>
      <c r="G125">
        <v>13.444454811805899</v>
      </c>
      <c r="H125">
        <v>8.2154144480599798E-4</v>
      </c>
      <c r="I125">
        <v>7.9819801518203493E-3</v>
      </c>
      <c r="J125">
        <v>1.9661364288723601E-2</v>
      </c>
      <c r="K125">
        <v>4.09028779784135E-2</v>
      </c>
      <c r="L125">
        <v>3.4945194740483999E-2</v>
      </c>
      <c r="M125">
        <v>0</v>
      </c>
      <c r="N125">
        <v>0</v>
      </c>
      <c r="O125">
        <v>5.3281254036888402E-2</v>
      </c>
      <c r="P125">
        <v>0</v>
      </c>
      <c r="Q125">
        <v>2.8917446849121599E-3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-6.4353960513043901E-2</v>
      </c>
      <c r="Z125">
        <v>-1.0699021138320599E-2</v>
      </c>
      <c r="AA125">
        <v>-7.5420891721153099E-3</v>
      </c>
      <c r="AB125">
        <v>-6.85358199145868E-3</v>
      </c>
      <c r="AC125">
        <v>-5.5308772253212504E-3</v>
      </c>
      <c r="AD125">
        <v>-5.1246802135459599E-3</v>
      </c>
      <c r="AE125">
        <v>4.1086792833051904</v>
      </c>
      <c r="AF125">
        <v>20.2004056603968</v>
      </c>
      <c r="AG125">
        <f t="shared" si="5"/>
        <v>-2.8405283634197289</v>
      </c>
      <c r="AH125">
        <f t="shared" si="6"/>
        <v>-2.7813270311443365</v>
      </c>
      <c r="AM125">
        <f t="shared" si="7"/>
        <v>-0.12747942163388437</v>
      </c>
      <c r="AN125">
        <f t="shared" si="8"/>
        <v>-5.9201332275392198E-2</v>
      </c>
    </row>
    <row r="126" spans="1:40">
      <c r="A126" s="1">
        <v>50495</v>
      </c>
      <c r="B126">
        <v>2.6850167096952799</v>
      </c>
      <c r="C126">
        <v>4.8175152634652996E-3</v>
      </c>
      <c r="D126">
        <v>-2.13431911592992</v>
      </c>
      <c r="E126" s="16">
        <v>1.2362044880228399E-6</v>
      </c>
      <c r="F126">
        <v>2.0040012844827699</v>
      </c>
      <c r="G126">
        <v>13.4112251164744</v>
      </c>
      <c r="H126">
        <v>8.1089100326519204E-4</v>
      </c>
      <c r="I126">
        <v>7.3811537219098501E-3</v>
      </c>
      <c r="J126">
        <v>1.9575203435354099E-2</v>
      </c>
      <c r="K126">
        <v>3.9656576985281397E-2</v>
      </c>
      <c r="L126">
        <v>3.33800841380128E-2</v>
      </c>
      <c r="M126">
        <v>0</v>
      </c>
      <c r="N126">
        <v>0</v>
      </c>
      <c r="O126">
        <v>5.1202540513782598E-2</v>
      </c>
      <c r="P126">
        <v>0</v>
      </c>
      <c r="Q126">
        <v>2.6557336924449902E-3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-6.2408674507294898E-2</v>
      </c>
      <c r="Z126">
        <v>-1.03749931271699E-2</v>
      </c>
      <c r="AA126">
        <v>-7.3134894118316602E-3</v>
      </c>
      <c r="AB126">
        <v>-6.6456953475287402E-3</v>
      </c>
      <c r="AC126">
        <v>-5.3629506416251298E-3</v>
      </c>
      <c r="AD126">
        <v>-4.9689260695072101E-3</v>
      </c>
      <c r="AE126">
        <v>4.0964177538415099</v>
      </c>
      <c r="AF126">
        <v>20.124747954417099</v>
      </c>
      <c r="AG126">
        <f t="shared" si="5"/>
        <v>-2.9161860693994299</v>
      </c>
      <c r="AH126">
        <f t="shared" si="6"/>
        <v>-2.8587679172797538</v>
      </c>
      <c r="AM126">
        <f t="shared" si="7"/>
        <v>-0.12549907997919663</v>
      </c>
      <c r="AN126">
        <f t="shared" si="8"/>
        <v>-5.741815211967613E-2</v>
      </c>
    </row>
    <row r="127" spans="1:40">
      <c r="A127" s="1">
        <v>50586</v>
      </c>
      <c r="B127">
        <v>2.65597865983709</v>
      </c>
      <c r="C127">
        <v>4.6918801366761598E-3</v>
      </c>
      <c r="D127">
        <v>-2.1142727558392398</v>
      </c>
      <c r="E127" s="16">
        <v>1.2100103346877099E-6</v>
      </c>
      <c r="F127">
        <v>1.98602052068096</v>
      </c>
      <c r="G127">
        <v>13.377948647264899</v>
      </c>
      <c r="H127">
        <v>8.0047250455620898E-4</v>
      </c>
      <c r="I127">
        <v>6.8149220680220196E-3</v>
      </c>
      <c r="J127">
        <v>1.9482949804847501E-2</v>
      </c>
      <c r="K127">
        <v>3.8441129713105003E-2</v>
      </c>
      <c r="L127">
        <v>3.1784228921900401E-2</v>
      </c>
      <c r="M127">
        <v>0</v>
      </c>
      <c r="N127">
        <v>0</v>
      </c>
      <c r="O127">
        <v>4.9191287739494001E-2</v>
      </c>
      <c r="P127">
        <v>0</v>
      </c>
      <c r="Q127">
        <v>2.42802796850564E-3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-6.05190717606999E-2</v>
      </c>
      <c r="Z127">
        <v>-1.0060129282971699E-2</v>
      </c>
      <c r="AA127">
        <v>-7.0913133597540401E-3</v>
      </c>
      <c r="AB127">
        <v>-6.4435591256847401E-3</v>
      </c>
      <c r="AC127">
        <v>-5.1995006340493097E-3</v>
      </c>
      <c r="AD127">
        <v>-4.8170018414146198E-3</v>
      </c>
      <c r="AE127">
        <v>4.0841980552324699</v>
      </c>
      <c r="AF127">
        <v>20.0493786600391</v>
      </c>
      <c r="AG127">
        <f t="shared" si="5"/>
        <v>-2.9915553637774295</v>
      </c>
      <c r="AH127">
        <f t="shared" si="6"/>
        <v>-2.9358659174859598</v>
      </c>
      <c r="AM127">
        <f t="shared" si="7"/>
        <v>-0.12355914501126897</v>
      </c>
      <c r="AN127">
        <f t="shared" si="8"/>
        <v>-5.5689446291469304E-2</v>
      </c>
    </row>
    <row r="128" spans="1:40">
      <c r="A128" s="1">
        <v>50678</v>
      </c>
      <c r="B128">
        <v>2.6272515526424498</v>
      </c>
      <c r="C128">
        <v>4.56836491723649E-3</v>
      </c>
      <c r="D128">
        <v>-2.09438800778288</v>
      </c>
      <c r="E128" s="16">
        <v>1.1845499462595601E-6</v>
      </c>
      <c r="F128">
        <v>1.96815896427995</v>
      </c>
      <c r="G128">
        <v>13.3446266911411</v>
      </c>
      <c r="H128">
        <v>7.9029109600762799E-4</v>
      </c>
      <c r="I128">
        <v>6.2814931514407098E-3</v>
      </c>
      <c r="J128">
        <v>1.9384982730703999E-2</v>
      </c>
      <c r="K128">
        <v>3.7257131499159601E-2</v>
      </c>
      <c r="L128">
        <v>3.0171554394970199E-2</v>
      </c>
      <c r="M128">
        <v>0</v>
      </c>
      <c r="N128">
        <v>0</v>
      </c>
      <c r="O128">
        <v>4.7245418663382797E-2</v>
      </c>
      <c r="P128">
        <v>0</v>
      </c>
      <c r="Q128">
        <v>2.21010650431288E-3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-5.8684099203632802E-2</v>
      </c>
      <c r="Z128">
        <v>-9.7542900147564397E-3</v>
      </c>
      <c r="AA128">
        <v>-6.8754751606983104E-3</v>
      </c>
      <c r="AB128">
        <v>-6.2471188764578502E-3</v>
      </c>
      <c r="AC128">
        <v>-5.0405247341472397E-3</v>
      </c>
      <c r="AD128">
        <v>-4.6689821983839598E-3</v>
      </c>
      <c r="AE128">
        <v>4.0720200090257697</v>
      </c>
      <c r="AF128">
        <v>19.974309246625602</v>
      </c>
      <c r="AG128">
        <f t="shared" si="5"/>
        <v>-3.0666247771909276</v>
      </c>
      <c r="AH128">
        <f t="shared" si="6"/>
        <v>-3.0126114185020105</v>
      </c>
      <c r="AM128">
        <f t="shared" si="7"/>
        <v>-0.12165949403574761</v>
      </c>
      <c r="AN128">
        <f t="shared" si="8"/>
        <v>-5.401335868891699E-2</v>
      </c>
    </row>
    <row r="129" spans="1:40">
      <c r="A129" s="1">
        <v>50770</v>
      </c>
      <c r="B129">
        <v>2.5988319636544301</v>
      </c>
      <c r="C129">
        <v>4.4468639549798596E-3</v>
      </c>
      <c r="D129">
        <v>-2.0746638359331402</v>
      </c>
      <c r="E129" s="16">
        <v>1.1596409496016499E-6</v>
      </c>
      <c r="F129">
        <v>1.9504159924814799</v>
      </c>
      <c r="G129">
        <v>13.3112610592559</v>
      </c>
      <c r="H129">
        <v>7.8034862886641298E-4</v>
      </c>
      <c r="I129">
        <v>5.7791688124355497E-3</v>
      </c>
      <c r="J129">
        <v>1.9281639095973802E-2</v>
      </c>
      <c r="K129">
        <v>3.6104965564361498E-2</v>
      </c>
      <c r="L129">
        <v>2.85545917171602E-2</v>
      </c>
      <c r="M129">
        <v>0</v>
      </c>
      <c r="N129">
        <v>0</v>
      </c>
      <c r="O129">
        <v>4.5362918475638503E-2</v>
      </c>
      <c r="P129">
        <v>0</v>
      </c>
      <c r="Q129">
        <v>2.0030858618410902E-3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-5.6902660342683299E-2</v>
      </c>
      <c r="Z129">
        <v>-9.4573227449176803E-3</v>
      </c>
      <c r="AA129">
        <v>-6.6658778211878501E-3</v>
      </c>
      <c r="AB129">
        <v>-6.0563066227335401E-3</v>
      </c>
      <c r="AC129">
        <v>-4.8860037561050196E-3</v>
      </c>
      <c r="AD129">
        <v>-4.5249157869451497E-3</v>
      </c>
      <c r="AE129">
        <v>4.05988343766181</v>
      </c>
      <c r="AF129">
        <v>19.899550271798201</v>
      </c>
      <c r="AG129">
        <f t="shared" si="5"/>
        <v>-3.1413837520183279</v>
      </c>
      <c r="AH129">
        <f t="shared" si="6"/>
        <v>-3.088995630508117</v>
      </c>
      <c r="AM129">
        <f t="shared" si="7"/>
        <v>-0.11979981985573107</v>
      </c>
      <c r="AN129">
        <f t="shared" si="8"/>
        <v>-5.2388121510211057E-2</v>
      </c>
    </row>
    <row r="130" spans="1:40">
      <c r="A130" s="1">
        <v>50860</v>
      </c>
      <c r="B130">
        <v>2.57071656909091</v>
      </c>
      <c r="C130">
        <v>4.32731864236734E-3</v>
      </c>
      <c r="D130">
        <v>-2.0550993094543002</v>
      </c>
      <c r="E130" s="16">
        <v>1.13513882365509E-6</v>
      </c>
      <c r="F130">
        <v>1.93279119529046</v>
      </c>
      <c r="G130">
        <v>13.277854025153401</v>
      </c>
      <c r="H130">
        <v>7.70644155993206E-4</v>
      </c>
      <c r="I130">
        <v>5.3063386241380701E-3</v>
      </c>
      <c r="J130">
        <v>1.9173220242561E-2</v>
      </c>
      <c r="K130">
        <v>3.4984823489066098E-2</v>
      </c>
      <c r="L130">
        <v>2.69444863436798E-2</v>
      </c>
      <c r="M130">
        <v>0</v>
      </c>
      <c r="N130">
        <v>0</v>
      </c>
      <c r="O130">
        <v>4.3541832782690103E-2</v>
      </c>
      <c r="P130">
        <v>0</v>
      </c>
      <c r="Q130">
        <v>1.80776105386683E-3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-5.5173621426032403E-2</v>
      </c>
      <c r="Z130">
        <v>-9.1690635171842796E-3</v>
      </c>
      <c r="AA130">
        <v>-6.4624145381003001E-3</v>
      </c>
      <c r="AB130">
        <v>-5.8710423695217803E-3</v>
      </c>
      <c r="AC130">
        <v>-4.7359035085329602E-3</v>
      </c>
      <c r="AD130">
        <v>-4.3848276866242401E-3</v>
      </c>
      <c r="AE130">
        <v>4.0477881644706004</v>
      </c>
      <c r="AF130">
        <v>19.825111331978299</v>
      </c>
      <c r="AG130">
        <f t="shared" si="5"/>
        <v>-3.2158226918382304</v>
      </c>
      <c r="AH130">
        <f t="shared" si="6"/>
        <v>-3.1650106422813002</v>
      </c>
      <c r="AM130">
        <f t="shared" si="7"/>
        <v>-0.11797966038264929</v>
      </c>
      <c r="AN130">
        <f t="shared" si="8"/>
        <v>-5.0812049556929868E-2</v>
      </c>
    </row>
    <row r="131" spans="1:40">
      <c r="A131" s="1">
        <v>50951</v>
      </c>
      <c r="B131">
        <v>2.5429021343314702</v>
      </c>
      <c r="C131">
        <v>4.2097066126726901E-3</v>
      </c>
      <c r="D131">
        <v>-2.0356935858748901</v>
      </c>
      <c r="E131" s="16">
        <v>1.1109319242373501E-6</v>
      </c>
      <c r="F131">
        <v>1.9152843430069599</v>
      </c>
      <c r="G131">
        <v>13.2444082637852</v>
      </c>
      <c r="H131">
        <v>7.6117439216374298E-4</v>
      </c>
      <c r="I131">
        <v>4.8614743041776399E-3</v>
      </c>
      <c r="J131">
        <v>1.90599980010407E-2</v>
      </c>
      <c r="K131">
        <v>3.3896725378780801E-2</v>
      </c>
      <c r="L131">
        <v>2.5351027891369102E-2</v>
      </c>
      <c r="M131">
        <v>0</v>
      </c>
      <c r="N131">
        <v>0</v>
      </c>
      <c r="O131">
        <v>4.1780265841705203E-2</v>
      </c>
      <c r="P131">
        <v>0</v>
      </c>
      <c r="Q131">
        <v>1.62464476287188E-3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-5.34958176606352E-2</v>
      </c>
      <c r="Z131">
        <v>-8.8893385895127096E-3</v>
      </c>
      <c r="AA131">
        <v>-6.2649700095913597E-3</v>
      </c>
      <c r="AB131">
        <v>-5.6912355919129399E-3</v>
      </c>
      <c r="AC131">
        <v>-4.5901764832079897E-3</v>
      </c>
      <c r="AD131">
        <v>-4.2487218395128997E-3</v>
      </c>
      <c r="AE131">
        <v>4.0357340136684501</v>
      </c>
      <c r="AF131">
        <v>19.751001036859599</v>
      </c>
      <c r="AG131">
        <f t="shared" ref="AG131:AG132" si="9">+AF131-AVERAGE($AF$2:$AF$131)</f>
        <v>-3.2899329869569307</v>
      </c>
      <c r="AH131">
        <f t="shared" ref="AH131:AH132" si="10">AG131-K131-SUM(Y131:AD131)</f>
        <v>-3.2406494521613385</v>
      </c>
      <c r="AM131">
        <f t="shared" ref="AM131:AM132" si="11">SUM(C131:F131)</f>
        <v>-0.11619842532333324</v>
      </c>
      <c r="AN131">
        <f t="shared" si="8"/>
        <v>-4.9283534795592304E-2</v>
      </c>
    </row>
    <row r="132" spans="1:40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9"/>
        <v>-23.063701086009843</v>
      </c>
      <c r="AH132">
        <f t="shared" si="10"/>
        <v>-23.059569583181442</v>
      </c>
      <c r="AM132">
        <f t="shared" si="11"/>
        <v>6.5278567094242762E-2</v>
      </c>
      <c r="AN132">
        <f t="shared" si="8"/>
        <v>-4.1315028283996792E-3</v>
      </c>
    </row>
    <row r="135" spans="1:40">
      <c r="B135">
        <f t="shared" ref="B135:G135" si="12">+AVERAGE(B9:B131)</f>
        <v>3.6222428382626557</v>
      </c>
      <c r="C135">
        <f t="shared" si="12"/>
        <v>-6.9684674082893874E-2</v>
      </c>
      <c r="D135">
        <f t="shared" si="12"/>
        <v>-2.5137443691558503</v>
      </c>
      <c r="E135">
        <f t="shared" si="12"/>
        <v>-6.8190895608804398E-6</v>
      </c>
      <c r="F135">
        <f t="shared" si="12"/>
        <v>1.1757488510386902</v>
      </c>
      <c r="G135">
        <f t="shared" si="12"/>
        <v>14.612757551632642</v>
      </c>
      <c r="Y135">
        <f t="shared" ref="Y135:AD135" si="13">+AVERAGE(Y9:Y131)</f>
        <v>-0.8107871078040072</v>
      </c>
      <c r="Z135">
        <f t="shared" si="13"/>
        <v>-0.21339285415435297</v>
      </c>
      <c r="AA135">
        <f t="shared" si="13"/>
        <v>-0.17681672188201575</v>
      </c>
      <c r="AB135">
        <f t="shared" si="13"/>
        <v>-0.19339442754763572</v>
      </c>
      <c r="AC135">
        <f t="shared" si="13"/>
        <v>-0.20485774625021086</v>
      </c>
      <c r="AD135">
        <f t="shared" si="13"/>
        <v>-0.27520092292846643</v>
      </c>
    </row>
    <row r="136" spans="1:40">
      <c r="B136">
        <f>+_xlfn.STDEV.S(B9:B131)</f>
        <v>1.0741587607103746</v>
      </c>
      <c r="C136">
        <f t="shared" ref="C136:G136" si="14">+_xlfn.STDEV.S(C9:C131)</f>
        <v>0.32882650054975449</v>
      </c>
      <c r="D136">
        <f t="shared" si="14"/>
        <v>1.4150572043844003</v>
      </c>
      <c r="E136">
        <f t="shared" si="14"/>
        <v>3.1377068841160962E-4</v>
      </c>
      <c r="F136">
        <f t="shared" si="14"/>
        <v>2.5157860136154393</v>
      </c>
      <c r="G136">
        <f t="shared" si="14"/>
        <v>0.89776759142947427</v>
      </c>
      <c r="Y136">
        <f>+_xlfn.STDEV.S(Y9:Y131)</f>
        <v>0.82502672763420426</v>
      </c>
      <c r="Z136">
        <f t="shared" ref="Z136:AD136" si="15">+_xlfn.STDEV.S(Z9:Z131)</f>
        <v>0.20264513243598789</v>
      </c>
      <c r="AA136">
        <f t="shared" si="15"/>
        <v>0.16952410882223895</v>
      </c>
      <c r="AB136">
        <f t="shared" si="15"/>
        <v>0.18817443665554925</v>
      </c>
      <c r="AC136">
        <f t="shared" si="15"/>
        <v>0.20338948583835526</v>
      </c>
      <c r="AD136">
        <f t="shared" si="15"/>
        <v>0.27883715189538055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BABA-7157-4ADE-A01E-77783BCEA514}">
  <sheetPr codeName="Sheet22"/>
  <dimension ref="A1:AP136"/>
  <sheetViews>
    <sheetView topLeftCell="A55" zoomScale="85" zoomScaleNormal="85" workbookViewId="0">
      <selection activeCell="AQ11" sqref="AQ11"/>
    </sheetView>
  </sheetViews>
  <sheetFormatPr defaultColWidth="8.85546875" defaultRowHeight="15"/>
  <cols>
    <col min="35" max="37" width="9.140625" style="19"/>
    <col min="38" max="38" width="8.85546875" style="19"/>
  </cols>
  <sheetData>
    <row r="1" spans="1:42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243</v>
      </c>
      <c r="AH1" t="s">
        <v>244</v>
      </c>
      <c r="AI1" s="19" t="s">
        <v>246</v>
      </c>
      <c r="AJ1" s="19" t="s">
        <v>245</v>
      </c>
      <c r="AK1" s="19" t="s">
        <v>247</v>
      </c>
      <c r="AM1" s="19" t="s">
        <v>337</v>
      </c>
      <c r="AN1" s="19" t="s">
        <v>338</v>
      </c>
      <c r="AO1" s="19" t="s">
        <v>339</v>
      </c>
      <c r="AP1" s="19" t="s">
        <v>340</v>
      </c>
    </row>
    <row r="2" spans="1:42">
      <c r="A2" s="1">
        <v>39172</v>
      </c>
      <c r="B2">
        <v>2.53630823905555</v>
      </c>
      <c r="C2">
        <v>-0.18049422284584901</v>
      </c>
      <c r="D2">
        <v>-5.0265680420263203</v>
      </c>
      <c r="E2">
        <v>-5.1095037872067204E-4</v>
      </c>
      <c r="F2">
        <v>6.5669289187221302</v>
      </c>
      <c r="G2">
        <v>14.167348027233199</v>
      </c>
      <c r="H2">
        <v>-2.8136164971882101E-2</v>
      </c>
      <c r="I2">
        <v>0.24489409207482801</v>
      </c>
      <c r="J2">
        <v>-5.7575040114019801E-2</v>
      </c>
      <c r="K2">
        <v>2.5748891372568901</v>
      </c>
      <c r="L2">
        <v>0.26640204861601702</v>
      </c>
      <c r="M2">
        <v>0</v>
      </c>
      <c r="N2">
        <v>0</v>
      </c>
      <c r="O2">
        <v>0.43018805557478201</v>
      </c>
      <c r="P2">
        <v>0</v>
      </c>
      <c r="Q2">
        <v>-1.7234494942893499E-2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7.4683268734955401</v>
      </c>
      <c r="AF2">
        <v>28.944766476749599</v>
      </c>
      <c r="AG2">
        <f>+AF2-AVERAGE($AF$2:$AF$131)</f>
        <v>4.008773472975566</v>
      </c>
      <c r="AH2">
        <f>AG2-K2-SUM(Y2:AD2)</f>
        <v>1.4338843357186759</v>
      </c>
      <c r="AI2" s="19">
        <v>2.7370000000000001</v>
      </c>
      <c r="AJ2" s="19">
        <v>1.1661531999999999</v>
      </c>
      <c r="AK2" s="19">
        <v>2.4409062499999998</v>
      </c>
      <c r="AM2">
        <f>SUM(C2:F2)</f>
        <v>1.3593557034712402</v>
      </c>
      <c r="AN2">
        <f>SUM(Y2:AD2)</f>
        <v>0</v>
      </c>
      <c r="AO2">
        <f>+EA_output_withoutFG_noYC!AM2</f>
        <v>1.2008962103696312</v>
      </c>
      <c r="AP2">
        <f>+EA_output_withoutFG_noYC!AN2</f>
        <v>0</v>
      </c>
    </row>
    <row r="3" spans="1:42">
      <c r="A3" s="1">
        <v>39263</v>
      </c>
      <c r="B3">
        <v>2.18883767026144</v>
      </c>
      <c r="C3">
        <v>-0.102014370936373</v>
      </c>
      <c r="D3">
        <v>-5.4151599012098304</v>
      </c>
      <c r="E3">
        <v>4.3291299929138302E-4</v>
      </c>
      <c r="F3">
        <v>7.4635098061922598</v>
      </c>
      <c r="G3">
        <v>14.096810475057</v>
      </c>
      <c r="H3">
        <v>-1.7718534005384499E-2</v>
      </c>
      <c r="I3">
        <v>0.23729293923779801</v>
      </c>
      <c r="J3">
        <v>-5.8482714973288601E-2</v>
      </c>
      <c r="K3">
        <v>2.6753131990213301</v>
      </c>
      <c r="L3">
        <v>0.30577422281893701</v>
      </c>
      <c r="M3">
        <v>0</v>
      </c>
      <c r="N3">
        <v>0</v>
      </c>
      <c r="O3">
        <v>0.44487798170183901</v>
      </c>
      <c r="P3">
        <v>0</v>
      </c>
      <c r="Q3">
        <v>-2.5392488129723698E-2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7.4451940470251001</v>
      </c>
      <c r="AF3">
        <v>29.2392752450607</v>
      </c>
      <c r="AG3">
        <f t="shared" ref="AG3:AG66" si="0">+AF3-AVERAGE($AF$2:$AF$131)</f>
        <v>4.3032822412866665</v>
      </c>
      <c r="AH3">
        <f t="shared" ref="AH3:AH66" si="1">AG3-K3-SUM(Y3:AD3)</f>
        <v>1.6279690422653363</v>
      </c>
      <c r="AI3" s="19">
        <v>3.0494018114075221</v>
      </c>
      <c r="AJ3" s="19">
        <v>0.63073330000000005</v>
      </c>
      <c r="AK3" s="19">
        <v>2.7138437500000001</v>
      </c>
      <c r="AM3">
        <f t="shared" ref="AM3:AM66" si="2">SUM(C3:F3)</f>
        <v>1.9467684470453479</v>
      </c>
      <c r="AN3">
        <f t="shared" ref="AN3:AN8" si="3">SUM(Y3:AD3)</f>
        <v>0</v>
      </c>
      <c r="AO3">
        <f>+EA_output_withoutFG_noYC!AM3</f>
        <v>1.7872384762342701</v>
      </c>
      <c r="AP3">
        <f>+EA_output_withoutFG_noYC!AN3</f>
        <v>0</v>
      </c>
    </row>
    <row r="4" spans="1:42">
      <c r="A4" s="1">
        <v>39355</v>
      </c>
      <c r="B4">
        <v>2.3018783920665302</v>
      </c>
      <c r="C4">
        <v>-0.18582521333365401</v>
      </c>
      <c r="D4">
        <v>-5.7797077510181802</v>
      </c>
      <c r="E4">
        <v>-2.4449341903938498E-4</v>
      </c>
      <c r="F4">
        <v>8.1065584879172192</v>
      </c>
      <c r="G4">
        <v>14.147299816699199</v>
      </c>
      <c r="H4">
        <v>9.9248504023507506E-3</v>
      </c>
      <c r="I4">
        <v>0.311531537084073</v>
      </c>
      <c r="J4">
        <v>-6.1960514929925999E-2</v>
      </c>
      <c r="K4">
        <v>2.5069939880985901</v>
      </c>
      <c r="L4">
        <v>0.300640039801022</v>
      </c>
      <c r="M4">
        <v>0</v>
      </c>
      <c r="N4">
        <v>0</v>
      </c>
      <c r="O4">
        <v>0.46631617691817501</v>
      </c>
      <c r="P4">
        <v>0</v>
      </c>
      <c r="Q4">
        <v>-4.0553602925540999E-2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7.4221486874528697</v>
      </c>
      <c r="AF4">
        <v>29.505000400814001</v>
      </c>
      <c r="AG4">
        <f t="shared" si="0"/>
        <v>4.5690073970399681</v>
      </c>
      <c r="AH4">
        <f t="shared" si="1"/>
        <v>2.062013408941378</v>
      </c>
      <c r="AI4" s="19">
        <v>2.9951680354802281</v>
      </c>
      <c r="AJ4" s="19">
        <v>0.49029679999999998</v>
      </c>
      <c r="AK4" s="19">
        <v>2.8524687499999999</v>
      </c>
      <c r="AM4">
        <f t="shared" si="2"/>
        <v>2.1407810301463455</v>
      </c>
      <c r="AN4">
        <f t="shared" si="3"/>
        <v>0</v>
      </c>
      <c r="AO4">
        <f>+EA_output_withoutFG_noYC!AM4</f>
        <v>1.9797826372245284</v>
      </c>
      <c r="AP4">
        <f>+EA_output_withoutFG_noYC!AN4</f>
        <v>0</v>
      </c>
    </row>
    <row r="5" spans="1:42">
      <c r="A5" s="1">
        <v>39447</v>
      </c>
      <c r="B5">
        <v>2.0031345478730098</v>
      </c>
      <c r="C5">
        <v>-5.9805901158355802E-2</v>
      </c>
      <c r="D5">
        <v>-6.0906698056146</v>
      </c>
      <c r="E5">
        <v>6.5881996133333905E-4</v>
      </c>
      <c r="F5">
        <v>8.5748649175229303</v>
      </c>
      <c r="G5">
        <v>14.2455873104881</v>
      </c>
      <c r="H5">
        <v>1.5467909719686E-2</v>
      </c>
      <c r="I5">
        <v>0.24896400444299099</v>
      </c>
      <c r="J5">
        <v>-6.33293878464085E-2</v>
      </c>
      <c r="K5">
        <v>2.6392114002299398</v>
      </c>
      <c r="L5">
        <v>0.34661215671060702</v>
      </c>
      <c r="M5">
        <v>0</v>
      </c>
      <c r="N5">
        <v>0</v>
      </c>
      <c r="O5">
        <v>0.47709801165218901</v>
      </c>
      <c r="P5">
        <v>0</v>
      </c>
      <c r="Q5">
        <v>-4.5182361154159197E-2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7.3991901929064898</v>
      </c>
      <c r="AF5">
        <v>29.691801815733999</v>
      </c>
      <c r="AG5">
        <f t="shared" si="0"/>
        <v>4.755808811959966</v>
      </c>
      <c r="AH5">
        <f t="shared" si="1"/>
        <v>2.1165974117300261</v>
      </c>
      <c r="AI5" s="19">
        <v>2.5742986722182222</v>
      </c>
      <c r="AJ5" s="19">
        <v>0.58647769999999999</v>
      </c>
      <c r="AK5" s="19">
        <v>2.85678125</v>
      </c>
      <c r="AM5">
        <f t="shared" si="2"/>
        <v>2.4250480307113076</v>
      </c>
      <c r="AN5">
        <f t="shared" si="3"/>
        <v>0</v>
      </c>
      <c r="AO5">
        <f>+EA_output_withoutFG_noYC!AM5</f>
        <v>2.262035026845937</v>
      </c>
      <c r="AP5">
        <f>+EA_output_withoutFG_noYC!AN5</f>
        <v>0</v>
      </c>
    </row>
    <row r="6" spans="1:42">
      <c r="A6" s="1">
        <v>39538</v>
      </c>
      <c r="B6">
        <v>2.0564368337968402</v>
      </c>
      <c r="C6">
        <v>-0.17410701908977599</v>
      </c>
      <c r="D6">
        <v>-6.2409236510038602</v>
      </c>
      <c r="E6" s="16">
        <v>-8.14883314806636E-5</v>
      </c>
      <c r="F6">
        <v>8.7254233372779204</v>
      </c>
      <c r="G6">
        <v>14.47022493131</v>
      </c>
      <c r="H6">
        <v>-5.3129903993939499E-2</v>
      </c>
      <c r="I6">
        <v>0.30778976046645701</v>
      </c>
      <c r="J6">
        <v>-6.6874844845825301E-2</v>
      </c>
      <c r="K6">
        <v>2.9688717973471301</v>
      </c>
      <c r="L6">
        <v>0.14427824324691599</v>
      </c>
      <c r="M6">
        <v>0</v>
      </c>
      <c r="N6">
        <v>0</v>
      </c>
      <c r="O6">
        <v>0.497139236404053</v>
      </c>
      <c r="P6">
        <v>0</v>
      </c>
      <c r="Q6">
        <v>-5.0515250612021598E-2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7.3763179754639197</v>
      </c>
      <c r="AF6">
        <v>29.960849957436601</v>
      </c>
      <c r="AG6">
        <f t="shared" si="0"/>
        <v>5.0248569536625673</v>
      </c>
      <c r="AH6">
        <f t="shared" si="1"/>
        <v>2.0559851563154372</v>
      </c>
      <c r="AI6" s="19">
        <v>1.786793721620711</v>
      </c>
      <c r="AJ6" s="19">
        <v>7.7620499999999995E-2</v>
      </c>
      <c r="AK6" s="19">
        <v>3.1066250000000002</v>
      </c>
      <c r="AM6">
        <f t="shared" si="2"/>
        <v>2.3103111788528032</v>
      </c>
      <c r="AN6">
        <f t="shared" si="3"/>
        <v>0</v>
      </c>
      <c r="AO6">
        <f>+EA_output_withoutFG_noYC!AM6</f>
        <v>2.1445220059967207</v>
      </c>
      <c r="AP6">
        <f>+EA_output_withoutFG_noYC!AN6</f>
        <v>0</v>
      </c>
    </row>
    <row r="7" spans="1:42">
      <c r="A7" s="1">
        <v>39629</v>
      </c>
      <c r="B7">
        <v>1.9437085765589099</v>
      </c>
      <c r="C7">
        <v>-0.259683276133164</v>
      </c>
      <c r="D7">
        <v>-6.4409474409749903</v>
      </c>
      <c r="E7">
        <v>5.0280931411909196E-4</v>
      </c>
      <c r="F7">
        <v>9.1352305160961897</v>
      </c>
      <c r="G7">
        <v>14.6029959232603</v>
      </c>
      <c r="H7">
        <v>-2.8221986010449202E-3</v>
      </c>
      <c r="I7">
        <v>0.24610090160795101</v>
      </c>
      <c r="J7">
        <v>-6.3600815736029798E-2</v>
      </c>
      <c r="K7">
        <v>2.6992023286772402</v>
      </c>
      <c r="L7">
        <v>3.1560885220240899E-2</v>
      </c>
      <c r="M7">
        <v>0</v>
      </c>
      <c r="N7">
        <v>0</v>
      </c>
      <c r="O7">
        <v>0.50964207766347602</v>
      </c>
      <c r="P7">
        <v>0</v>
      </c>
      <c r="Q7">
        <v>-7.3570730125575398E-2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7.3535314605282602</v>
      </c>
      <c r="AF7">
        <v>29.681851017356099</v>
      </c>
      <c r="AG7">
        <f t="shared" si="0"/>
        <v>4.7458580135820654</v>
      </c>
      <c r="AH7">
        <f t="shared" si="1"/>
        <v>2.0466556849048252</v>
      </c>
      <c r="AI7" s="19">
        <v>0.63265318368917689</v>
      </c>
      <c r="AJ7" s="19">
        <v>-0.26664339999999997</v>
      </c>
      <c r="AK7" s="19">
        <v>2.690375</v>
      </c>
      <c r="AM7">
        <f t="shared" si="2"/>
        <v>2.4351026083021541</v>
      </c>
      <c r="AN7">
        <f t="shared" si="3"/>
        <v>0</v>
      </c>
      <c r="AO7">
        <f>+EA_output_withoutFG_noYC!AM7</f>
        <v>2.265442531080736</v>
      </c>
      <c r="AP7">
        <f>+EA_output_withoutFG_noYC!AN7</f>
        <v>0</v>
      </c>
    </row>
    <row r="8" spans="1:42">
      <c r="A8" s="1">
        <v>39721</v>
      </c>
      <c r="B8">
        <v>1.5553724897719601</v>
      </c>
      <c r="C8">
        <v>-0.47264140679683098</v>
      </c>
      <c r="D8">
        <v>-6.5811779206041203</v>
      </c>
      <c r="E8">
        <v>4.5985531922392101E-4</v>
      </c>
      <c r="F8">
        <v>9.4802157151683897</v>
      </c>
      <c r="G8">
        <v>14.9277205908699</v>
      </c>
      <c r="H8">
        <v>2.7059604965328499E-2</v>
      </c>
      <c r="I8">
        <v>0.29587019151993499</v>
      </c>
      <c r="J8">
        <v>-6.8185466478176998E-2</v>
      </c>
      <c r="K8">
        <v>2.5210748872093101</v>
      </c>
      <c r="L8">
        <v>-0.16240356923483901</v>
      </c>
      <c r="M8">
        <v>0</v>
      </c>
      <c r="N8">
        <v>0</v>
      </c>
      <c r="O8">
        <v>0.53344518556097997</v>
      </c>
      <c r="P8">
        <v>0</v>
      </c>
      <c r="Q8">
        <v>-8.1467540503536995E-2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7.3308300862292102</v>
      </c>
      <c r="AF8">
        <v>29.306172702996999</v>
      </c>
      <c r="AG8">
        <f t="shared" si="0"/>
        <v>4.370179699222966</v>
      </c>
      <c r="AH8">
        <f t="shared" si="1"/>
        <v>1.849104812013656</v>
      </c>
      <c r="AI8" s="19">
        <v>-0.88812294157855254</v>
      </c>
      <c r="AJ8" s="19">
        <v>-0.43865599999999999</v>
      </c>
      <c r="AK8" s="19">
        <v>1.9878750000000001</v>
      </c>
      <c r="AM8">
        <f t="shared" si="2"/>
        <v>2.4268562430866618</v>
      </c>
      <c r="AN8">
        <f t="shared" si="3"/>
        <v>0</v>
      </c>
      <c r="AO8">
        <f>+EA_output_withoutFG_noYC!AM8</f>
        <v>2.2517783664111422</v>
      </c>
      <c r="AP8">
        <f>+EA_output_withoutFG_noYC!AN8</f>
        <v>0</v>
      </c>
    </row>
    <row r="9" spans="1:42">
      <c r="A9" s="1">
        <v>39813</v>
      </c>
      <c r="B9">
        <v>2.2206633938693998</v>
      </c>
      <c r="C9">
        <v>-0.98689402693851402</v>
      </c>
      <c r="D9">
        <v>-6.9466265888823804</v>
      </c>
      <c r="E9">
        <v>-2.8961149516071598E-4</v>
      </c>
      <c r="F9">
        <v>8.9449094619519602</v>
      </c>
      <c r="G9">
        <v>15.9444444252641</v>
      </c>
      <c r="H9">
        <v>0.11808668436684</v>
      </c>
      <c r="I9">
        <v>0.336957973765663</v>
      </c>
      <c r="J9">
        <v>-6.5994593939889407E-2</v>
      </c>
      <c r="K9">
        <v>2.2587813257151401</v>
      </c>
      <c r="L9">
        <v>-0.68091048788084896</v>
      </c>
      <c r="M9">
        <v>0</v>
      </c>
      <c r="N9">
        <v>0</v>
      </c>
      <c r="O9">
        <v>0.55671627307925298</v>
      </c>
      <c r="P9">
        <v>0</v>
      </c>
      <c r="Q9">
        <v>-7.3561543428765502E-2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7.3690920975854293E-2</v>
      </c>
      <c r="Z9">
        <v>-0.13359576600567</v>
      </c>
      <c r="AA9">
        <v>9.2384556253990793E-2</v>
      </c>
      <c r="AB9">
        <v>-7.1129062466962004E-3</v>
      </c>
      <c r="AC9">
        <v>-1.49690520168188E-2</v>
      </c>
      <c r="AD9">
        <v>-2.8973438074691001E-2</v>
      </c>
      <c r="AE9">
        <v>7.3082133028505902</v>
      </c>
      <c r="AF9">
        <v>28.915920303183601</v>
      </c>
      <c r="AG9">
        <f t="shared" si="0"/>
        <v>3.9799272994095674</v>
      </c>
      <c r="AH9">
        <f t="shared" si="1"/>
        <v>1.7397216588084581</v>
      </c>
      <c r="AI9" s="19">
        <v>-2.469180645817433</v>
      </c>
      <c r="AJ9" s="19">
        <v>-1.9018168</v>
      </c>
      <c r="AK9" s="19">
        <v>0.99912500000000104</v>
      </c>
      <c r="AM9">
        <f t="shared" si="2"/>
        <v>1.0110992346359051</v>
      </c>
      <c r="AN9">
        <f>SUM(Y9:AD9)</f>
        <v>-1.8575685114030911E-2</v>
      </c>
      <c r="AO9">
        <f>+EA_output_withoutFG_noYC!AM9</f>
        <v>0.34969896682862256</v>
      </c>
      <c r="AP9">
        <f>+EA_output_withoutFG_noYC!AN9</f>
        <v>1.9564091237033381</v>
      </c>
    </row>
    <row r="10" spans="1:42">
      <c r="A10" s="1">
        <v>39903</v>
      </c>
      <c r="B10">
        <v>2.4024060633230402</v>
      </c>
      <c r="C10">
        <v>-1.26067968007328</v>
      </c>
      <c r="D10">
        <v>-6.8199196937901601</v>
      </c>
      <c r="E10">
        <v>-1.73805903572382E-4</v>
      </c>
      <c r="F10">
        <v>8.6027343228496704</v>
      </c>
      <c r="G10">
        <v>16.652520759109201</v>
      </c>
      <c r="H10">
        <v>6.7492489836353295E-2</v>
      </c>
      <c r="I10">
        <v>0.27634317973655098</v>
      </c>
      <c r="J10">
        <v>-6.0941638717538403E-2</v>
      </c>
      <c r="K10">
        <v>2.7785998607438702</v>
      </c>
      <c r="L10">
        <v>-1.17981961048613</v>
      </c>
      <c r="M10">
        <v>0</v>
      </c>
      <c r="N10">
        <v>0</v>
      </c>
      <c r="O10">
        <v>0.57206768445192602</v>
      </c>
      <c r="P10">
        <v>0</v>
      </c>
      <c r="Q10">
        <v>-2.5279013584049399E-2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-1.7973575302804901</v>
      </c>
      <c r="Z10">
        <v>1.37214782021567E-2</v>
      </c>
      <c r="AA10">
        <v>0.125297894146912</v>
      </c>
      <c r="AB10">
        <v>-3.03958677033636E-2</v>
      </c>
      <c r="AC10">
        <v>-5.11088381828953E-2</v>
      </c>
      <c r="AD10">
        <v>-0.13660701692066299</v>
      </c>
      <c r="AE10">
        <v>7.2856805722836997</v>
      </c>
      <c r="AF10">
        <v>27.414581609041502</v>
      </c>
      <c r="AG10">
        <f t="shared" si="0"/>
        <v>2.4785886052674684</v>
      </c>
      <c r="AH10">
        <f t="shared" si="1"/>
        <v>1.5764386252619413</v>
      </c>
      <c r="AI10" s="19">
        <v>-3.4688020633500409</v>
      </c>
      <c r="AJ10" s="19">
        <v>-2.6583602000000002</v>
      </c>
      <c r="AK10" s="19">
        <v>-1.9980624999999901</v>
      </c>
      <c r="AM10">
        <f t="shared" si="2"/>
        <v>0.52196114308265962</v>
      </c>
      <c r="AN10">
        <f t="shared" ref="AN10:AN73" si="4">SUM(Y10:AD10)+K10</f>
        <v>0.90214998000552704</v>
      </c>
      <c r="AO10">
        <f>+EA_output_withoutFG_noYC!AM10</f>
        <v>-0.97005434581811301</v>
      </c>
      <c r="AP10">
        <f>+EA_output_withoutFG_noYC!AN10</f>
        <v>1.4959082700873931</v>
      </c>
    </row>
    <row r="11" spans="1:42">
      <c r="A11" s="1">
        <v>39994</v>
      </c>
      <c r="B11">
        <v>2.4277615580208498</v>
      </c>
      <c r="C11">
        <v>-1.6490084653729999</v>
      </c>
      <c r="D11">
        <v>-6.3861467721369003</v>
      </c>
      <c r="E11">
        <v>-4.9595052275973296E-4</v>
      </c>
      <c r="F11">
        <v>7.9593532454160396</v>
      </c>
      <c r="G11">
        <v>17.059180860841199</v>
      </c>
      <c r="H11">
        <v>-8.99071654674959E-2</v>
      </c>
      <c r="I11">
        <v>0.257858193135863</v>
      </c>
      <c r="J11">
        <v>-5.9151638687286297E-2</v>
      </c>
      <c r="K11">
        <v>5.4069760323139997</v>
      </c>
      <c r="L11">
        <v>-1.41816064025192</v>
      </c>
      <c r="M11">
        <v>0</v>
      </c>
      <c r="N11">
        <v>0</v>
      </c>
      <c r="O11">
        <v>0.58667402520876899</v>
      </c>
      <c r="P11">
        <v>0</v>
      </c>
      <c r="Q11">
        <v>1.6546462253551501E-2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-4.5109296537208703</v>
      </c>
      <c r="Z11">
        <v>0.25520857646403</v>
      </c>
      <c r="AA11">
        <v>0.13462048627083301</v>
      </c>
      <c r="AB11">
        <v>-7.8483827507434101E-2</v>
      </c>
      <c r="AC11">
        <v>-6.7382708195324201E-2</v>
      </c>
      <c r="AD11">
        <v>-0.30713781423421899</v>
      </c>
      <c r="AE11">
        <v>7.2632313675058899</v>
      </c>
      <c r="AF11">
        <v>26.800606171334099</v>
      </c>
      <c r="AG11">
        <f t="shared" si="0"/>
        <v>1.8646131675600657</v>
      </c>
      <c r="AH11">
        <f t="shared" si="1"/>
        <v>1.0317420761690501</v>
      </c>
      <c r="AI11" s="19">
        <v>-3.8667303168868918</v>
      </c>
      <c r="AJ11" s="19">
        <v>-2.4732533000000001</v>
      </c>
      <c r="AK11" s="19">
        <v>-2.8704374999999902</v>
      </c>
      <c r="AM11">
        <f t="shared" si="2"/>
        <v>-7.6297942616621484E-2</v>
      </c>
      <c r="AN11">
        <f t="shared" si="4"/>
        <v>0.83287109139101556</v>
      </c>
      <c r="AO11">
        <f>+EA_output_withoutFG_noYC!AM11</f>
        <v>-1.5490930840171737</v>
      </c>
      <c r="AP11">
        <f>+EA_output_withoutFG_noYC!AN11</f>
        <v>1.4183017714136796</v>
      </c>
    </row>
    <row r="12" spans="1:42">
      <c r="A12" s="1">
        <v>40086</v>
      </c>
      <c r="B12">
        <v>2.4217084605560699</v>
      </c>
      <c r="C12">
        <v>-2.0203722445254302</v>
      </c>
      <c r="D12">
        <v>-5.5802493671650097</v>
      </c>
      <c r="E12">
        <v>-1.30064778174943E-3</v>
      </c>
      <c r="F12">
        <v>7.14175490442077</v>
      </c>
      <c r="G12">
        <v>17.135333258146801</v>
      </c>
      <c r="H12">
        <v>-4.2674400151896899E-2</v>
      </c>
      <c r="I12">
        <v>0.32245699683805701</v>
      </c>
      <c r="J12">
        <v>-5.65283720255415E-2</v>
      </c>
      <c r="K12">
        <v>7.9652820687273298</v>
      </c>
      <c r="L12">
        <v>-1.4766757099038299</v>
      </c>
      <c r="M12">
        <v>0</v>
      </c>
      <c r="N12">
        <v>0</v>
      </c>
      <c r="O12">
        <v>0.60460848351772201</v>
      </c>
      <c r="P12">
        <v>0</v>
      </c>
      <c r="Q12">
        <v>7.35099131643945E-4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-6.6481835091444799</v>
      </c>
      <c r="Z12">
        <v>0.43002849059688603</v>
      </c>
      <c r="AA12">
        <v>0.110923247486547</v>
      </c>
      <c r="AB12">
        <v>-0.165981992442858</v>
      </c>
      <c r="AC12">
        <v>-0.117963884623232</v>
      </c>
      <c r="AD12">
        <v>-0.56485064856874501</v>
      </c>
      <c r="AE12">
        <v>7.2408651720838897</v>
      </c>
      <c r="AF12">
        <v>26.6989154051731</v>
      </c>
      <c r="AG12">
        <f t="shared" si="0"/>
        <v>1.7629224013990665</v>
      </c>
      <c r="AH12">
        <f t="shared" si="1"/>
        <v>0.75366862936761869</v>
      </c>
      <c r="AI12" s="19">
        <v>-3.6629654064287331</v>
      </c>
      <c r="AJ12" s="19">
        <v>-2.2970006999999999</v>
      </c>
      <c r="AK12" s="19">
        <v>-3.3401874999999901</v>
      </c>
      <c r="AM12">
        <f t="shared" si="2"/>
        <v>-0.46016735505141959</v>
      </c>
      <c r="AN12">
        <f t="shared" si="4"/>
        <v>1.0092537720314478</v>
      </c>
      <c r="AO12">
        <f>+EA_output_withoutFG_noYC!AM12</f>
        <v>-1.5780325375019855</v>
      </c>
      <c r="AP12">
        <f>+EA_output_withoutFG_noYC!AN12</f>
        <v>1.2287200521416528</v>
      </c>
    </row>
    <row r="13" spans="1:42">
      <c r="A13" s="1">
        <v>40178</v>
      </c>
      <c r="B13">
        <v>2.0701525204182598</v>
      </c>
      <c r="C13">
        <v>-1.96326765615888</v>
      </c>
      <c r="D13">
        <v>-4.9639270278353296</v>
      </c>
      <c r="E13">
        <v>-8.0920876310131397E-4</v>
      </c>
      <c r="F13">
        <v>6.7932403096328704</v>
      </c>
      <c r="G13">
        <v>17.165547270441799</v>
      </c>
      <c r="H13">
        <v>1.8838774243435798E-2</v>
      </c>
      <c r="I13">
        <v>0.252926995902792</v>
      </c>
      <c r="J13">
        <v>-4.67777764444069E-2</v>
      </c>
      <c r="K13">
        <v>9.6680861368480802</v>
      </c>
      <c r="L13">
        <v>-1.4944410681140801</v>
      </c>
      <c r="M13">
        <v>0</v>
      </c>
      <c r="N13">
        <v>0</v>
      </c>
      <c r="O13">
        <v>0.61475522409911698</v>
      </c>
      <c r="P13">
        <v>0</v>
      </c>
      <c r="Q13">
        <v>-1.7101425050101701E-2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-8.2298802105804203</v>
      </c>
      <c r="Z13">
        <v>0.64538339253854404</v>
      </c>
      <c r="AA13">
        <v>7.5587373391156606E-2</v>
      </c>
      <c r="AB13">
        <v>-0.243896146608968</v>
      </c>
      <c r="AC13">
        <v>-0.13783327192872799</v>
      </c>
      <c r="AD13">
        <v>-0.86962230913817995</v>
      </c>
      <c r="AE13">
        <v>7.2185814797010597</v>
      </c>
      <c r="AF13">
        <v>26.5555433765951</v>
      </c>
      <c r="AG13">
        <f t="shared" si="0"/>
        <v>1.6195503728210667</v>
      </c>
      <c r="AH13">
        <f t="shared" si="1"/>
        <v>0.71172540829958209</v>
      </c>
      <c r="AI13" s="19">
        <v>-3.0097138680330628</v>
      </c>
      <c r="AJ13" s="19">
        <v>-1.4258796</v>
      </c>
      <c r="AK13" s="19">
        <v>-3.40731249999999</v>
      </c>
      <c r="AM13">
        <f t="shared" si="2"/>
        <v>-0.1347635831244407</v>
      </c>
      <c r="AN13">
        <f t="shared" si="4"/>
        <v>0.90782496452148465</v>
      </c>
      <c r="AO13">
        <f>+EA_output_withoutFG_noYC!AM13</f>
        <v>-1.5374551236471516</v>
      </c>
      <c r="AP13">
        <f>+EA_output_withoutFG_noYC!AN13</f>
        <v>1.4290119834186541</v>
      </c>
    </row>
    <row r="14" spans="1:42">
      <c r="A14" s="1">
        <v>40268</v>
      </c>
      <c r="B14">
        <v>1.9292618800469501</v>
      </c>
      <c r="C14">
        <v>-1.9152573591376301</v>
      </c>
      <c r="D14">
        <v>-4.6209408751502101</v>
      </c>
      <c r="E14" s="16">
        <v>-9.3285765123369405E-5</v>
      </c>
      <c r="F14">
        <v>6.2885872854381901</v>
      </c>
      <c r="G14">
        <v>17.194811255323501</v>
      </c>
      <c r="H14">
        <v>-9.7242431429084408E-3</v>
      </c>
      <c r="I14">
        <v>0.244685762894742</v>
      </c>
      <c r="J14">
        <v>-3.3630540605941603E-2</v>
      </c>
      <c r="K14">
        <v>11.391704855629101</v>
      </c>
      <c r="L14">
        <v>-1.5295777776872299</v>
      </c>
      <c r="M14">
        <v>0</v>
      </c>
      <c r="N14">
        <v>0</v>
      </c>
      <c r="O14">
        <v>0.62748076535153596</v>
      </c>
      <c r="P14">
        <v>0</v>
      </c>
      <c r="Q14">
        <v>-2.1055781739265901E-2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-9.28421985695344</v>
      </c>
      <c r="Z14">
        <v>0.93375032888764598</v>
      </c>
      <c r="AA14">
        <v>0.13528553355022499</v>
      </c>
      <c r="AB14">
        <v>-0.26251041109710299</v>
      </c>
      <c r="AC14">
        <v>-0.11896932543482</v>
      </c>
      <c r="AD14">
        <v>-1.1855579588271501</v>
      </c>
      <c r="AE14">
        <v>7.1963797937079903</v>
      </c>
      <c r="AF14">
        <v>26.960410045289301</v>
      </c>
      <c r="AG14">
        <f t="shared" si="0"/>
        <v>2.0244170415152674</v>
      </c>
      <c r="AH14">
        <f t="shared" si="1"/>
        <v>0.41493387576081098</v>
      </c>
      <c r="AI14" s="19">
        <v>-2.4148134426936441</v>
      </c>
      <c r="AJ14" s="19">
        <v>-1.2296765999999999</v>
      </c>
      <c r="AK14" s="19">
        <v>-2.0075937499999998</v>
      </c>
      <c r="AM14">
        <f t="shared" si="2"/>
        <v>-0.24770423461477353</v>
      </c>
      <c r="AN14">
        <f t="shared" si="4"/>
        <v>1.6094831657544564</v>
      </c>
      <c r="AO14">
        <f>+EA_output_withoutFG_noYC!AM14</f>
        <v>-1.3629169681594737</v>
      </c>
      <c r="AP14">
        <f>+EA_output_withoutFG_noYC!AN14</f>
        <v>1.8350912276464206</v>
      </c>
    </row>
    <row r="15" spans="1:42">
      <c r="A15" s="1">
        <v>40359</v>
      </c>
      <c r="B15">
        <v>1.7114593850772499</v>
      </c>
      <c r="C15">
        <v>-1.7910188959194999</v>
      </c>
      <c r="D15">
        <v>-4.4171119759714603</v>
      </c>
      <c r="E15">
        <v>-3.4034384567023398E-4</v>
      </c>
      <c r="F15">
        <v>5.5084959784089502</v>
      </c>
      <c r="G15">
        <v>17.284894564710701</v>
      </c>
      <c r="H15">
        <v>3.61250330904943E-2</v>
      </c>
      <c r="I15">
        <v>0.25452995273916201</v>
      </c>
      <c r="J15">
        <v>-2.5443457029563701E-2</v>
      </c>
      <c r="K15">
        <v>12.6242669779888</v>
      </c>
      <c r="L15">
        <v>-1.46308450515178</v>
      </c>
      <c r="M15">
        <v>0</v>
      </c>
      <c r="N15">
        <v>0</v>
      </c>
      <c r="O15">
        <v>0.64041986558546904</v>
      </c>
      <c r="P15">
        <v>0</v>
      </c>
      <c r="Q15">
        <v>-2.4373029012644699E-2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-10.235003512859601</v>
      </c>
      <c r="Z15">
        <v>1.2587611462749899</v>
      </c>
      <c r="AA15">
        <v>0.30474392172075698</v>
      </c>
      <c r="AB15">
        <v>-0.178695966786246</v>
      </c>
      <c r="AC15">
        <v>-3.9515870275057402E-2</v>
      </c>
      <c r="AD15">
        <v>-1.4723621523674399</v>
      </c>
      <c r="AE15">
        <v>7.1742596266957799</v>
      </c>
      <c r="AF15">
        <v>27.151006743073602</v>
      </c>
      <c r="AG15">
        <f t="shared" si="0"/>
        <v>2.2150137392995681</v>
      </c>
      <c r="AH15">
        <f t="shared" si="1"/>
        <v>-4.7180804396633746E-2</v>
      </c>
      <c r="AI15" s="19">
        <v>-1.9189852607478819</v>
      </c>
      <c r="AJ15" s="19">
        <v>-0.90648519999999999</v>
      </c>
      <c r="AK15" s="19">
        <v>-1.6951562499999999</v>
      </c>
      <c r="AM15">
        <f t="shared" si="2"/>
        <v>-0.69997523732768041</v>
      </c>
      <c r="AN15">
        <f t="shared" si="4"/>
        <v>2.2621945436962019</v>
      </c>
      <c r="AO15">
        <f>+EA_output_withoutFG_noYC!AM15</f>
        <v>-1.4991456726608536</v>
      </c>
      <c r="AP15">
        <f>+EA_output_withoutFG_noYC!AN15</f>
        <v>2.1591249408662501</v>
      </c>
    </row>
    <row r="16" spans="1:42">
      <c r="A16" s="1">
        <v>40451</v>
      </c>
      <c r="B16">
        <v>1.66892361766518</v>
      </c>
      <c r="C16">
        <v>-1.66928696594946</v>
      </c>
      <c r="D16">
        <v>-4.2631128421755804</v>
      </c>
      <c r="E16">
        <v>-4.7472157619914102E-4</v>
      </c>
      <c r="F16">
        <v>5.3252984871908398</v>
      </c>
      <c r="G16">
        <v>17.3345798631908</v>
      </c>
      <c r="H16">
        <v>5.6531455228965698E-3</v>
      </c>
      <c r="I16">
        <v>0.33959560270529598</v>
      </c>
      <c r="J16">
        <v>-1.5797659984864501E-2</v>
      </c>
      <c r="K16">
        <v>13.592728033140499</v>
      </c>
      <c r="L16">
        <v>-1.5563826348785501</v>
      </c>
      <c r="M16">
        <v>0</v>
      </c>
      <c r="N16">
        <v>0</v>
      </c>
      <c r="O16">
        <v>0.65967138592699004</v>
      </c>
      <c r="P16">
        <v>0</v>
      </c>
      <c r="Q16">
        <v>-1.7203496762647499E-2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-11.450591513162401</v>
      </c>
      <c r="Z16">
        <v>1.4891879159838499</v>
      </c>
      <c r="AA16">
        <v>0.38887175337638602</v>
      </c>
      <c r="AB16">
        <v>-0.132868606443099</v>
      </c>
      <c r="AC16">
        <v>1.92330667714893E-2</v>
      </c>
      <c r="AD16">
        <v>-1.74986020898295</v>
      </c>
      <c r="AE16">
        <v>7.1522205000909898</v>
      </c>
      <c r="AF16">
        <v>27.1203847216497</v>
      </c>
      <c r="AG16">
        <f t="shared" si="0"/>
        <v>2.1843917178756662</v>
      </c>
      <c r="AH16">
        <f t="shared" si="1"/>
        <v>2.7691277191891572E-2</v>
      </c>
      <c r="AI16" s="19">
        <v>-1.522229322194844</v>
      </c>
      <c r="AJ16" s="19">
        <v>-0.66063400000000005</v>
      </c>
      <c r="AK16" s="19">
        <v>-1.40578125</v>
      </c>
      <c r="AM16">
        <f t="shared" si="2"/>
        <v>-0.60757604251040043</v>
      </c>
      <c r="AN16">
        <f t="shared" si="4"/>
        <v>2.1567004406837746</v>
      </c>
      <c r="AO16">
        <f>+EA_output_withoutFG_noYC!AM16</f>
        <v>-1.682752439151336</v>
      </c>
      <c r="AP16">
        <f>+EA_output_withoutFG_noYC!AN16</f>
        <v>2.333420998324943</v>
      </c>
    </row>
    <row r="17" spans="1:42">
      <c r="A17" s="1">
        <v>40543</v>
      </c>
      <c r="B17">
        <v>1.3754459161492001</v>
      </c>
      <c r="C17">
        <v>-1.47319840199445</v>
      </c>
      <c r="D17">
        <v>-4.3372803406989799</v>
      </c>
      <c r="E17">
        <v>-1.6910156114132899E-4</v>
      </c>
      <c r="F17">
        <v>6.02832427206185</v>
      </c>
      <c r="G17">
        <v>17.375537723597901</v>
      </c>
      <c r="H17">
        <v>-3.6956779526524E-2</v>
      </c>
      <c r="I17">
        <v>0.26961922895684798</v>
      </c>
      <c r="J17">
        <v>-8.40626758114244E-3</v>
      </c>
      <c r="K17">
        <v>14.9270380757638</v>
      </c>
      <c r="L17">
        <v>-1.55144642849359</v>
      </c>
      <c r="M17">
        <v>0</v>
      </c>
      <c r="N17">
        <v>0</v>
      </c>
      <c r="O17">
        <v>0.67296250369230304</v>
      </c>
      <c r="P17">
        <v>0</v>
      </c>
      <c r="Q17">
        <v>-1.0960892061115699E-2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-13.193122697194999</v>
      </c>
      <c r="Z17">
        <v>1.67287892077763</v>
      </c>
      <c r="AA17">
        <v>0.43419460449876901</v>
      </c>
      <c r="AB17">
        <v>-0.115124706883921</v>
      </c>
      <c r="AC17">
        <v>3.18828888300874E-2</v>
      </c>
      <c r="AD17">
        <v>-2.0389966536117998</v>
      </c>
      <c r="AE17">
        <v>7.1302619437716004</v>
      </c>
      <c r="AF17">
        <v>27.152483808492399</v>
      </c>
      <c r="AG17">
        <f t="shared" si="0"/>
        <v>2.2164908047183651</v>
      </c>
      <c r="AH17">
        <f t="shared" si="1"/>
        <v>0.4977403725388001</v>
      </c>
      <c r="AI17" s="19">
        <v>-1.236979562278554</v>
      </c>
      <c r="AJ17" s="19">
        <v>-0.20269400000000001</v>
      </c>
      <c r="AK17" s="19">
        <v>-1.13946874999999</v>
      </c>
      <c r="AM17">
        <f t="shared" si="2"/>
        <v>0.21767642780727847</v>
      </c>
      <c r="AN17">
        <f t="shared" si="4"/>
        <v>1.718750432179565</v>
      </c>
      <c r="AO17">
        <f>+EA_output_withoutFG_noYC!AM17</f>
        <v>-1.7145515862473539</v>
      </c>
      <c r="AP17">
        <f>+EA_output_withoutFG_noYC!AN17</f>
        <v>2.7829232939431106</v>
      </c>
    </row>
    <row r="18" spans="1:42">
      <c r="A18" s="1">
        <v>40633</v>
      </c>
      <c r="B18">
        <v>1.90430169484166</v>
      </c>
      <c r="C18">
        <v>-1.5433038156605901</v>
      </c>
      <c r="D18">
        <v>-4.5069512603227597</v>
      </c>
      <c r="E18">
        <v>-1.2869150583441999E-3</v>
      </c>
      <c r="F18">
        <v>7.4268885346222602</v>
      </c>
      <c r="G18">
        <v>17.454779890083302</v>
      </c>
      <c r="H18">
        <v>-3.6961388485043899E-2</v>
      </c>
      <c r="I18">
        <v>0.308137105273108</v>
      </c>
      <c r="J18">
        <v>-7.8414583309630807E-3</v>
      </c>
      <c r="K18">
        <v>16.6753646049164</v>
      </c>
      <c r="L18">
        <v>-1.4894906117164599</v>
      </c>
      <c r="M18">
        <v>0</v>
      </c>
      <c r="N18">
        <v>0</v>
      </c>
      <c r="O18">
        <v>0.69313122766132895</v>
      </c>
      <c r="P18">
        <v>0</v>
      </c>
      <c r="Q18">
        <v>-2.3400021264036199E-2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-15.5140048371796</v>
      </c>
      <c r="Z18">
        <v>1.6560903554873201</v>
      </c>
      <c r="AA18">
        <v>0.29727135675643701</v>
      </c>
      <c r="AB18">
        <v>-0.20292068942248001</v>
      </c>
      <c r="AC18">
        <v>-2.7254570694421301E-2</v>
      </c>
      <c r="AD18">
        <v>-2.38472881141446</v>
      </c>
      <c r="AE18">
        <v>7.1083834957030803</v>
      </c>
      <c r="AF18">
        <v>27.786203885795899</v>
      </c>
      <c r="AG18">
        <f t="shared" si="0"/>
        <v>2.8502108820218659</v>
      </c>
      <c r="AH18">
        <f t="shared" si="1"/>
        <v>2.350393473572673</v>
      </c>
      <c r="AI18" s="19">
        <v>-1.1314463403104229</v>
      </c>
      <c r="AJ18" s="19">
        <v>5.4567900000000003E-2</v>
      </c>
      <c r="AK18" s="19">
        <v>-0.56574999999999998</v>
      </c>
      <c r="AM18">
        <f t="shared" si="2"/>
        <v>1.3753465435805667</v>
      </c>
      <c r="AN18">
        <f t="shared" si="4"/>
        <v>0.49981740844919287</v>
      </c>
      <c r="AO18">
        <f>+EA_output_withoutFG_noYC!AM18</f>
        <v>-1.7014858075182904</v>
      </c>
      <c r="AP18">
        <f>+EA_output_withoutFG_noYC!AN18</f>
        <v>2.7536190276158017</v>
      </c>
    </row>
    <row r="19" spans="1:42">
      <c r="A19" s="1">
        <v>40724</v>
      </c>
      <c r="B19">
        <v>1.46780798403477</v>
      </c>
      <c r="C19">
        <v>-1.2043497424401</v>
      </c>
      <c r="D19">
        <v>-4.3924235234108604</v>
      </c>
      <c r="E19">
        <v>-1.0583469374447999E-3</v>
      </c>
      <c r="F19">
        <v>8.4062549644090296</v>
      </c>
      <c r="G19">
        <v>17.546426512778002</v>
      </c>
      <c r="H19">
        <v>7.3247419831505706E-2</v>
      </c>
      <c r="I19">
        <v>0.30268882988408502</v>
      </c>
      <c r="J19">
        <v>-5.1230817776732997E-3</v>
      </c>
      <c r="K19">
        <v>18.7292664523357</v>
      </c>
      <c r="L19">
        <v>-1.5556790380726</v>
      </c>
      <c r="M19">
        <v>0</v>
      </c>
      <c r="N19">
        <v>0</v>
      </c>
      <c r="O19">
        <v>0.71288760535690499</v>
      </c>
      <c r="P19">
        <v>0</v>
      </c>
      <c r="Q19">
        <v>-3.5226887975860502E-2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-18.615703712448301</v>
      </c>
      <c r="Z19">
        <v>1.7520007447770301</v>
      </c>
      <c r="AA19">
        <v>0.18453734051349799</v>
      </c>
      <c r="AB19">
        <v>-0.23254532670007499</v>
      </c>
      <c r="AC19">
        <v>-2.9947737468592799E-2</v>
      </c>
      <c r="AD19">
        <v>-2.7091680082109999</v>
      </c>
      <c r="AE19">
        <v>7.0865847015938304</v>
      </c>
      <c r="AF19">
        <v>27.480477150072101</v>
      </c>
      <c r="AG19">
        <f t="shared" si="0"/>
        <v>2.5444841462980676</v>
      </c>
      <c r="AH19">
        <f t="shared" si="1"/>
        <v>3.4660443934998071</v>
      </c>
      <c r="AI19" s="19">
        <v>-1.215995186427282</v>
      </c>
      <c r="AJ19" s="19">
        <v>0.43834099999999998</v>
      </c>
      <c r="AK19" s="19">
        <v>-0.47775000000000001</v>
      </c>
      <c r="AM19">
        <f t="shared" si="2"/>
        <v>2.8084233516206245</v>
      </c>
      <c r="AN19">
        <f t="shared" si="4"/>
        <v>-0.92156024720173946</v>
      </c>
      <c r="AO19">
        <f>+EA_output_withoutFG_noYC!AM19</f>
        <v>-1.6279555168043336</v>
      </c>
      <c r="AP19">
        <f>+EA_output_withoutFG_noYC!AN19</f>
        <v>2.7651698579616313</v>
      </c>
    </row>
    <row r="20" spans="1:42">
      <c r="A20" s="1">
        <v>40816</v>
      </c>
      <c r="B20">
        <v>1.8241285966793399</v>
      </c>
      <c r="C20">
        <v>-1.0959542128456901</v>
      </c>
      <c r="D20">
        <v>-4.2580248788041599</v>
      </c>
      <c r="E20">
        <v>-2.8471594758398301E-4</v>
      </c>
      <c r="F20">
        <v>6.5846466428789903</v>
      </c>
      <c r="G20">
        <v>17.671886113914798</v>
      </c>
      <c r="H20">
        <v>-4.7348454706175901E-2</v>
      </c>
      <c r="I20">
        <v>0.34776191552861802</v>
      </c>
      <c r="J20">
        <v>1.2598253735041499E-3</v>
      </c>
      <c r="K20">
        <v>21.6687945567189</v>
      </c>
      <c r="L20">
        <v>-1.62693074199378</v>
      </c>
      <c r="M20">
        <v>0</v>
      </c>
      <c r="N20">
        <v>0</v>
      </c>
      <c r="O20">
        <v>0.72603407980219004</v>
      </c>
      <c r="P20">
        <v>0</v>
      </c>
      <c r="Q20">
        <v>-2.1518546973866001E-2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-21.2940371809404</v>
      </c>
      <c r="Z20">
        <v>2.30875629440852</v>
      </c>
      <c r="AA20">
        <v>0.35473860941712099</v>
      </c>
      <c r="AB20">
        <v>-8.0751503755398801E-2</v>
      </c>
      <c r="AC20">
        <v>9.9261867776008594E-2</v>
      </c>
      <c r="AD20">
        <v>-2.8984710561645799</v>
      </c>
      <c r="AE20">
        <v>7.0648651145688799</v>
      </c>
      <c r="AF20">
        <v>27.328812324935299</v>
      </c>
      <c r="AG20">
        <f t="shared" si="0"/>
        <v>2.3928193211612658</v>
      </c>
      <c r="AH20">
        <f t="shared" si="1"/>
        <v>2.2345277337010927</v>
      </c>
      <c r="AI20" s="19">
        <v>-1.4906261006292909</v>
      </c>
      <c r="AJ20" s="19">
        <v>0.44553039999999999</v>
      </c>
      <c r="AK20" s="19">
        <v>-0.54500000000000104</v>
      </c>
      <c r="AM20">
        <f t="shared" si="2"/>
        <v>1.2303828352815565</v>
      </c>
      <c r="AN20">
        <f t="shared" si="4"/>
        <v>0.15829158746017313</v>
      </c>
      <c r="AO20">
        <f>+EA_output_withoutFG_noYC!AM20</f>
        <v>-1.8197810357395854</v>
      </c>
      <c r="AP20">
        <f>+EA_output_withoutFG_noYC!AN20</f>
        <v>2.4224798314061196</v>
      </c>
    </row>
    <row r="21" spans="1:42">
      <c r="A21" s="1">
        <v>40908</v>
      </c>
      <c r="B21">
        <v>1.7116468748119</v>
      </c>
      <c r="C21">
        <v>-1.19567614047177</v>
      </c>
      <c r="D21">
        <v>-4.0807577436529296</v>
      </c>
      <c r="E21">
        <v>-4.3868761079023002E-4</v>
      </c>
      <c r="F21">
        <v>4.67922050689344</v>
      </c>
      <c r="G21">
        <v>17.798756969830499</v>
      </c>
      <c r="H21">
        <v>3.9090861444632502E-2</v>
      </c>
      <c r="I21">
        <v>0.37943593743603099</v>
      </c>
      <c r="J21">
        <v>3.4267657342607299E-3</v>
      </c>
      <c r="K21">
        <v>24.313875439371699</v>
      </c>
      <c r="L21">
        <v>-1.71665281853925</v>
      </c>
      <c r="M21">
        <v>0</v>
      </c>
      <c r="N21">
        <v>0</v>
      </c>
      <c r="O21">
        <v>0.73748113694713202</v>
      </c>
      <c r="P21">
        <v>0</v>
      </c>
      <c r="Q21">
        <v>-3.3579428099786701E-2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-23.129957189468101</v>
      </c>
      <c r="Z21">
        <v>2.8174208525393598</v>
      </c>
      <c r="AA21">
        <v>0.45742311371089001</v>
      </c>
      <c r="AB21">
        <v>2.0213672144897801E-2</v>
      </c>
      <c r="AC21">
        <v>0.17302120510567101</v>
      </c>
      <c r="AD21">
        <v>-3.0045923511625401</v>
      </c>
      <c r="AE21">
        <v>7.04322429486131</v>
      </c>
      <c r="AF21">
        <v>27.0125832718266</v>
      </c>
      <c r="AG21">
        <f t="shared" si="0"/>
        <v>2.0765902680525663</v>
      </c>
      <c r="AH21">
        <f t="shared" si="1"/>
        <v>0.42918552581068781</v>
      </c>
      <c r="AI21" s="19">
        <v>-1.93595021188762</v>
      </c>
      <c r="AJ21" s="19">
        <v>0.58010090000000003</v>
      </c>
      <c r="AK21" s="19">
        <v>-0.76750000000000096</v>
      </c>
      <c r="AM21">
        <f t="shared" si="2"/>
        <v>-0.59765206484205002</v>
      </c>
      <c r="AN21">
        <f t="shared" si="4"/>
        <v>1.6474047422418785</v>
      </c>
      <c r="AO21">
        <f>+EA_output_withoutFG_noYC!AM21</f>
        <v>-2.1094818295838271</v>
      </c>
      <c r="AP21">
        <f>+EA_output_withoutFG_noYC!AN21</f>
        <v>2.3056490320237115</v>
      </c>
    </row>
    <row r="22" spans="1:42">
      <c r="A22" s="1">
        <v>40999</v>
      </c>
      <c r="B22">
        <v>1.7745152492390499</v>
      </c>
      <c r="C22">
        <v>-1.1512078128085099</v>
      </c>
      <c r="D22">
        <v>-3.6668970538686998</v>
      </c>
      <c r="E22">
        <v>-2.0259960409919699E-4</v>
      </c>
      <c r="F22">
        <v>3.1534811339203301</v>
      </c>
      <c r="G22">
        <v>17.781766248807202</v>
      </c>
      <c r="H22">
        <v>-1.52687215606351E-2</v>
      </c>
      <c r="I22">
        <v>0.39761095897126603</v>
      </c>
      <c r="J22">
        <v>6.0637123721003199E-3</v>
      </c>
      <c r="K22">
        <v>25.949502975784998</v>
      </c>
      <c r="L22">
        <v>-1.78285700959472</v>
      </c>
      <c r="M22">
        <v>0</v>
      </c>
      <c r="N22">
        <v>0</v>
      </c>
      <c r="O22">
        <v>0.74654144672910305</v>
      </c>
      <c r="P22">
        <v>0</v>
      </c>
      <c r="Q22">
        <v>-2.7867382670135599E-2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-24.355612153156901</v>
      </c>
      <c r="Z22">
        <v>3.1420473865260501</v>
      </c>
      <c r="AA22">
        <v>0.52224162464951696</v>
      </c>
      <c r="AB22">
        <v>7.2374178086460295E-2</v>
      </c>
      <c r="AC22">
        <v>0.21075443593257601</v>
      </c>
      <c r="AD22">
        <v>-3.0719170935074902</v>
      </c>
      <c r="AE22">
        <v>7.0216618095202801</v>
      </c>
      <c r="AF22">
        <v>26.706731333767799</v>
      </c>
      <c r="AG22">
        <f t="shared" si="0"/>
        <v>1.7707383299937653</v>
      </c>
      <c r="AH22">
        <f t="shared" si="1"/>
        <v>-0.69865302432144105</v>
      </c>
      <c r="AI22" s="19">
        <v>-2.3604940326081478</v>
      </c>
      <c r="AJ22" s="19">
        <v>1.2355438000000001</v>
      </c>
      <c r="AK22" s="19">
        <v>-1.6313437500000001</v>
      </c>
      <c r="AM22">
        <f t="shared" si="2"/>
        <v>-1.6648263323609793</v>
      </c>
      <c r="AN22">
        <f t="shared" si="4"/>
        <v>2.4693913543152064</v>
      </c>
      <c r="AO22">
        <f>+EA_output_withoutFG_noYC!AM22</f>
        <v>-2.3585954138447449</v>
      </c>
      <c r="AP22">
        <f>+EA_output_withoutFG_noYC!AN22</f>
        <v>2.2561258352904723</v>
      </c>
    </row>
    <row r="23" spans="1:42">
      <c r="A23" s="1">
        <v>41090</v>
      </c>
      <c r="B23">
        <v>1.7273448727743399</v>
      </c>
      <c r="C23">
        <v>-1.0260260169334601</v>
      </c>
      <c r="D23">
        <v>-3.06860190963324</v>
      </c>
      <c r="E23">
        <v>-4.3545693397367599E-4</v>
      </c>
      <c r="F23">
        <v>1.83087895178664</v>
      </c>
      <c r="G23">
        <v>17.780729956156399</v>
      </c>
      <c r="H23">
        <v>-4.2989799299453296E-3</v>
      </c>
      <c r="I23">
        <v>0.40370725510275901</v>
      </c>
      <c r="J23">
        <v>5.8911014894153504E-3</v>
      </c>
      <c r="K23">
        <v>26.446453493174001</v>
      </c>
      <c r="L23">
        <v>-1.7374237963322601</v>
      </c>
      <c r="M23">
        <v>0</v>
      </c>
      <c r="N23">
        <v>0</v>
      </c>
      <c r="O23">
        <v>0.75547826792904504</v>
      </c>
      <c r="P23">
        <v>0</v>
      </c>
      <c r="Q23">
        <v>-2.91776677197766E-2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-25.1987091610394</v>
      </c>
      <c r="Z23">
        <v>3.3390778754202599</v>
      </c>
      <c r="AA23">
        <v>0.612477639193307</v>
      </c>
      <c r="AB23">
        <v>0.15466234429600501</v>
      </c>
      <c r="AC23">
        <v>0.24660536306417</v>
      </c>
      <c r="AD23">
        <v>-3.12144095922705</v>
      </c>
      <c r="AE23">
        <v>7.0001772321349902</v>
      </c>
      <c r="AF23">
        <v>26.117370404772299</v>
      </c>
      <c r="AG23">
        <f t="shared" si="0"/>
        <v>1.1813774009982652</v>
      </c>
      <c r="AH23">
        <f t="shared" si="1"/>
        <v>-1.2977491938830248</v>
      </c>
      <c r="AI23" s="19">
        <v>-2.715349303346136</v>
      </c>
      <c r="AJ23" s="19">
        <v>1.2491973999999999</v>
      </c>
      <c r="AK23" s="19">
        <v>-1.96990625</v>
      </c>
      <c r="AM23">
        <f t="shared" si="2"/>
        <v>-2.2641844317140336</v>
      </c>
      <c r="AN23">
        <f t="shared" si="4"/>
        <v>2.4791265948812899</v>
      </c>
      <c r="AO23">
        <f>+EA_output_withoutFG_noYC!AM23</f>
        <v>-2.444524851460971</v>
      </c>
      <c r="AP23">
        <f>+EA_output_withoutFG_noYC!AN23</f>
        <v>1.7061116105750496</v>
      </c>
    </row>
    <row r="24" spans="1:42">
      <c r="A24" s="1">
        <v>41182</v>
      </c>
      <c r="B24">
        <v>1.90154954609281</v>
      </c>
      <c r="C24">
        <v>-0.956419012814827</v>
      </c>
      <c r="D24">
        <v>-2.6051424390638398</v>
      </c>
      <c r="E24">
        <v>-2.71271117381589E-4</v>
      </c>
      <c r="F24">
        <v>0.52588777919454299</v>
      </c>
      <c r="G24">
        <v>17.7034413902316</v>
      </c>
      <c r="H24">
        <v>1.92013819824568E-2</v>
      </c>
      <c r="I24">
        <v>0.41206090251639899</v>
      </c>
      <c r="J24">
        <v>7.5941220429796103E-3</v>
      </c>
      <c r="K24">
        <v>26.677077810480998</v>
      </c>
      <c r="L24">
        <v>-1.73292173158422</v>
      </c>
      <c r="M24">
        <v>0</v>
      </c>
      <c r="N24">
        <v>0</v>
      </c>
      <c r="O24">
        <v>0.76275138374797202</v>
      </c>
      <c r="P24">
        <v>0</v>
      </c>
      <c r="Q24">
        <v>-3.04673508042256E-2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-25.4297608165102</v>
      </c>
      <c r="Z24">
        <v>3.4081982937965898</v>
      </c>
      <c r="AA24">
        <v>0.66600289397063706</v>
      </c>
      <c r="AB24">
        <v>0.26644537319060202</v>
      </c>
      <c r="AC24">
        <v>0.31738985320353802</v>
      </c>
      <c r="AD24">
        <v>-3.1505490328875099</v>
      </c>
      <c r="AE24">
        <v>6.9787701425736701</v>
      </c>
      <c r="AF24">
        <v>25.740839218242701</v>
      </c>
      <c r="AG24">
        <f t="shared" si="0"/>
        <v>0.80484621446866811</v>
      </c>
      <c r="AH24">
        <f t="shared" si="1"/>
        <v>-1.9499581607759886</v>
      </c>
      <c r="AI24" s="19">
        <v>-3.0005160241009179</v>
      </c>
      <c r="AJ24" s="19">
        <v>1.1368252000000001</v>
      </c>
      <c r="AK24" s="19">
        <v>-2.2692812500000001</v>
      </c>
      <c r="AM24">
        <f t="shared" si="2"/>
        <v>-3.0359449438015051</v>
      </c>
      <c r="AN24">
        <f t="shared" si="4"/>
        <v>2.7548043752446567</v>
      </c>
      <c r="AO24">
        <f>+EA_output_withoutFG_noYC!AM24</f>
        <v>-2.6229999375395732</v>
      </c>
      <c r="AP24">
        <f>+EA_output_withoutFG_noYC!AN24</f>
        <v>1.3355123723126368</v>
      </c>
    </row>
    <row r="25" spans="1:42">
      <c r="A25" s="1">
        <v>41274</v>
      </c>
      <c r="B25">
        <v>1.68853550835584</v>
      </c>
      <c r="C25">
        <v>-0.80996321172394303</v>
      </c>
      <c r="D25">
        <v>-2.3226142623147199</v>
      </c>
      <c r="E25" s="16">
        <v>-9.3899547834162003E-5</v>
      </c>
      <c r="F25">
        <v>-0.128138593560679</v>
      </c>
      <c r="G25">
        <v>17.557532665901</v>
      </c>
      <c r="H25">
        <v>5.3122221570343102E-3</v>
      </c>
      <c r="I25">
        <v>0.407151212035058</v>
      </c>
      <c r="J25">
        <v>8.7861664947813806E-3</v>
      </c>
      <c r="K25">
        <v>26.2895845312616</v>
      </c>
      <c r="L25">
        <v>-1.6484045493603601</v>
      </c>
      <c r="M25">
        <v>0</v>
      </c>
      <c r="N25">
        <v>0</v>
      </c>
      <c r="O25">
        <v>0.77028908110739602</v>
      </c>
      <c r="P25">
        <v>0</v>
      </c>
      <c r="Q25">
        <v>-2.1151968916469199E-2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-25.318973453458</v>
      </c>
      <c r="Z25">
        <v>3.41025109297893</v>
      </c>
      <c r="AA25">
        <v>0.66484067177225703</v>
      </c>
      <c r="AB25">
        <v>0.33257312884005902</v>
      </c>
      <c r="AC25">
        <v>0.40025708850841701</v>
      </c>
      <c r="AD25">
        <v>-3.1384898006277799</v>
      </c>
      <c r="AE25">
        <v>6.9574401267368096</v>
      </c>
      <c r="AF25">
        <v>25.104723756639501</v>
      </c>
      <c r="AG25">
        <f t="shared" si="0"/>
        <v>0.16873075286546779</v>
      </c>
      <c r="AH25">
        <f t="shared" si="1"/>
        <v>-2.471312506410019</v>
      </c>
      <c r="AI25" s="19">
        <v>-3.2150264319633841</v>
      </c>
      <c r="AJ25" s="19">
        <v>1.2547473</v>
      </c>
      <c r="AK25" s="19">
        <v>-2.5294687499999999</v>
      </c>
      <c r="AM25">
        <f t="shared" si="2"/>
        <v>-3.2608099671471762</v>
      </c>
      <c r="AN25">
        <f t="shared" si="4"/>
        <v>2.6400432592754868</v>
      </c>
      <c r="AO25">
        <f>+EA_output_withoutFG_noYC!AM25</f>
        <v>-2.9287190219257444</v>
      </c>
      <c r="AP25">
        <f>+EA_output_withoutFG_noYC!AN25</f>
        <v>1.2787318217562369</v>
      </c>
    </row>
    <row r="26" spans="1:42">
      <c r="A26" s="1">
        <v>41364</v>
      </c>
      <c r="B26">
        <v>1.9786437510478001</v>
      </c>
      <c r="C26">
        <v>-0.79178442491126899</v>
      </c>
      <c r="D26">
        <v>-2.14356086727468</v>
      </c>
      <c r="E26">
        <v>-3.0285695938721198E-4</v>
      </c>
      <c r="F26">
        <v>-0.20814263563907201</v>
      </c>
      <c r="G26">
        <v>17.392860355399002</v>
      </c>
      <c r="H26">
        <v>-1.0660212128721001E-3</v>
      </c>
      <c r="I26">
        <v>0.39270397728762702</v>
      </c>
      <c r="J26">
        <v>8.9714381156942805E-3</v>
      </c>
      <c r="K26">
        <v>25.346612750164599</v>
      </c>
      <c r="L26">
        <v>-1.58511867652674</v>
      </c>
      <c r="M26">
        <v>0</v>
      </c>
      <c r="N26">
        <v>0</v>
      </c>
      <c r="O26">
        <v>0.77587910859464204</v>
      </c>
      <c r="P26">
        <v>0</v>
      </c>
      <c r="Q26">
        <v>-1.4530158274751201E-2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-25.181368510595199</v>
      </c>
      <c r="Z26">
        <v>3.3031438179241199</v>
      </c>
      <c r="AA26">
        <v>0.60964110277982697</v>
      </c>
      <c r="AB26">
        <v>0.33269499989462697</v>
      </c>
      <c r="AC26">
        <v>0.43273254988352</v>
      </c>
      <c r="AD26">
        <v>-3.0894084975426801</v>
      </c>
      <c r="AE26">
        <v>6.9361867763238703</v>
      </c>
      <c r="AF26">
        <v>24.494787978478801</v>
      </c>
      <c r="AG26">
        <f t="shared" si="0"/>
        <v>-0.44120502529523264</v>
      </c>
      <c r="AH26">
        <f t="shared" si="1"/>
        <v>-2.1952532378040459</v>
      </c>
      <c r="AI26" s="19">
        <v>-3.3375897429209438</v>
      </c>
      <c r="AJ26" s="19">
        <v>1.347278</v>
      </c>
      <c r="AK26" s="19">
        <v>-2.8424999999999998</v>
      </c>
      <c r="AM26">
        <f t="shared" si="2"/>
        <v>-3.1437907847844082</v>
      </c>
      <c r="AN26">
        <f t="shared" si="4"/>
        <v>1.7540482125088133</v>
      </c>
      <c r="AO26">
        <f>+EA_output_withoutFG_noYC!AM26</f>
        <v>-2.847184319144056</v>
      </c>
      <c r="AP26">
        <f>+EA_output_withoutFG_noYC!AN26</f>
        <v>0.40630850111610961</v>
      </c>
    </row>
    <row r="27" spans="1:42">
      <c r="A27" s="1">
        <v>41455</v>
      </c>
      <c r="B27">
        <v>2.3158174430880001</v>
      </c>
      <c r="C27">
        <v>-0.83785725871482097</v>
      </c>
      <c r="D27">
        <v>-2.3233159389095301</v>
      </c>
      <c r="E27">
        <v>-3.7381298482556301E-4</v>
      </c>
      <c r="F27">
        <v>-0.113288690684524</v>
      </c>
      <c r="G27">
        <v>17.262847581181401</v>
      </c>
      <c r="H27">
        <v>-6.1443255364638197E-2</v>
      </c>
      <c r="I27">
        <v>0.37906184305992402</v>
      </c>
      <c r="J27">
        <v>1.0760175114783501E-2</v>
      </c>
      <c r="K27">
        <v>24.779326666313001</v>
      </c>
      <c r="L27">
        <v>-1.3657132052002601</v>
      </c>
      <c r="M27">
        <v>0</v>
      </c>
      <c r="N27">
        <v>0</v>
      </c>
      <c r="O27">
        <v>0.78297190769186098</v>
      </c>
      <c r="P27">
        <v>0</v>
      </c>
      <c r="Q27">
        <v>-1.12190983031307E-2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-24.8327313304559</v>
      </c>
      <c r="Z27">
        <v>3.2602455369069099</v>
      </c>
      <c r="AA27">
        <v>0.59993817350668099</v>
      </c>
      <c r="AB27">
        <v>0.35298904661994901</v>
      </c>
      <c r="AC27">
        <v>0.46621535108997197</v>
      </c>
      <c r="AD27">
        <v>-3.01541512410718</v>
      </c>
      <c r="AE27">
        <v>6.9150096886127503</v>
      </c>
      <c r="AF27">
        <v>24.563825698460398</v>
      </c>
      <c r="AG27">
        <f t="shared" si="0"/>
        <v>-0.37216730531363496</v>
      </c>
      <c r="AH27">
        <f t="shared" si="1"/>
        <v>-1.9827356251870718</v>
      </c>
      <c r="AI27" s="19">
        <v>-3.3594960907870139</v>
      </c>
      <c r="AJ27" s="19">
        <v>1.3304111000000001</v>
      </c>
      <c r="AK27" s="19">
        <v>-2.9874999999999998</v>
      </c>
      <c r="AM27">
        <f t="shared" si="2"/>
        <v>-3.2748357012937008</v>
      </c>
      <c r="AN27">
        <f t="shared" si="4"/>
        <v>1.6105683198734368</v>
      </c>
      <c r="AO27">
        <f>+EA_output_withoutFG_noYC!AM27</f>
        <v>-2.9543117563042922</v>
      </c>
      <c r="AP27">
        <f>+EA_output_withoutFG_noYC!AN27</f>
        <v>0.22224983788006103</v>
      </c>
    </row>
    <row r="28" spans="1:42">
      <c r="A28" s="1">
        <v>41547</v>
      </c>
      <c r="B28">
        <v>2.02744599405007</v>
      </c>
      <c r="C28">
        <v>-0.87290481502888795</v>
      </c>
      <c r="D28">
        <v>-2.6922543536323298</v>
      </c>
      <c r="E28">
        <v>-2.3370726668001601E-4</v>
      </c>
      <c r="F28">
        <v>0.50599300179270901</v>
      </c>
      <c r="G28">
        <v>17.159645764878402</v>
      </c>
      <c r="H28">
        <v>6.2806821997660994E-2</v>
      </c>
      <c r="I28">
        <v>0.35864097316103499</v>
      </c>
      <c r="J28">
        <v>1.42879083074071E-2</v>
      </c>
      <c r="K28">
        <v>24.409367339651499</v>
      </c>
      <c r="L28">
        <v>-1.21912819818972</v>
      </c>
      <c r="M28">
        <v>0</v>
      </c>
      <c r="N28">
        <v>0</v>
      </c>
      <c r="O28">
        <v>0.79040221380942899</v>
      </c>
      <c r="P28">
        <v>0</v>
      </c>
      <c r="Q28">
        <v>-2.6064836155932702E-2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-24.4686791757712</v>
      </c>
      <c r="Z28">
        <v>3.2027039531231098</v>
      </c>
      <c r="AA28">
        <v>0.56129313336237896</v>
      </c>
      <c r="AB28">
        <v>0.335886853767983</v>
      </c>
      <c r="AC28">
        <v>0.46705887279988001</v>
      </c>
      <c r="AD28">
        <v>-2.9498574568540499</v>
      </c>
      <c r="AE28">
        <v>6.8939084662511503</v>
      </c>
      <c r="AF28">
        <v>24.560318754054101</v>
      </c>
      <c r="AG28">
        <f t="shared" si="0"/>
        <v>-0.37567424971993191</v>
      </c>
      <c r="AH28">
        <f t="shared" si="1"/>
        <v>-1.9334477697995318</v>
      </c>
      <c r="AI28" s="19">
        <v>-3.2807454755615502</v>
      </c>
      <c r="AJ28" s="19">
        <v>1.5884453000000001</v>
      </c>
      <c r="AK28" s="19">
        <v>-3.0565000000000002</v>
      </c>
      <c r="AM28">
        <f t="shared" si="2"/>
        <v>-3.0593998741351891</v>
      </c>
      <c r="AN28">
        <f t="shared" si="4"/>
        <v>1.5577735200795999</v>
      </c>
      <c r="AO28">
        <f>+EA_output_withoutFG_noYC!AM28</f>
        <v>-3.0335056079878031</v>
      </c>
      <c r="AP28">
        <f>+EA_output_withoutFG_noYC!AN28</f>
        <v>0.46494753988371151</v>
      </c>
    </row>
    <row r="29" spans="1:42">
      <c r="A29" s="1">
        <v>41639</v>
      </c>
      <c r="B29">
        <v>2.3715318415572502</v>
      </c>
      <c r="C29">
        <v>-0.76416708516801102</v>
      </c>
      <c r="D29">
        <v>-2.8850404243878902</v>
      </c>
      <c r="E29">
        <v>1.15740278349697E-4</v>
      </c>
      <c r="F29">
        <v>0.70262591254997597</v>
      </c>
      <c r="G29">
        <v>16.991893537511402</v>
      </c>
      <c r="H29">
        <v>-5.1210865488299298E-3</v>
      </c>
      <c r="I29">
        <v>0.27310945559577299</v>
      </c>
      <c r="J29">
        <v>1.9331731772094601E-2</v>
      </c>
      <c r="K29">
        <v>23.921270807435199</v>
      </c>
      <c r="L29">
        <v>-1.02961628836434</v>
      </c>
      <c r="M29">
        <v>0</v>
      </c>
      <c r="N29">
        <v>0</v>
      </c>
      <c r="O29">
        <v>0.79056306338899496</v>
      </c>
      <c r="P29">
        <v>0</v>
      </c>
      <c r="Q29">
        <v>-1.0308078719763599E-2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-24.1845776938091</v>
      </c>
      <c r="Z29">
        <v>3.1979534477176799</v>
      </c>
      <c r="AA29">
        <v>0.55881616555736502</v>
      </c>
      <c r="AB29">
        <v>0.345050444365538</v>
      </c>
      <c r="AC29">
        <v>0.48544887869301601</v>
      </c>
      <c r="AD29">
        <v>-2.8788199261539198</v>
      </c>
      <c r="AE29">
        <v>6.8728827170593103</v>
      </c>
      <c r="AF29">
        <v>24.7729431603302</v>
      </c>
      <c r="AG29">
        <f t="shared" si="0"/>
        <v>-0.163049843443833</v>
      </c>
      <c r="AH29">
        <f t="shared" si="1"/>
        <v>-1.6081919672496099</v>
      </c>
      <c r="AI29" s="19">
        <v>-3.1020381718246122</v>
      </c>
      <c r="AJ29" s="19">
        <v>1.8602263000000001</v>
      </c>
      <c r="AK29" s="19">
        <v>-3.0495000000000001</v>
      </c>
      <c r="AM29">
        <f t="shared" si="2"/>
        <v>-2.9464658567275754</v>
      </c>
      <c r="AN29">
        <f t="shared" si="4"/>
        <v>1.4451421238057769</v>
      </c>
      <c r="AO29">
        <f>+EA_output_withoutFG_noYC!AM29</f>
        <v>-3.0305914742080784</v>
      </c>
      <c r="AP29">
        <f>+EA_output_withoutFG_noYC!AN29</f>
        <v>0.46297700419121757</v>
      </c>
    </row>
    <row r="30" spans="1:42">
      <c r="A30" s="1">
        <v>41729</v>
      </c>
      <c r="B30">
        <v>2.8242759860396198</v>
      </c>
      <c r="C30">
        <v>-0.65097384984537299</v>
      </c>
      <c r="D30">
        <v>-2.8309381844156598</v>
      </c>
      <c r="E30">
        <v>-3.0804098256098698E-4</v>
      </c>
      <c r="F30">
        <v>0.47585439198712198</v>
      </c>
      <c r="G30">
        <v>16.7680956062974</v>
      </c>
      <c r="H30">
        <v>-2.0237548638639E-2</v>
      </c>
      <c r="I30">
        <v>0.25658305968844403</v>
      </c>
      <c r="J30">
        <v>2.10014119285768E-2</v>
      </c>
      <c r="K30">
        <v>22.9772388458086</v>
      </c>
      <c r="L30">
        <v>-0.89563896091872697</v>
      </c>
      <c r="M30">
        <v>0</v>
      </c>
      <c r="N30">
        <v>0</v>
      </c>
      <c r="O30">
        <v>0.78879007501295695</v>
      </c>
      <c r="P30">
        <v>0</v>
      </c>
      <c r="Q30">
        <v>-3.6720940288296898E-3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-24.094430657101199</v>
      </c>
      <c r="Z30">
        <v>3.2001444691295302</v>
      </c>
      <c r="AA30">
        <v>0.56788120534983999</v>
      </c>
      <c r="AB30">
        <v>0.35796807469202802</v>
      </c>
      <c r="AC30">
        <v>0.50203007210152595</v>
      </c>
      <c r="AD30">
        <v>-2.8023700462875198</v>
      </c>
      <c r="AE30">
        <v>6.8519320538433304</v>
      </c>
      <c r="AF30">
        <v>24.293225869660599</v>
      </c>
      <c r="AG30">
        <f t="shared" si="0"/>
        <v>-0.64276713411343422</v>
      </c>
      <c r="AH30">
        <f t="shared" si="1"/>
        <v>-1.351229097806236</v>
      </c>
      <c r="AI30" s="19">
        <v>-2.8885277265185811</v>
      </c>
      <c r="AJ30" s="19">
        <v>1.6738161</v>
      </c>
      <c r="AK30" s="19">
        <v>-2.7996249999999998</v>
      </c>
      <c r="AM30">
        <f t="shared" si="2"/>
        <v>-3.0063656832564716</v>
      </c>
      <c r="AN30">
        <f t="shared" si="4"/>
        <v>0.70846196369280179</v>
      </c>
      <c r="AO30">
        <f>+EA_output_withoutFG_noYC!AM30</f>
        <v>-3.0924531263954433</v>
      </c>
      <c r="AP30">
        <f>+EA_output_withoutFG_noYC!AN30</f>
        <v>-0.2726884399076468</v>
      </c>
    </row>
    <row r="31" spans="1:42">
      <c r="A31" s="1">
        <v>41820</v>
      </c>
      <c r="B31">
        <v>2.7910539466006301</v>
      </c>
      <c r="C31">
        <v>-0.410788901643029</v>
      </c>
      <c r="D31">
        <v>-2.6397176111205098</v>
      </c>
      <c r="E31">
        <v>1.2714426002324999E-4</v>
      </c>
      <c r="F31">
        <v>0.11658329905289801</v>
      </c>
      <c r="G31">
        <v>16.5503728846681</v>
      </c>
      <c r="H31">
        <v>2.6788525733596899E-2</v>
      </c>
      <c r="I31">
        <v>0.178652337930605</v>
      </c>
      <c r="J31">
        <v>2.4945790397281099E-2</v>
      </c>
      <c r="K31">
        <v>22.643803146167102</v>
      </c>
      <c r="L31">
        <v>-0.76092504342438705</v>
      </c>
      <c r="M31">
        <v>0</v>
      </c>
      <c r="N31">
        <v>0</v>
      </c>
      <c r="O31">
        <v>0.78436241654897298</v>
      </c>
      <c r="P31">
        <v>0</v>
      </c>
      <c r="Q31">
        <v>-5.1381608253529797E-3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-23.941400208460198</v>
      </c>
      <c r="Z31">
        <v>3.22683253774805</v>
      </c>
      <c r="AA31">
        <v>0.56597092417514905</v>
      </c>
      <c r="AB31">
        <v>0.36835268821057998</v>
      </c>
      <c r="AC31">
        <v>0.50790756440240803</v>
      </c>
      <c r="AD31">
        <v>-2.7260487341878101</v>
      </c>
      <c r="AE31">
        <v>6.8310560942185203</v>
      </c>
      <c r="AF31">
        <v>24.132790640452701</v>
      </c>
      <c r="AG31">
        <f t="shared" si="0"/>
        <v>-0.80320236332133277</v>
      </c>
      <c r="AH31">
        <f t="shared" si="1"/>
        <v>-1.4486202813766162</v>
      </c>
      <c r="AI31" s="19">
        <v>-2.682818845102628</v>
      </c>
      <c r="AJ31" s="19">
        <v>1.9215804000000001</v>
      </c>
      <c r="AK31" s="19">
        <v>-2.7073749999999999</v>
      </c>
      <c r="AM31">
        <f t="shared" si="2"/>
        <v>-2.9337960694506173</v>
      </c>
      <c r="AN31">
        <f t="shared" si="4"/>
        <v>0.64541791805528348</v>
      </c>
      <c r="AO31">
        <f>+EA_output_withoutFG_noYC!AM31</f>
        <v>-3.1806734021371255</v>
      </c>
      <c r="AP31">
        <f>+EA_output_withoutFG_noYC!AN31</f>
        <v>-0.16675937516060646</v>
      </c>
    </row>
    <row r="32" spans="1:42">
      <c r="A32" s="1">
        <v>41912</v>
      </c>
      <c r="B32">
        <v>2.80697279222619</v>
      </c>
      <c r="C32">
        <v>-0.35102860823257998</v>
      </c>
      <c r="D32">
        <v>-2.3311876689169799</v>
      </c>
      <c r="E32">
        <v>-3.31663955155672E-4</v>
      </c>
      <c r="F32">
        <v>-0.60200126724140601</v>
      </c>
      <c r="G32">
        <v>16.380845344236601</v>
      </c>
      <c r="H32">
        <v>1.2156573725941601E-2</v>
      </c>
      <c r="I32">
        <v>0.24770656802388299</v>
      </c>
      <c r="J32">
        <v>2.6840899733530401E-2</v>
      </c>
      <c r="K32">
        <v>22.531608953258001</v>
      </c>
      <c r="L32">
        <v>-0.58345891781967596</v>
      </c>
      <c r="M32">
        <v>0</v>
      </c>
      <c r="N32">
        <v>0</v>
      </c>
      <c r="O32">
        <v>0.78615621185723605</v>
      </c>
      <c r="P32">
        <v>0</v>
      </c>
      <c r="Q32">
        <v>1.06524975009931E-3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-23.566741821031201</v>
      </c>
      <c r="Z32">
        <v>3.1897340410650701</v>
      </c>
      <c r="AA32">
        <v>0.57689064148102298</v>
      </c>
      <c r="AB32">
        <v>0.38570359590042702</v>
      </c>
      <c r="AC32">
        <v>0.51522421622243397</v>
      </c>
      <c r="AD32">
        <v>-2.6492916462757701</v>
      </c>
      <c r="AE32">
        <v>6.8102544604421196</v>
      </c>
      <c r="AF32">
        <v>24.187117954449899</v>
      </c>
      <c r="AG32">
        <f t="shared" si="0"/>
        <v>-0.74887504932413407</v>
      </c>
      <c r="AH32">
        <f t="shared" si="1"/>
        <v>-1.7320030299441171</v>
      </c>
      <c r="AI32" s="19">
        <v>-2.484911527577141</v>
      </c>
      <c r="AJ32" s="19">
        <v>2.1733503000000001</v>
      </c>
      <c r="AK32" s="19">
        <v>-2.6058750000000002</v>
      </c>
      <c r="AM32">
        <f t="shared" si="2"/>
        <v>-3.2845492083461214</v>
      </c>
      <c r="AN32">
        <f t="shared" si="4"/>
        <v>0.98312798061998308</v>
      </c>
      <c r="AO32">
        <f>+EA_output_withoutFG_noYC!AM32</f>
        <v>-3.2829847625258557</v>
      </c>
      <c r="AP32">
        <f>+EA_output_withoutFG_noYC!AN32</f>
        <v>-8.6750418678798624E-2</v>
      </c>
    </row>
    <row r="33" spans="1:42">
      <c r="A33" s="1">
        <v>42004</v>
      </c>
      <c r="B33">
        <v>3.0935357002398298</v>
      </c>
      <c r="C33">
        <v>-0.14521558948221699</v>
      </c>
      <c r="D33">
        <v>-1.9575496930754901</v>
      </c>
      <c r="E33">
        <v>-1.07587070050907E-4</v>
      </c>
      <c r="F33">
        <v>-1.2940581196524199</v>
      </c>
      <c r="G33">
        <v>16.227998865828301</v>
      </c>
      <c r="H33">
        <v>-1.0892051320278E-2</v>
      </c>
      <c r="I33">
        <v>0.19469700481990401</v>
      </c>
      <c r="J33">
        <v>2.9710932777765799E-2</v>
      </c>
      <c r="K33">
        <v>22.0413258589947</v>
      </c>
      <c r="L33">
        <v>-0.46157466028531402</v>
      </c>
      <c r="M33">
        <v>0</v>
      </c>
      <c r="N33">
        <v>0</v>
      </c>
      <c r="O33">
        <v>0.77908095913942099</v>
      </c>
      <c r="P33">
        <v>0</v>
      </c>
      <c r="Q33">
        <v>1.0249599178768699E-2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-22.982527788309302</v>
      </c>
      <c r="Z33">
        <v>3.1188168576115101</v>
      </c>
      <c r="AA33">
        <v>0.575921057102183</v>
      </c>
      <c r="AB33">
        <v>0.40470661895564097</v>
      </c>
      <c r="AC33">
        <v>0.51071763646308199</v>
      </c>
      <c r="AD33">
        <v>-2.57216328623712</v>
      </c>
      <c r="AE33">
        <v>6.78952677925479</v>
      </c>
      <c r="AF33">
        <v>24.352199094933901</v>
      </c>
      <c r="AG33">
        <f t="shared" si="0"/>
        <v>-0.58379390884013205</v>
      </c>
      <c r="AH33">
        <f t="shared" si="1"/>
        <v>-1.6805908634208215</v>
      </c>
      <c r="AI33" s="19">
        <v>-2.294805773941746</v>
      </c>
      <c r="AJ33" s="19">
        <v>2.1986349999999999</v>
      </c>
      <c r="AK33" s="19">
        <v>-2.4951249999999998</v>
      </c>
      <c r="AM33">
        <f t="shared" si="2"/>
        <v>-3.396930989280178</v>
      </c>
      <c r="AN33">
        <f t="shared" si="4"/>
        <v>1.0967969545806895</v>
      </c>
      <c r="AO33">
        <f>+EA_output_withoutFG_noYC!AM33</f>
        <v>-3.3271657061883211</v>
      </c>
      <c r="AP33">
        <f>+EA_output_withoutFG_noYC!AN33</f>
        <v>-4.2912652165622234E-2</v>
      </c>
    </row>
    <row r="34" spans="1:42">
      <c r="A34" s="1">
        <v>42094</v>
      </c>
      <c r="B34">
        <v>3.1898067810811401</v>
      </c>
      <c r="C34">
        <v>3.3711396675672897E-2</v>
      </c>
      <c r="D34">
        <v>-1.6048076504937301</v>
      </c>
      <c r="E34" s="16">
        <v>1.32594558273094E-5</v>
      </c>
      <c r="F34">
        <v>-2.0527150746729501</v>
      </c>
      <c r="G34">
        <v>16.048328633802701</v>
      </c>
      <c r="H34">
        <v>-2.1280224390714499E-2</v>
      </c>
      <c r="I34">
        <v>0.197421664216407</v>
      </c>
      <c r="J34">
        <v>3.1587354900196797E-2</v>
      </c>
      <c r="K34">
        <v>21.0587691787957</v>
      </c>
      <c r="L34">
        <v>-0.34785917052728799</v>
      </c>
      <c r="M34">
        <v>0</v>
      </c>
      <c r="N34">
        <v>0</v>
      </c>
      <c r="O34">
        <v>0.76991899005368403</v>
      </c>
      <c r="P34">
        <v>0</v>
      </c>
      <c r="Q34">
        <v>1.02384632887009E-2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-22.273439208153199</v>
      </c>
      <c r="Z34">
        <v>3.0283300753494302</v>
      </c>
      <c r="AA34">
        <v>0.56185230973922295</v>
      </c>
      <c r="AB34">
        <v>0.417172758308195</v>
      </c>
      <c r="AC34">
        <v>0.50784274511924399</v>
      </c>
      <c r="AD34">
        <v>-2.4947942145327802</v>
      </c>
      <c r="AE34">
        <v>6.7688726817304703</v>
      </c>
      <c r="AF34">
        <v>23.828970749746102</v>
      </c>
      <c r="AG34">
        <f t="shared" si="0"/>
        <v>-1.1070222540279318</v>
      </c>
      <c r="AH34">
        <f t="shared" si="1"/>
        <v>-1.9127558986537423</v>
      </c>
      <c r="AI34" s="19">
        <v>-2.111491915949522</v>
      </c>
      <c r="AJ34" s="19">
        <v>2.154855</v>
      </c>
      <c r="AK34" s="19">
        <v>-2.3768437499999999</v>
      </c>
      <c r="AM34">
        <f t="shared" si="2"/>
        <v>-3.6237980690351801</v>
      </c>
      <c r="AN34">
        <f t="shared" si="4"/>
        <v>0.80573364462581054</v>
      </c>
      <c r="AO34">
        <f>+EA_output_withoutFG_noYC!AM34</f>
        <v>-3.4645488785791345</v>
      </c>
      <c r="AP34">
        <f>+EA_output_withoutFG_noYC!AN34</f>
        <v>-0.42529627893276079</v>
      </c>
    </row>
    <row r="35" spans="1:42">
      <c r="A35" s="1">
        <v>42185</v>
      </c>
      <c r="B35">
        <v>2.8698888658475501</v>
      </c>
      <c r="C35">
        <v>4.2326876623285097E-2</v>
      </c>
      <c r="D35">
        <v>-1.6682011531145</v>
      </c>
      <c r="E35">
        <v>-4.2622885034369001E-4</v>
      </c>
      <c r="F35">
        <v>-2.1082768744379301</v>
      </c>
      <c r="G35">
        <v>15.9570443762093</v>
      </c>
      <c r="H35">
        <v>8.5406070365359604E-3</v>
      </c>
      <c r="I35">
        <v>0.20325296715484201</v>
      </c>
      <c r="J35">
        <v>3.4043958865219603E-2</v>
      </c>
      <c r="K35">
        <v>20.5554234624747</v>
      </c>
      <c r="L35">
        <v>0.17503077864017799</v>
      </c>
      <c r="M35">
        <v>0</v>
      </c>
      <c r="N35">
        <v>0</v>
      </c>
      <c r="O35">
        <v>0.76360426509699797</v>
      </c>
      <c r="P35">
        <v>0</v>
      </c>
      <c r="Q35">
        <v>1.9712254993990998E-3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-21.325988738502801</v>
      </c>
      <c r="Z35">
        <v>2.9031878277369798</v>
      </c>
      <c r="AA35">
        <v>0.528441567953157</v>
      </c>
      <c r="AB35">
        <v>0.406634250371818</v>
      </c>
      <c r="AC35">
        <v>0.488398843125879</v>
      </c>
      <c r="AD35">
        <v>-2.4225103345404602</v>
      </c>
      <c r="AE35">
        <v>6.7482918031339496</v>
      </c>
      <c r="AF35">
        <v>24.160678346323699</v>
      </c>
      <c r="AG35">
        <f t="shared" si="0"/>
        <v>-0.77531465745033401</v>
      </c>
      <c r="AH35">
        <f t="shared" si="1"/>
        <v>-1.9089015360696031</v>
      </c>
      <c r="AI35" s="19">
        <v>-1.9338658166634</v>
      </c>
      <c r="AJ35" s="19">
        <v>2.5226723999999998</v>
      </c>
      <c r="AK35" s="19">
        <v>-2.2469062499999999</v>
      </c>
      <c r="AM35">
        <f t="shared" si="2"/>
        <v>-3.7345773797794886</v>
      </c>
      <c r="AN35">
        <f t="shared" si="4"/>
        <v>1.1335868786192691</v>
      </c>
      <c r="AO35">
        <f>+EA_output_withoutFG_noYC!AM35</f>
        <v>-3.5630091416982297</v>
      </c>
      <c r="AP35">
        <f>+EA_output_withoutFG_noYC!AN35</f>
        <v>-0.1084529889173238</v>
      </c>
    </row>
    <row r="36" spans="1:42">
      <c r="A36" s="1">
        <v>42277</v>
      </c>
      <c r="B36">
        <v>3.5259089543978801</v>
      </c>
      <c r="C36">
        <v>1.2356277792392199E-2</v>
      </c>
      <c r="D36">
        <v>-1.7953127978888801</v>
      </c>
      <c r="E36">
        <v>6.6070168897515002E-4</v>
      </c>
      <c r="F36">
        <v>-2.0995334147488198</v>
      </c>
      <c r="G36">
        <v>15.7763437789385</v>
      </c>
      <c r="H36">
        <v>-4.2477570397110604E-3</v>
      </c>
      <c r="I36">
        <v>0.28887001840424698</v>
      </c>
      <c r="J36">
        <v>3.5677517473749101E-2</v>
      </c>
      <c r="K36">
        <v>19.544221270600602</v>
      </c>
      <c r="L36">
        <v>-0.13695603338821499</v>
      </c>
      <c r="M36">
        <v>0</v>
      </c>
      <c r="N36">
        <v>0</v>
      </c>
      <c r="O36">
        <v>0.76509540192737802</v>
      </c>
      <c r="P36">
        <v>0</v>
      </c>
      <c r="Q36">
        <v>4.3682157444931901E-3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-20.223944971928098</v>
      </c>
      <c r="Z36">
        <v>2.8187942692641799</v>
      </c>
      <c r="AA36">
        <v>0.54466719531850105</v>
      </c>
      <c r="AB36">
        <v>0.43512326901475001</v>
      </c>
      <c r="AC36">
        <v>0.49455257898051103</v>
      </c>
      <c r="AD36">
        <v>-2.33353188283257</v>
      </c>
      <c r="AE36">
        <v>6.7277837827857203</v>
      </c>
      <c r="AF36">
        <v>24.3808963745056</v>
      </c>
      <c r="AG36">
        <f t="shared" si="0"/>
        <v>-0.55509662926843362</v>
      </c>
      <c r="AH36">
        <f t="shared" si="1"/>
        <v>-1.8349783576863068</v>
      </c>
      <c r="AI36" s="19">
        <v>-1.7619269300219269</v>
      </c>
      <c r="AJ36" s="19">
        <v>2.4005920000000001</v>
      </c>
      <c r="AK36" s="19">
        <v>-2.1070312499999999</v>
      </c>
      <c r="AM36">
        <f t="shared" si="2"/>
        <v>-3.8818292331563322</v>
      </c>
      <c r="AN36">
        <f t="shared" si="4"/>
        <v>1.2798817284178732</v>
      </c>
      <c r="AO36">
        <f>+EA_output_withoutFG_noYC!AM36</f>
        <v>-3.5811818615621993</v>
      </c>
      <c r="AP36">
        <f>+EA_output_withoutFG_noYC!AN36</f>
        <v>-9.1404034448711258E-2</v>
      </c>
    </row>
    <row r="37" spans="1:42">
      <c r="A37" s="1">
        <v>42369</v>
      </c>
      <c r="B37">
        <v>3.4784827533825902</v>
      </c>
      <c r="C37">
        <v>-4.5204655445949503E-2</v>
      </c>
      <c r="D37">
        <v>-1.7759449185391101</v>
      </c>
      <c r="E37">
        <v>-1.91405719494044E-4</v>
      </c>
      <c r="F37">
        <v>-2.5362496243449999</v>
      </c>
      <c r="G37">
        <v>15.7089178115331</v>
      </c>
      <c r="H37">
        <v>8.4574129823061991E-3</v>
      </c>
      <c r="I37">
        <v>0.31316083101731801</v>
      </c>
      <c r="J37">
        <v>3.2692837069818501E-2</v>
      </c>
      <c r="K37">
        <v>18.537113053056999</v>
      </c>
      <c r="L37">
        <v>0.18041669881139899</v>
      </c>
      <c r="M37">
        <v>0</v>
      </c>
      <c r="N37">
        <v>0</v>
      </c>
      <c r="O37">
        <v>0.76038374038045198</v>
      </c>
      <c r="P37">
        <v>0</v>
      </c>
      <c r="Q37">
        <v>2.7729340792018299E-3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-18.916082405079202</v>
      </c>
      <c r="Z37">
        <v>2.7137332085751802</v>
      </c>
      <c r="AA37">
        <v>0.54793816974602705</v>
      </c>
      <c r="AB37">
        <v>0.44512797757647798</v>
      </c>
      <c r="AC37">
        <v>0.48508075800417</v>
      </c>
      <c r="AD37">
        <v>-2.2396684501880499</v>
      </c>
      <c r="AE37">
        <v>6.7073482639337101</v>
      </c>
      <c r="AF37">
        <v>24.408284990831898</v>
      </c>
      <c r="AG37">
        <f t="shared" si="0"/>
        <v>-0.52770801294213499</v>
      </c>
      <c r="AH37">
        <f t="shared" si="1"/>
        <v>-2.1009503246337395</v>
      </c>
      <c r="AI37" s="19">
        <v>-1.595675256024778</v>
      </c>
      <c r="AJ37" s="19">
        <v>2.1906766000000002</v>
      </c>
      <c r="AK37" s="19">
        <v>-1.95721875</v>
      </c>
      <c r="AM37">
        <f t="shared" si="2"/>
        <v>-4.3575906040495536</v>
      </c>
      <c r="AN37">
        <f t="shared" si="4"/>
        <v>1.5732423116916046</v>
      </c>
      <c r="AO37">
        <f>+EA_output_withoutFG_noYC!AM37</f>
        <v>-3.8155693094503986</v>
      </c>
      <c r="AP37">
        <f>+EA_output_withoutFG_noYC!AN37</f>
        <v>-4.6667323626896184E-2</v>
      </c>
    </row>
    <row r="38" spans="1:42">
      <c r="A38" s="1">
        <v>42460</v>
      </c>
      <c r="B38">
        <v>4.3093058542693896</v>
      </c>
      <c r="C38">
        <v>5.8106128186992401E-2</v>
      </c>
      <c r="D38">
        <v>-1.5573251327073201</v>
      </c>
      <c r="E38">
        <v>2.80709135429728E-4</v>
      </c>
      <c r="F38">
        <v>-3.26152847402855</v>
      </c>
      <c r="G38">
        <v>15.6210183869127</v>
      </c>
      <c r="H38">
        <v>-8.6329108024674195E-3</v>
      </c>
      <c r="I38">
        <v>0.24899108456566699</v>
      </c>
      <c r="J38">
        <v>3.2610229558701499E-2</v>
      </c>
      <c r="K38">
        <v>17.274174586154398</v>
      </c>
      <c r="L38">
        <v>0.16062284638484001</v>
      </c>
      <c r="M38">
        <v>0</v>
      </c>
      <c r="N38">
        <v>0</v>
      </c>
      <c r="O38">
        <v>0.747843120668501</v>
      </c>
      <c r="P38">
        <v>0</v>
      </c>
      <c r="Q38">
        <v>7.6277978422025199E-3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-17.316785705064</v>
      </c>
      <c r="Z38">
        <v>2.6201304981511999</v>
      </c>
      <c r="AA38">
        <v>0.58729040991637405</v>
      </c>
      <c r="AB38">
        <v>0.47433120097870402</v>
      </c>
      <c r="AC38">
        <v>0.48048579326908702</v>
      </c>
      <c r="AD38">
        <v>-2.13710767313985</v>
      </c>
      <c r="AE38">
        <v>6.6869848936313998</v>
      </c>
      <c r="AF38">
        <v>25.0284236438834</v>
      </c>
      <c r="AG38">
        <f t="shared" si="0"/>
        <v>9.2430640109366635E-2</v>
      </c>
      <c r="AH38">
        <f t="shared" si="1"/>
        <v>-1.890088470156547</v>
      </c>
      <c r="AI38" s="19">
        <v>-1.4128213840725869</v>
      </c>
      <c r="AJ38" s="19">
        <v>2.3042479</v>
      </c>
      <c r="AK38" s="19">
        <v>-1.8532500000000001</v>
      </c>
      <c r="AM38">
        <f t="shared" si="2"/>
        <v>-4.7604667694134477</v>
      </c>
      <c r="AN38">
        <f t="shared" si="4"/>
        <v>1.9825191102659137</v>
      </c>
      <c r="AO38">
        <f>+EA_output_withoutFG_noYC!AM38</f>
        <v>-3.8566742474950191</v>
      </c>
      <c r="AP38">
        <f>+EA_output_withoutFG_noYC!AN38</f>
        <v>-1.1750123982967153E-2</v>
      </c>
    </row>
    <row r="39" spans="1:42">
      <c r="A39" s="1">
        <v>42551</v>
      </c>
      <c r="B39">
        <v>4.2364002851625697</v>
      </c>
      <c r="C39">
        <v>0.156338969375453</v>
      </c>
      <c r="D39">
        <v>-1.22846159705744</v>
      </c>
      <c r="E39">
        <v>3.6179751912595302E-4</v>
      </c>
      <c r="F39">
        <v>-3.7606564498135899</v>
      </c>
      <c r="G39">
        <v>15.465154953282401</v>
      </c>
      <c r="H39">
        <v>4.4185367360086499E-2</v>
      </c>
      <c r="I39">
        <v>0.23645336601815001</v>
      </c>
      <c r="J39">
        <v>3.2578961073455301E-2</v>
      </c>
      <c r="K39">
        <v>15.860859744674899</v>
      </c>
      <c r="L39">
        <v>0.25456811455626399</v>
      </c>
      <c r="M39">
        <v>0</v>
      </c>
      <c r="N39">
        <v>0</v>
      </c>
      <c r="O39">
        <v>0.73774740339659695</v>
      </c>
      <c r="P39">
        <v>0</v>
      </c>
      <c r="Q39">
        <v>7.4390909843263901E-3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-15.6002604125992</v>
      </c>
      <c r="Z39">
        <v>2.4511104815339602</v>
      </c>
      <c r="AA39">
        <v>0.60762385009425901</v>
      </c>
      <c r="AB39">
        <v>0.49722851101684901</v>
      </c>
      <c r="AC39">
        <v>0.47710317039559302</v>
      </c>
      <c r="AD39">
        <v>-2.02832543695594</v>
      </c>
      <c r="AE39">
        <v>6.6666933226219998</v>
      </c>
      <c r="AF39">
        <v>25.114143492639801</v>
      </c>
      <c r="AG39">
        <f t="shared" si="0"/>
        <v>0.1781504888657679</v>
      </c>
      <c r="AH39">
        <f t="shared" si="1"/>
        <v>-2.087189419294651</v>
      </c>
      <c r="AI39" s="19">
        <v>-1.173410446662237</v>
      </c>
      <c r="AJ39" s="19">
        <v>2.4138378999999999</v>
      </c>
      <c r="AK39" s="19">
        <v>-1.6612499999999999</v>
      </c>
      <c r="AM39">
        <f t="shared" si="2"/>
        <v>-4.8324172799764513</v>
      </c>
      <c r="AN39">
        <f t="shared" si="4"/>
        <v>2.2653399081604189</v>
      </c>
      <c r="AO39">
        <f>+EA_output_withoutFG_noYC!AM39</f>
        <v>-3.6932938633286634</v>
      </c>
      <c r="AP39">
        <f>+EA_output_withoutFG_noYC!AN39</f>
        <v>2.5664790636819923E-2</v>
      </c>
    </row>
    <row r="40" spans="1:42">
      <c r="A40" s="1">
        <v>42643</v>
      </c>
      <c r="B40">
        <v>4.26030989784278</v>
      </c>
      <c r="C40">
        <v>0.25392783070284902</v>
      </c>
      <c r="D40">
        <v>-0.92696430105240402</v>
      </c>
      <c r="E40" s="16">
        <v>8.0105577593056601E-5</v>
      </c>
      <c r="F40">
        <v>-4.2094190046629603</v>
      </c>
      <c r="G40">
        <v>15.301603428889999</v>
      </c>
      <c r="H40">
        <v>-2.6028976207532899E-2</v>
      </c>
      <c r="I40">
        <v>0.23795677397919099</v>
      </c>
      <c r="J40">
        <v>3.0091138789140201E-2</v>
      </c>
      <c r="K40">
        <v>14.213972517318201</v>
      </c>
      <c r="L40">
        <v>0.39061561162706399</v>
      </c>
      <c r="M40">
        <v>0</v>
      </c>
      <c r="N40">
        <v>0</v>
      </c>
      <c r="O40">
        <v>0.72552251103715704</v>
      </c>
      <c r="P40">
        <v>0</v>
      </c>
      <c r="Q40">
        <v>2.31193370419242E-2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-13.8546389684141</v>
      </c>
      <c r="Z40">
        <v>2.2748465986351101</v>
      </c>
      <c r="AA40">
        <v>0.61438908850497198</v>
      </c>
      <c r="AB40">
        <v>0.514784423690411</v>
      </c>
      <c r="AC40">
        <v>0.472430495482631</v>
      </c>
      <c r="AD40">
        <v>-1.9157738125833199</v>
      </c>
      <c r="AE40">
        <v>6.6464732052282196</v>
      </c>
      <c r="AF40">
        <v>25.027297901426799</v>
      </c>
      <c r="AG40">
        <f t="shared" si="0"/>
        <v>9.1304897652765504E-2</v>
      </c>
      <c r="AH40">
        <f t="shared" si="1"/>
        <v>-2.2287054449811379</v>
      </c>
      <c r="AI40" s="19">
        <v>-0.87664464896553329</v>
      </c>
      <c r="AJ40" s="19">
        <v>2.3217560000000002</v>
      </c>
      <c r="AK40" s="19">
        <v>-1.4370000000000001</v>
      </c>
      <c r="AM40">
        <f t="shared" si="2"/>
        <v>-4.8823753694349223</v>
      </c>
      <c r="AN40">
        <f t="shared" si="4"/>
        <v>2.3200103426339034</v>
      </c>
      <c r="AO40">
        <f>+EA_output_withoutFG_noYC!AM40</f>
        <v>-3.6868849896887212</v>
      </c>
      <c r="AP40">
        <f>+EA_output_withoutFG_noYC!AN40</f>
        <v>2.141111747266411E-2</v>
      </c>
    </row>
    <row r="41" spans="1:42">
      <c r="A41" s="1">
        <v>42735</v>
      </c>
      <c r="B41">
        <v>3.7364409060482</v>
      </c>
      <c r="C41">
        <v>0.26544596960515598</v>
      </c>
      <c r="D41">
        <v>-0.89129192658950096</v>
      </c>
      <c r="E41" s="16">
        <v>3.9082176225202097E-5</v>
      </c>
      <c r="F41">
        <v>-4.0065442024626003</v>
      </c>
      <c r="G41">
        <v>15.1694936597279</v>
      </c>
      <c r="H41">
        <v>1.78534037679903E-2</v>
      </c>
      <c r="I41">
        <v>0.231735321445317</v>
      </c>
      <c r="J41">
        <v>2.8152980084986699E-2</v>
      </c>
      <c r="K41">
        <v>12.9462800994348</v>
      </c>
      <c r="L41">
        <v>0.50969368952070104</v>
      </c>
      <c r="M41">
        <v>0</v>
      </c>
      <c r="N41">
        <v>0</v>
      </c>
      <c r="O41">
        <v>0.71392595010827598</v>
      </c>
      <c r="P41">
        <v>0</v>
      </c>
      <c r="Q41">
        <v>2.2779918784525101E-2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-12.064512826366901</v>
      </c>
      <c r="Z41">
        <v>2.0618215234467701</v>
      </c>
      <c r="AA41">
        <v>0.59679117648735103</v>
      </c>
      <c r="AB41">
        <v>0.50253293347024897</v>
      </c>
      <c r="AC41">
        <v>0.45472090219773897</v>
      </c>
      <c r="AD41">
        <v>-1.8143604111785701</v>
      </c>
      <c r="AE41">
        <v>6.6263241992474704</v>
      </c>
      <c r="AF41">
        <v>25.107322348956</v>
      </c>
      <c r="AG41">
        <f t="shared" si="0"/>
        <v>0.17132934518196663</v>
      </c>
      <c r="AH41">
        <f t="shared" si="1"/>
        <v>-2.511944052309472</v>
      </c>
      <c r="AI41" s="19">
        <v>-0.52252399098303526</v>
      </c>
      <c r="AJ41" s="19">
        <v>2.2226626</v>
      </c>
      <c r="AK41" s="19">
        <v>-1.1805000000000001</v>
      </c>
      <c r="AM41">
        <f t="shared" si="2"/>
        <v>-4.6323510772707204</v>
      </c>
      <c r="AN41">
        <f t="shared" si="4"/>
        <v>2.6832733974914387</v>
      </c>
      <c r="AO41">
        <f>+EA_output_withoutFG_noYC!AM41</f>
        <v>-3.4922764401105026</v>
      </c>
      <c r="AP41">
        <f>+EA_output_withoutFG_noYC!AN41</f>
        <v>0.44237277283311549</v>
      </c>
    </row>
    <row r="42" spans="1:42">
      <c r="A42" s="1">
        <v>42825</v>
      </c>
      <c r="B42">
        <v>4.0141404646512102</v>
      </c>
      <c r="C42">
        <v>0.25816525623320002</v>
      </c>
      <c r="D42">
        <v>-0.96198798251108697</v>
      </c>
      <c r="E42">
        <v>7.2387268573640903E-4</v>
      </c>
      <c r="F42">
        <v>-3.72559553805156</v>
      </c>
      <c r="G42">
        <v>14.9989255557124</v>
      </c>
      <c r="H42">
        <v>-1.2888892673212599E-2</v>
      </c>
      <c r="I42">
        <v>0.23211334849710299</v>
      </c>
      <c r="J42">
        <v>2.7284305654578799E-2</v>
      </c>
      <c r="K42">
        <v>11.514093606335001</v>
      </c>
      <c r="L42">
        <v>0.46261112362857798</v>
      </c>
      <c r="M42">
        <v>0</v>
      </c>
      <c r="N42">
        <v>0</v>
      </c>
      <c r="O42">
        <v>0.70188240301317295</v>
      </c>
      <c r="P42">
        <v>0</v>
      </c>
      <c r="Q42">
        <v>2.71866582175588E-2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-10.268616598926</v>
      </c>
      <c r="Z42">
        <v>1.8547187176997799</v>
      </c>
      <c r="AA42">
        <v>0.573070530776702</v>
      </c>
      <c r="AB42">
        <v>0.487881555189418</v>
      </c>
      <c r="AC42">
        <v>0.434880131091955</v>
      </c>
      <c r="AD42">
        <v>-1.7197525273252401</v>
      </c>
      <c r="AE42">
        <v>6.6062459658519197</v>
      </c>
      <c r="AF42">
        <v>25.505081955751098</v>
      </c>
      <c r="AG42">
        <f t="shared" si="0"/>
        <v>0.56908895197706499</v>
      </c>
      <c r="AH42">
        <f t="shared" si="1"/>
        <v>-2.3071864628645518</v>
      </c>
      <c r="AI42" s="19">
        <v>-0.1507935449664399</v>
      </c>
      <c r="AJ42" s="19">
        <v>2.3032009000000002</v>
      </c>
      <c r="AK42" s="19">
        <v>-0.71065624999999899</v>
      </c>
      <c r="AM42">
        <f t="shared" si="2"/>
        <v>-4.4286943916437105</v>
      </c>
      <c r="AN42">
        <f t="shared" si="4"/>
        <v>2.8762754148416168</v>
      </c>
      <c r="AO42">
        <f>+EA_output_withoutFG_noYC!AM42</f>
        <v>-3.2927259148007293</v>
      </c>
      <c r="AP42">
        <f>+EA_output_withoutFG_noYC!AN42</f>
        <v>0.64189684154108351</v>
      </c>
    </row>
    <row r="43" spans="1:42">
      <c r="A43" s="1">
        <v>42916</v>
      </c>
      <c r="B43">
        <v>3.9621422932021702</v>
      </c>
      <c r="C43">
        <v>0.24960215938684899</v>
      </c>
      <c r="D43">
        <v>-1.0074930093411301</v>
      </c>
      <c r="E43">
        <v>-1.0723134285054401E-4</v>
      </c>
      <c r="F43">
        <v>-3.6732677263512601</v>
      </c>
      <c r="G43">
        <v>14.911434431281799</v>
      </c>
      <c r="H43">
        <v>-1.4413922654416199E-2</v>
      </c>
      <c r="I43">
        <v>0.24258775081158401</v>
      </c>
      <c r="J43">
        <v>2.57469293221088E-2</v>
      </c>
      <c r="K43">
        <v>9.9924471707061304</v>
      </c>
      <c r="L43">
        <v>0.96915613550809698</v>
      </c>
      <c r="M43">
        <v>0</v>
      </c>
      <c r="N43">
        <v>0</v>
      </c>
      <c r="O43">
        <v>0.68626549793075498</v>
      </c>
      <c r="P43">
        <v>0</v>
      </c>
      <c r="Q43">
        <v>2.0797124748501601E-2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-8.5184680278901208</v>
      </c>
      <c r="Z43">
        <v>1.6163751096279899</v>
      </c>
      <c r="AA43">
        <v>0.52178139129755297</v>
      </c>
      <c r="AB43">
        <v>0.443828977159893</v>
      </c>
      <c r="AC43">
        <v>0.40110432135542501</v>
      </c>
      <c r="AD43">
        <v>-1.6445216219730301</v>
      </c>
      <c r="AE43">
        <v>6.5862381694933596</v>
      </c>
      <c r="AF43">
        <v>25.771235922279299</v>
      </c>
      <c r="AG43">
        <f t="shared" si="0"/>
        <v>0.83524291850526566</v>
      </c>
      <c r="AH43">
        <f t="shared" si="1"/>
        <v>-1.977304401778575</v>
      </c>
      <c r="AI43" s="19">
        <v>0.12514295535212891</v>
      </c>
      <c r="AJ43" s="19">
        <v>2.1260561</v>
      </c>
      <c r="AK43" s="19">
        <v>-0.46209374999999903</v>
      </c>
      <c r="AM43">
        <f t="shared" si="2"/>
        <v>-4.4312658076483915</v>
      </c>
      <c r="AN43">
        <f t="shared" si="4"/>
        <v>2.8125473202838407</v>
      </c>
      <c r="AO43">
        <f>+EA_output_withoutFG_noYC!AM43</f>
        <v>-3.412741487776195</v>
      </c>
      <c r="AP43">
        <f>+EA_output_withoutFG_noYC!AN43</f>
        <v>0.70354528603458988</v>
      </c>
    </row>
    <row r="44" spans="1:42">
      <c r="A44" s="1">
        <v>43008</v>
      </c>
      <c r="B44">
        <v>4.3599623595096801</v>
      </c>
      <c r="C44">
        <v>0.3236691232544</v>
      </c>
      <c r="D44">
        <v>-1.0218839874649099</v>
      </c>
      <c r="E44">
        <v>6.6198019689844997E-4</v>
      </c>
      <c r="F44">
        <v>-3.5626897754039999</v>
      </c>
      <c r="G44">
        <v>14.6758667623091</v>
      </c>
      <c r="H44">
        <v>-6.01165426789482E-3</v>
      </c>
      <c r="I44">
        <v>0.241688134785598</v>
      </c>
      <c r="J44">
        <v>2.1601802589640399E-2</v>
      </c>
      <c r="K44">
        <v>8.4415618295780099</v>
      </c>
      <c r="L44">
        <v>0.65056976128211597</v>
      </c>
      <c r="M44">
        <v>0</v>
      </c>
      <c r="N44">
        <v>0</v>
      </c>
      <c r="O44">
        <v>0.674245947061616</v>
      </c>
      <c r="P44">
        <v>0</v>
      </c>
      <c r="Q44">
        <v>1.6378401057063501E-2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-6.7294600815059997</v>
      </c>
      <c r="Z44">
        <v>1.4432709561271</v>
      </c>
      <c r="AA44">
        <v>0.52926342403295301</v>
      </c>
      <c r="AB44">
        <v>0.43835472087325</v>
      </c>
      <c r="AC44">
        <v>0.39731839633688698</v>
      </c>
      <c r="AD44">
        <v>-1.5659007054117999</v>
      </c>
      <c r="AE44">
        <v>6.5663004778124296</v>
      </c>
      <c r="AF44">
        <v>25.894767872751999</v>
      </c>
      <c r="AG44">
        <f t="shared" si="0"/>
        <v>0.95877486897796516</v>
      </c>
      <c r="AH44">
        <f t="shared" si="1"/>
        <v>-1.9956336710524356</v>
      </c>
      <c r="AI44" s="19">
        <v>0.29829600194960421</v>
      </c>
      <c r="AJ44" s="19">
        <v>2.0759582999999999</v>
      </c>
      <c r="AK44" s="19">
        <v>-0.25371874999999999</v>
      </c>
      <c r="AM44">
        <f t="shared" si="2"/>
        <v>-4.260242659417611</v>
      </c>
      <c r="AN44">
        <f t="shared" si="4"/>
        <v>2.9544085400304008</v>
      </c>
      <c r="AO44">
        <f>+EA_output_withoutFG_noYC!AM44</f>
        <v>-3.3537790969443382</v>
      </c>
      <c r="AP44">
        <f>+EA_output_withoutFG_noYC!AN44</f>
        <v>0.96974928089228296</v>
      </c>
    </row>
    <row r="45" spans="1:42">
      <c r="A45" s="1">
        <v>43100</v>
      </c>
      <c r="B45">
        <v>4.5442971187641996</v>
      </c>
      <c r="C45">
        <v>0.29789447272904901</v>
      </c>
      <c r="D45">
        <v>-0.99294856094550998</v>
      </c>
      <c r="E45">
        <v>1.1839135634316601E-4</v>
      </c>
      <c r="F45">
        <v>-3.6052604000450201</v>
      </c>
      <c r="G45">
        <v>14.525847992090799</v>
      </c>
      <c r="H45">
        <v>-2.5695207795042901E-2</v>
      </c>
      <c r="I45">
        <v>0.31874002908194798</v>
      </c>
      <c r="J45">
        <v>1.6299063309560699E-2</v>
      </c>
      <c r="K45">
        <v>7.1111638204573797</v>
      </c>
      <c r="L45">
        <v>0.76266987482100601</v>
      </c>
      <c r="M45">
        <v>0</v>
      </c>
      <c r="N45">
        <v>0</v>
      </c>
      <c r="O45">
        <v>0.66522039360159402</v>
      </c>
      <c r="P45">
        <v>0</v>
      </c>
      <c r="Q45">
        <v>6.1682172846094004E-3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-4.9739609809022696</v>
      </c>
      <c r="Z45">
        <v>1.2688292372487</v>
      </c>
      <c r="AA45">
        <v>0.52786686026048601</v>
      </c>
      <c r="AB45">
        <v>0.42151084965882701</v>
      </c>
      <c r="AC45">
        <v>0.385668524917473</v>
      </c>
      <c r="AD45">
        <v>-1.4937708936694001</v>
      </c>
      <c r="AE45">
        <v>6.54643256155203</v>
      </c>
      <c r="AF45">
        <v>26.307091363776699</v>
      </c>
      <c r="AG45">
        <f t="shared" si="0"/>
        <v>1.3710983600026658</v>
      </c>
      <c r="AH45">
        <f t="shared" si="1"/>
        <v>-1.8762090579685298</v>
      </c>
      <c r="AI45" s="19">
        <v>0.3686655948256603</v>
      </c>
      <c r="AJ45" s="19">
        <v>2.3497718999999999</v>
      </c>
      <c r="AK45" s="19">
        <v>-8.5531249999999795E-2</v>
      </c>
      <c r="AM45">
        <f t="shared" si="2"/>
        <v>-4.3001960969051378</v>
      </c>
      <c r="AN45">
        <f t="shared" si="4"/>
        <v>3.2473074179711956</v>
      </c>
      <c r="AO45">
        <f>+EA_output_withoutFG_noYC!AM45</f>
        <v>-3.3504196843724028</v>
      </c>
      <c r="AP45">
        <f>+EA_output_withoutFG_noYC!AN45</f>
        <v>1.223375000758367</v>
      </c>
    </row>
    <row r="46" spans="1:42">
      <c r="A46" s="1">
        <v>43190</v>
      </c>
      <c r="B46">
        <v>4.1051925278799404</v>
      </c>
      <c r="C46">
        <v>0.344241732418822</v>
      </c>
      <c r="D46">
        <v>-1.01967389194373</v>
      </c>
      <c r="E46">
        <v>6.7193524952454797E-4</v>
      </c>
      <c r="F46">
        <v>-3.5175479442093698</v>
      </c>
      <c r="G46">
        <v>14.396297360659799</v>
      </c>
      <c r="H46">
        <v>4.2586954700018401E-2</v>
      </c>
      <c r="I46">
        <v>0.33787357599676499</v>
      </c>
      <c r="J46">
        <v>1.59690297285459E-2</v>
      </c>
      <c r="K46">
        <v>5.8976051089950801</v>
      </c>
      <c r="L46">
        <v>0.82579184424073904</v>
      </c>
      <c r="M46">
        <v>0</v>
      </c>
      <c r="N46">
        <v>0</v>
      </c>
      <c r="O46">
        <v>0.651233956948716</v>
      </c>
      <c r="P46">
        <v>0</v>
      </c>
      <c r="Q46">
        <v>-6.8010169029445004E-3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-3.2811805574167798</v>
      </c>
      <c r="Z46">
        <v>1.0997840542442601</v>
      </c>
      <c r="AA46">
        <v>0.52597911443571899</v>
      </c>
      <c r="AB46">
        <v>0.40476101762787597</v>
      </c>
      <c r="AC46">
        <v>0.36436501003856597</v>
      </c>
      <c r="AD46">
        <v>-1.44642591304688</v>
      </c>
      <c r="AE46">
        <v>6.5266340944746801</v>
      </c>
      <c r="AF46">
        <v>26.267357994119202</v>
      </c>
      <c r="AG46">
        <f t="shared" si="0"/>
        <v>1.3313649903451683</v>
      </c>
      <c r="AH46">
        <f t="shared" si="1"/>
        <v>-2.2335228445326729</v>
      </c>
      <c r="AI46" s="19">
        <v>0.37558031997662422</v>
      </c>
      <c r="AJ46" s="19">
        <v>2.7037502999999998</v>
      </c>
      <c r="AK46" s="19">
        <v>-2.5499999999999901E-2</v>
      </c>
      <c r="AM46">
        <f t="shared" si="2"/>
        <v>-4.192308168484753</v>
      </c>
      <c r="AN46">
        <f t="shared" si="4"/>
        <v>3.5648878348778412</v>
      </c>
      <c r="AO46">
        <f>+EA_output_withoutFG_noYC!AM46</f>
        <v>-3.2595069245817685</v>
      </c>
      <c r="AP46">
        <f>+EA_output_withoutFG_noYC!AN46</f>
        <v>1.5637215208908803</v>
      </c>
    </row>
    <row r="47" spans="1:42">
      <c r="A47" s="1">
        <v>43281</v>
      </c>
      <c r="B47">
        <v>4.5500219197783904</v>
      </c>
      <c r="C47">
        <v>0.340773245162038</v>
      </c>
      <c r="D47">
        <v>-1.02832718289888</v>
      </c>
      <c r="E47">
        <v>3.7717199567211999E-4</v>
      </c>
      <c r="F47">
        <v>-3.5220660257015801</v>
      </c>
      <c r="G47">
        <v>14.3152189797754</v>
      </c>
      <c r="H47">
        <v>-1.8750530733100401E-2</v>
      </c>
      <c r="I47">
        <v>0.33401342267769701</v>
      </c>
      <c r="J47">
        <v>1.0631016700208501E-2</v>
      </c>
      <c r="K47">
        <v>4.7340066207270199</v>
      </c>
      <c r="L47">
        <v>0.93791139914956601</v>
      </c>
      <c r="M47">
        <v>0</v>
      </c>
      <c r="N47">
        <v>0</v>
      </c>
      <c r="O47">
        <v>0.63684907587778306</v>
      </c>
      <c r="P47">
        <v>0</v>
      </c>
      <c r="Q47">
        <v>1.9486260361562899E-3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-1.6036707285897001</v>
      </c>
      <c r="Z47">
        <v>0.93100496992645199</v>
      </c>
      <c r="AA47">
        <v>0.53701931233987499</v>
      </c>
      <c r="AB47">
        <v>0.401689216511189</v>
      </c>
      <c r="AC47">
        <v>0.36318560208466</v>
      </c>
      <c r="AD47">
        <v>-1.41407409584393</v>
      </c>
      <c r="AE47">
        <v>6.5069047532835</v>
      </c>
      <c r="AF47">
        <v>27.014666768258198</v>
      </c>
      <c r="AG47">
        <f t="shared" si="0"/>
        <v>2.0786737644841651</v>
      </c>
      <c r="AH47">
        <f t="shared" si="1"/>
        <v>-1.8704871326714008</v>
      </c>
      <c r="AI47" s="19">
        <v>0.50064385609828355</v>
      </c>
      <c r="AJ47" s="19">
        <v>2.6322911000000002</v>
      </c>
      <c r="AK47" s="19">
        <v>8.9499999999999996E-2</v>
      </c>
      <c r="AM47">
        <f t="shared" si="2"/>
        <v>-4.2092427914427502</v>
      </c>
      <c r="AN47">
        <f t="shared" si="4"/>
        <v>3.9491608971555658</v>
      </c>
      <c r="AO47">
        <f>+EA_output_withoutFG_noYC!AM47</f>
        <v>-3.2248650530452831</v>
      </c>
      <c r="AP47">
        <f>+EA_output_withoutFG_noYC!AN47</f>
        <v>1.8983330630511852</v>
      </c>
    </row>
    <row r="48" spans="1:42">
      <c r="A48" s="1">
        <v>43373</v>
      </c>
      <c r="B48">
        <v>4.7019269984923602</v>
      </c>
      <c r="C48">
        <v>0.36269158448494798</v>
      </c>
      <c r="D48">
        <v>-0.97280136679210805</v>
      </c>
      <c r="E48">
        <v>3.4913914588466702E-4</v>
      </c>
      <c r="F48">
        <v>-3.6386852935018399</v>
      </c>
      <c r="G48">
        <v>14.2285193663506</v>
      </c>
      <c r="H48">
        <v>4.20517193774309E-2</v>
      </c>
      <c r="I48">
        <v>0.32863740604582697</v>
      </c>
      <c r="J48">
        <v>5.5000195170997104E-3</v>
      </c>
      <c r="K48">
        <v>3.2791401594182599</v>
      </c>
      <c r="L48">
        <v>0.94752895070158405</v>
      </c>
      <c r="M48">
        <v>0</v>
      </c>
      <c r="N48">
        <v>0</v>
      </c>
      <c r="O48">
        <v>0.61997568269597203</v>
      </c>
      <c r="P48">
        <v>0</v>
      </c>
      <c r="Q48">
        <v>1.5824978911138799E-3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-6.4807450244973499E-3</v>
      </c>
      <c r="Z48">
        <v>0.74914248125564997</v>
      </c>
      <c r="AA48">
        <v>0.54415984336630296</v>
      </c>
      <c r="AB48">
        <v>0.41409158578419297</v>
      </c>
      <c r="AC48">
        <v>0.37080726501404498</v>
      </c>
      <c r="AD48">
        <v>-1.3935321199334001</v>
      </c>
      <c r="AE48">
        <v>6.4872442175467704</v>
      </c>
      <c r="AF48">
        <v>27.071849391836</v>
      </c>
      <c r="AG48">
        <f t="shared" si="0"/>
        <v>2.135856388061967</v>
      </c>
      <c r="AH48">
        <f t="shared" si="1"/>
        <v>-1.8214720818185861</v>
      </c>
      <c r="AI48" s="19">
        <v>0.7665723944622912</v>
      </c>
      <c r="AJ48" s="19">
        <v>2.2840756999999998</v>
      </c>
      <c r="AK48" s="19">
        <v>0.1915</v>
      </c>
      <c r="AM48">
        <f t="shared" si="2"/>
        <v>-4.2484459366631153</v>
      </c>
      <c r="AN48">
        <f t="shared" si="4"/>
        <v>3.9573284698805531</v>
      </c>
      <c r="AO48">
        <f>+EA_output_withoutFG_noYC!AM48</f>
        <v>-3.1873336935648076</v>
      </c>
      <c r="AP48">
        <f>+EA_output_withoutFG_noYC!AN48</f>
        <v>1.8290318005218587</v>
      </c>
    </row>
    <row r="49" spans="1:42">
      <c r="A49" s="1">
        <v>43465</v>
      </c>
      <c r="B49">
        <v>4.6307917084293999</v>
      </c>
      <c r="C49">
        <v>0.37739327547078799</v>
      </c>
      <c r="D49">
        <v>-0.964281748519357</v>
      </c>
      <c r="E49">
        <v>1.0548722751233401E-4</v>
      </c>
      <c r="F49">
        <v>-3.6840792399178</v>
      </c>
      <c r="G49">
        <v>14.238266078715901</v>
      </c>
      <c r="H49">
        <v>-1.99372184449653E-2</v>
      </c>
      <c r="I49">
        <v>0.32785045916309402</v>
      </c>
      <c r="J49">
        <v>4.6657693497082903E-3</v>
      </c>
      <c r="K49">
        <v>2.05181858635647</v>
      </c>
      <c r="L49">
        <v>1.17576037790148</v>
      </c>
      <c r="M49">
        <v>0</v>
      </c>
      <c r="N49">
        <v>0</v>
      </c>
      <c r="O49">
        <v>0.60217888672216302</v>
      </c>
      <c r="P49">
        <v>0</v>
      </c>
      <c r="Q49">
        <v>1.34815498850659E-2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1.54361128736366</v>
      </c>
      <c r="Z49">
        <v>0.56233493620960895</v>
      </c>
      <c r="AA49">
        <v>0.52338725479814996</v>
      </c>
      <c r="AB49">
        <v>0.40479635289844201</v>
      </c>
      <c r="AC49">
        <v>0.373273384624983</v>
      </c>
      <c r="AD49">
        <v>-1.3924471244594701</v>
      </c>
      <c r="AE49">
        <v>6.4676521696257998</v>
      </c>
      <c r="AF49">
        <v>27.2366222334004</v>
      </c>
      <c r="AG49">
        <f t="shared" si="0"/>
        <v>2.3006292296263666</v>
      </c>
      <c r="AH49">
        <f t="shared" si="1"/>
        <v>-1.7661454481654775</v>
      </c>
      <c r="AI49" s="19">
        <v>1.1733659350681469</v>
      </c>
      <c r="AJ49" s="19">
        <v>2.1897834</v>
      </c>
      <c r="AK49" s="19">
        <v>0.28050000000000003</v>
      </c>
      <c r="AM49">
        <f t="shared" si="2"/>
        <v>-4.2708622257388562</v>
      </c>
      <c r="AN49">
        <f t="shared" si="4"/>
        <v>4.0667746777918445</v>
      </c>
      <c r="AO49">
        <f>+EA_output_withoutFG_noYC!AM49</f>
        <v>-3.1562132423856291</v>
      </c>
      <c r="AP49">
        <f>+EA_output_withoutFG_noYC!AN49</f>
        <v>1.8826171717974436</v>
      </c>
    </row>
    <row r="50" spans="1:42">
      <c r="A50" s="1">
        <v>43555</v>
      </c>
      <c r="B50">
        <v>5.46635097187903</v>
      </c>
      <c r="C50">
        <v>0.54387796376647302</v>
      </c>
      <c r="D50">
        <v>-0.92738881419588903</v>
      </c>
      <c r="E50">
        <v>9.3018311742037204E-4</v>
      </c>
      <c r="F50">
        <v>-3.74313774744446</v>
      </c>
      <c r="G50">
        <v>14.1528236773194</v>
      </c>
      <c r="H50">
        <v>2.50110084139471E-2</v>
      </c>
      <c r="I50">
        <v>0.24757381400363501</v>
      </c>
      <c r="J50">
        <v>2.5520825317520701E-3</v>
      </c>
      <c r="K50">
        <v>0.6304911503167</v>
      </c>
      <c r="L50">
        <v>0.963011479370255</v>
      </c>
      <c r="M50">
        <v>0</v>
      </c>
      <c r="N50">
        <v>0</v>
      </c>
      <c r="O50">
        <v>0.58031273063440203</v>
      </c>
      <c r="P50">
        <v>0</v>
      </c>
      <c r="Q50">
        <v>1.74326192390649E-2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3.0295862881203699</v>
      </c>
      <c r="Z50">
        <v>0.39635770457490399</v>
      </c>
      <c r="AA50">
        <v>0.52021904893466597</v>
      </c>
      <c r="AB50">
        <v>0.41160838970737301</v>
      </c>
      <c r="AC50">
        <v>0.393877022063093</v>
      </c>
      <c r="AD50">
        <v>-1.38285610450653</v>
      </c>
      <c r="AE50">
        <v>6.4481282946058203</v>
      </c>
      <c r="AF50">
        <v>27.776761762451301</v>
      </c>
      <c r="AG50">
        <f t="shared" si="0"/>
        <v>2.8407687586772674</v>
      </c>
      <c r="AH50">
        <f t="shared" si="1"/>
        <v>-1.1585147405333092</v>
      </c>
      <c r="AI50" s="19">
        <v>1.6350993152451729</v>
      </c>
      <c r="AJ50" s="19">
        <v>1.9207498000000001</v>
      </c>
      <c r="AK50" s="19">
        <v>1.2638437499999899</v>
      </c>
      <c r="AM50">
        <f t="shared" si="2"/>
        <v>-4.1257184147564558</v>
      </c>
      <c r="AN50">
        <f t="shared" si="4"/>
        <v>3.9992834992105766</v>
      </c>
      <c r="AO50">
        <f>+EA_output_withoutFG_noYC!AM50</f>
        <v>-3.170349937717003</v>
      </c>
      <c r="AP50">
        <f>+EA_output_withoutFG_noYC!AN50</f>
        <v>1.9887360739376714</v>
      </c>
    </row>
    <row r="51" spans="1:42">
      <c r="A51" s="1">
        <v>43646</v>
      </c>
      <c r="B51">
        <v>4.5914349482500096</v>
      </c>
      <c r="C51">
        <v>0.66160241879845405</v>
      </c>
      <c r="D51">
        <v>-0.73815971240865297</v>
      </c>
      <c r="E51">
        <v>-2.36067338819093E-4</v>
      </c>
      <c r="F51">
        <v>-4.1797184837783004</v>
      </c>
      <c r="G51">
        <v>14.1269650404007</v>
      </c>
      <c r="H51">
        <v>-3.1777891820047602E-2</v>
      </c>
      <c r="I51">
        <v>0.23156313400237999</v>
      </c>
      <c r="J51">
        <v>-1.79806840681369E-3</v>
      </c>
      <c r="K51">
        <v>-0.45141577331129901</v>
      </c>
      <c r="L51">
        <v>1.39092606657259</v>
      </c>
      <c r="M51">
        <v>0</v>
      </c>
      <c r="N51">
        <v>0</v>
      </c>
      <c r="O51">
        <v>0.55588123754131002</v>
      </c>
      <c r="P51">
        <v>0</v>
      </c>
      <c r="Q51">
        <v>2.3569076336639301E-2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4.5132165654304996</v>
      </c>
      <c r="Z51">
        <v>0.251594760278052</v>
      </c>
      <c r="AA51">
        <v>0.51669997528920397</v>
      </c>
      <c r="AB51">
        <v>0.41740114845376403</v>
      </c>
      <c r="AC51">
        <v>0.40830066953650801</v>
      </c>
      <c r="AD51">
        <v>-1.3666516013227199</v>
      </c>
      <c r="AE51">
        <v>6.4286722802299296</v>
      </c>
      <c r="AF51">
        <v>27.3480697227332</v>
      </c>
      <c r="AG51">
        <f t="shared" si="0"/>
        <v>2.4120767189591668</v>
      </c>
      <c r="AH51">
        <f t="shared" si="1"/>
        <v>-1.8770690253948419</v>
      </c>
      <c r="AI51" s="19">
        <v>1.46484727330469</v>
      </c>
      <c r="AJ51" s="19">
        <v>1.8669146000000001</v>
      </c>
      <c r="AK51" s="19">
        <v>0.96390624999999897</v>
      </c>
      <c r="AM51">
        <f t="shared" si="2"/>
        <v>-4.256511844727318</v>
      </c>
      <c r="AN51">
        <f t="shared" si="4"/>
        <v>4.2891457443540082</v>
      </c>
      <c r="AO51">
        <f>+EA_output_withoutFG_noYC!AM51</f>
        <v>-3.1741858424685292</v>
      </c>
      <c r="AP51">
        <f>+EA_output_withoutFG_noYC!AN51</f>
        <v>2.1520395726485115</v>
      </c>
    </row>
    <row r="52" spans="1:42">
      <c r="A52" s="1">
        <v>43738</v>
      </c>
      <c r="B52">
        <v>5.0605758796596803</v>
      </c>
      <c r="C52">
        <v>0.94467471780366197</v>
      </c>
      <c r="D52">
        <v>-0.50175822380198998</v>
      </c>
      <c r="E52">
        <v>1.4957633564654199E-3</v>
      </c>
      <c r="F52">
        <v>-4.9343238624743204</v>
      </c>
      <c r="G52">
        <v>13.932635491931199</v>
      </c>
      <c r="H52">
        <v>1.9066952658611198E-2</v>
      </c>
      <c r="I52">
        <v>0.16162047373613</v>
      </c>
      <c r="J52">
        <v>-3.0675492107325999E-3</v>
      </c>
      <c r="K52">
        <v>-1.7068414865541499</v>
      </c>
      <c r="L52">
        <v>0.97417816334604501</v>
      </c>
      <c r="M52">
        <v>0</v>
      </c>
      <c r="N52">
        <v>0</v>
      </c>
      <c r="O52">
        <v>0.52849962218542201</v>
      </c>
      <c r="P52">
        <v>0</v>
      </c>
      <c r="Q52">
        <v>1.8892045794176599E-2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6.1707205353392203</v>
      </c>
      <c r="Z52">
        <v>0.226846552382589</v>
      </c>
      <c r="AA52">
        <v>0.59344151331615302</v>
      </c>
      <c r="AB52">
        <v>0.47751579767376501</v>
      </c>
      <c r="AC52">
        <v>0.45937794008285798</v>
      </c>
      <c r="AD52">
        <v>-1.31723179138341</v>
      </c>
      <c r="AE52">
        <v>6.4092838168358597</v>
      </c>
      <c r="AF52">
        <v>27.515602352677</v>
      </c>
      <c r="AG52">
        <f t="shared" si="0"/>
        <v>2.5796093489029666</v>
      </c>
      <c r="AH52">
        <f t="shared" si="1"/>
        <v>-2.3242197119540577</v>
      </c>
      <c r="AI52" s="19">
        <v>0.51384740849952193</v>
      </c>
      <c r="AJ52" s="19">
        <v>1.8603308999999999</v>
      </c>
      <c r="AK52" s="19">
        <v>0.28803124999999702</v>
      </c>
      <c r="AM52">
        <f t="shared" si="2"/>
        <v>-4.4899116051161831</v>
      </c>
      <c r="AN52">
        <f t="shared" si="4"/>
        <v>4.9038290608570243</v>
      </c>
      <c r="AO52">
        <f>+EA_output_withoutFG_noYC!AM52</f>
        <v>-3.1304762781857538</v>
      </c>
      <c r="AP52">
        <f>+EA_output_withoutFG_noYC!AN52</f>
        <v>2.4854518261621532</v>
      </c>
    </row>
    <row r="53" spans="1:42">
      <c r="A53" s="1">
        <v>43830</v>
      </c>
      <c r="B53">
        <v>4.6381826112158198</v>
      </c>
      <c r="C53">
        <v>0.97497288545424998</v>
      </c>
      <c r="D53">
        <v>-0.364415998338805</v>
      </c>
      <c r="E53">
        <v>1.0474310760908499E-3</v>
      </c>
      <c r="F53">
        <v>-5.1203691738708201</v>
      </c>
      <c r="G53">
        <v>13.952763749902299</v>
      </c>
      <c r="H53">
        <v>1.0227682038671001E-2</v>
      </c>
      <c r="I53">
        <v>0.16089121287140701</v>
      </c>
      <c r="J53">
        <v>-3.4649890022507399E-3</v>
      </c>
      <c r="K53">
        <v>-3.3418700376537398</v>
      </c>
      <c r="L53">
        <v>1.6399267332896601</v>
      </c>
      <c r="M53">
        <v>0</v>
      </c>
      <c r="N53">
        <v>0</v>
      </c>
      <c r="O53">
        <v>0.50051946734742303</v>
      </c>
      <c r="P53">
        <v>0</v>
      </c>
      <c r="Q53">
        <v>1.3614543753909501E-2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7.6216486794387297</v>
      </c>
      <c r="Z53">
        <v>-2.3047164719153999E-2</v>
      </c>
      <c r="AA53">
        <v>0.53419432546662404</v>
      </c>
      <c r="AB53">
        <v>0.43571463851851699</v>
      </c>
      <c r="AC53">
        <v>0.43237635067600999</v>
      </c>
      <c r="AD53">
        <v>-1.28804283782629</v>
      </c>
      <c r="AE53">
        <v>6.3899625972952903</v>
      </c>
      <c r="AF53">
        <v>27.164832706933499</v>
      </c>
      <c r="AG53">
        <f t="shared" si="0"/>
        <v>2.2288397031594656</v>
      </c>
      <c r="AH53">
        <f t="shared" si="1"/>
        <v>-2.1421342507412318</v>
      </c>
      <c r="AI53" s="19">
        <v>-1.2179002791685409</v>
      </c>
      <c r="AJ53" s="19">
        <v>1.8138589000000001</v>
      </c>
      <c r="AK53" s="19">
        <v>-0.76378125000000097</v>
      </c>
      <c r="AM53">
        <f t="shared" si="2"/>
        <v>-4.5087648556792841</v>
      </c>
      <c r="AN53">
        <f t="shared" si="4"/>
        <v>4.3709739539006973</v>
      </c>
      <c r="AO53">
        <f>+EA_output_withoutFG_noYC!AM53</f>
        <v>-3.1539836565232404</v>
      </c>
      <c r="AP53">
        <f>+EA_output_withoutFG_noYC!AN53</f>
        <v>1.9526985630250411</v>
      </c>
    </row>
    <row r="54" spans="1:42">
      <c r="A54" s="1">
        <v>43921</v>
      </c>
      <c r="B54">
        <v>4.2821819643880801</v>
      </c>
      <c r="C54">
        <v>0.84198556148073</v>
      </c>
      <c r="D54">
        <v>-0.30970278991987499</v>
      </c>
      <c r="E54">
        <v>8.7804316179901799E-4</v>
      </c>
      <c r="F54">
        <v>-5.4474893846658397</v>
      </c>
      <c r="G54">
        <v>13.970820784167501</v>
      </c>
      <c r="H54">
        <v>3.39466441753416E-3</v>
      </c>
      <c r="I54">
        <v>0.18035028468277001</v>
      </c>
      <c r="J54">
        <v>-7.7564687259003701E-3</v>
      </c>
      <c r="K54">
        <v>-5.9138873468532998</v>
      </c>
      <c r="L54">
        <v>1.97346595430271</v>
      </c>
      <c r="M54">
        <v>0</v>
      </c>
      <c r="N54">
        <v>0</v>
      </c>
      <c r="O54">
        <v>0.476388444289775</v>
      </c>
      <c r="P54">
        <v>0</v>
      </c>
      <c r="Q54">
        <v>1.5713432298834401E-2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9.0264009854338507</v>
      </c>
      <c r="Z54">
        <v>-0.28489757525085702</v>
      </c>
      <c r="AA54">
        <v>0.49400142878594799</v>
      </c>
      <c r="AB54">
        <v>0.41358950307318798</v>
      </c>
      <c r="AC54">
        <v>0.40946086966988599</v>
      </c>
      <c r="AD54">
        <v>-1.26658097639778</v>
      </c>
      <c r="AE54">
        <v>6.3707083169557697</v>
      </c>
      <c r="AF54">
        <v>25.229025695294599</v>
      </c>
      <c r="AG54">
        <f t="shared" si="0"/>
        <v>0.29303269152056544</v>
      </c>
      <c r="AH54">
        <f t="shared" si="1"/>
        <v>-2.5850541969403702</v>
      </c>
      <c r="AI54" s="19">
        <v>-3.6473719979353851</v>
      </c>
      <c r="AJ54" s="19">
        <v>1.807777</v>
      </c>
      <c r="AK54" s="19">
        <v>-4.5991874999999904</v>
      </c>
      <c r="AM54">
        <f t="shared" si="2"/>
        <v>-4.9143285699431853</v>
      </c>
      <c r="AN54">
        <f t="shared" si="4"/>
        <v>2.8780868884609356</v>
      </c>
      <c r="AO54">
        <f>+EA_output_withoutFG_noYC!AM54</f>
        <v>-3.4924847720692891</v>
      </c>
      <c r="AP54">
        <f>+EA_output_withoutFG_noYC!AN54</f>
        <v>0.25486080521549948</v>
      </c>
    </row>
    <row r="55" spans="1:42">
      <c r="A55" s="1">
        <v>44012</v>
      </c>
      <c r="B55">
        <v>3.9341749776106201</v>
      </c>
      <c r="C55">
        <v>0.70537366155159498</v>
      </c>
      <c r="D55">
        <v>-0.29021707768312299</v>
      </c>
      <c r="E55">
        <v>9.6358165086863799E-4</v>
      </c>
      <c r="F55">
        <v>-5.7966074924909101</v>
      </c>
      <c r="G55">
        <v>14.0835234843825</v>
      </c>
      <c r="H55">
        <v>8.62223173030927E-4</v>
      </c>
      <c r="I55">
        <v>0.203272479551276</v>
      </c>
      <c r="J55">
        <v>-1.1741492348644101E-2</v>
      </c>
      <c r="K55">
        <v>-8.7584865358256092</v>
      </c>
      <c r="L55">
        <v>2.2098362618437801</v>
      </c>
      <c r="M55">
        <v>0</v>
      </c>
      <c r="N55">
        <v>0</v>
      </c>
      <c r="O55">
        <v>0.44949399322489902</v>
      </c>
      <c r="P55">
        <v>0</v>
      </c>
      <c r="Q55">
        <v>1.8322903060530301E-2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10.3802524743466</v>
      </c>
      <c r="Z55">
        <v>-0.594741943446914</v>
      </c>
      <c r="AA55">
        <v>0.454491406506422</v>
      </c>
      <c r="AB55">
        <v>0.40171238728455899</v>
      </c>
      <c r="AC55">
        <v>0.39969222120743703</v>
      </c>
      <c r="AD55">
        <v>-1.23976399227121</v>
      </c>
      <c r="AE55">
        <v>6.3515206735850596</v>
      </c>
      <c r="AF55">
        <v>22.901934194912599</v>
      </c>
      <c r="AG55">
        <f t="shared" si="0"/>
        <v>-2.0340588088614346</v>
      </c>
      <c r="AH55">
        <f t="shared" si="1"/>
        <v>-3.0772148266627202</v>
      </c>
      <c r="AI55" s="19">
        <v>-5.4275190080011342</v>
      </c>
      <c r="AJ55" s="19">
        <v>-0.76948850000000002</v>
      </c>
      <c r="AK55" s="19">
        <v>-5.4398124999999897</v>
      </c>
      <c r="AM55">
        <f t="shared" si="2"/>
        <v>-5.3804873269715694</v>
      </c>
      <c r="AN55">
        <f t="shared" si="4"/>
        <v>1.0431560178012855</v>
      </c>
      <c r="AO55">
        <f>+EA_output_withoutFG_noYC!AM55</f>
        <v>-3.9516315380124527</v>
      </c>
      <c r="AP55">
        <f>+EA_output_withoutFG_noYC!AN55</f>
        <v>-1.7118496550314433</v>
      </c>
    </row>
    <row r="56" spans="1:42">
      <c r="A56" s="1">
        <v>44104</v>
      </c>
      <c r="B56">
        <v>3.6002854518540501</v>
      </c>
      <c r="C56">
        <v>0.64657309442010902</v>
      </c>
      <c r="D56">
        <v>4.2699531257954601E-2</v>
      </c>
      <c r="E56">
        <v>1.2255463036010201E-3</v>
      </c>
      <c r="F56">
        <v>-6.0595400592990201</v>
      </c>
      <c r="G56">
        <v>14.080454185719001</v>
      </c>
      <c r="H56" s="16">
        <v>5.2423822752634301E-5</v>
      </c>
      <c r="I56">
        <v>0.120431841174894</v>
      </c>
      <c r="J56">
        <v>-1.6575466024673899E-2</v>
      </c>
      <c r="K56">
        <v>-10.536897345523601</v>
      </c>
      <c r="L56">
        <v>2.5223784265191398</v>
      </c>
      <c r="M56">
        <v>0</v>
      </c>
      <c r="N56">
        <v>0</v>
      </c>
      <c r="O56">
        <v>0.42965711445585297</v>
      </c>
      <c r="P56">
        <v>0</v>
      </c>
      <c r="Q56">
        <v>1.81634841608719E-2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11.835310853860699</v>
      </c>
      <c r="Z56">
        <v>-0.82969651712141301</v>
      </c>
      <c r="AA56">
        <v>0.40928669526613798</v>
      </c>
      <c r="AB56">
        <v>0.38986396273180002</v>
      </c>
      <c r="AC56">
        <v>0.38615100299848198</v>
      </c>
      <c r="AD56">
        <v>-1.20136481419083</v>
      </c>
      <c r="AE56">
        <v>6.3323993673177004</v>
      </c>
      <c r="AF56">
        <v>22.170858779703501</v>
      </c>
      <c r="AG56">
        <f t="shared" si="0"/>
        <v>-2.7651342240705326</v>
      </c>
      <c r="AH56">
        <f t="shared" si="1"/>
        <v>-3.2177880620918078</v>
      </c>
      <c r="AI56" s="19">
        <v>-6.0862356058883789</v>
      </c>
      <c r="AJ56" s="19">
        <v>5.3801420000000002</v>
      </c>
      <c r="AK56" s="19">
        <v>-5.6933124999999896</v>
      </c>
      <c r="AM56">
        <f t="shared" si="2"/>
        <v>-5.3690418873173558</v>
      </c>
      <c r="AN56">
        <f t="shared" si="4"/>
        <v>0.45265383802127523</v>
      </c>
      <c r="AO56">
        <f>+EA_output_withoutFG_noYC!AM56</f>
        <v>-3.961837241081609</v>
      </c>
      <c r="AP56">
        <f>+EA_output_withoutFG_noYC!AN56</f>
        <v>-2.2493778614164208</v>
      </c>
    </row>
    <row r="57" spans="1:42">
      <c r="A57" s="1">
        <v>44196</v>
      </c>
      <c r="B57">
        <v>4.8665410432760501</v>
      </c>
      <c r="C57">
        <v>0.36717572289984202</v>
      </c>
      <c r="D57">
        <v>0.238775895424955</v>
      </c>
      <c r="E57">
        <v>-1.01097515648584E-3</v>
      </c>
      <c r="F57">
        <v>-6.5352891543927099</v>
      </c>
      <c r="G57">
        <v>14.0497987385575</v>
      </c>
      <c r="H57">
        <v>-1.5716244177310899E-2</v>
      </c>
      <c r="I57">
        <v>0.19022982410141301</v>
      </c>
      <c r="J57">
        <v>-2.4592251378363999E-2</v>
      </c>
      <c r="K57">
        <v>-13.6457533612083</v>
      </c>
      <c r="L57">
        <v>2.9163453276037901</v>
      </c>
      <c r="M57">
        <v>0</v>
      </c>
      <c r="N57">
        <v>0</v>
      </c>
      <c r="O57">
        <v>0.40786610706023302</v>
      </c>
      <c r="P57">
        <v>0</v>
      </c>
      <c r="Q57">
        <v>1.43100158295946E-2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13.0045382392577</v>
      </c>
      <c r="Z57">
        <v>-1.1337496602058399</v>
      </c>
      <c r="AA57">
        <v>0.34880735096291798</v>
      </c>
      <c r="AB57">
        <v>0.35051186598850698</v>
      </c>
      <c r="AC57">
        <v>0.36141438871759102</v>
      </c>
      <c r="AD57">
        <v>-1.15803803528247</v>
      </c>
      <c r="AE57">
        <v>6.3133441006037403</v>
      </c>
      <c r="AF57">
        <v>20.915508938482201</v>
      </c>
      <c r="AG57">
        <f t="shared" si="0"/>
        <v>-4.0204840652918321</v>
      </c>
      <c r="AH57">
        <f t="shared" si="1"/>
        <v>-2.1482148535219387</v>
      </c>
      <c r="AI57" s="19">
        <v>-5.6235217915958824</v>
      </c>
      <c r="AJ57" s="19">
        <v>6.1492106</v>
      </c>
      <c r="AK57" s="19">
        <v>-5.3596874999999899</v>
      </c>
      <c r="AM57">
        <f t="shared" si="2"/>
        <v>-5.9303485112243983</v>
      </c>
      <c r="AN57">
        <f t="shared" si="4"/>
        <v>-1.8722692117698934</v>
      </c>
      <c r="AO57">
        <f>+EA_output_withoutFG_noYC!AM57</f>
        <v>-4.53016615481254</v>
      </c>
      <c r="AP57">
        <f>+EA_output_withoutFG_noYC!AN57</f>
        <v>-4.5691245349019836</v>
      </c>
    </row>
    <row r="58" spans="1:42">
      <c r="A58" s="1">
        <v>44286</v>
      </c>
      <c r="B58">
        <v>6.0731057195820899</v>
      </c>
      <c r="C58">
        <v>0.34659890832093798</v>
      </c>
      <c r="D58">
        <v>0.20353348574868901</v>
      </c>
      <c r="E58">
        <v>-9.3366227413036503E-4</v>
      </c>
      <c r="F58">
        <v>-6.4220035172126302</v>
      </c>
      <c r="G58">
        <v>13.939597136176699</v>
      </c>
      <c r="H58">
        <v>4.0658209077063402E-3</v>
      </c>
      <c r="I58">
        <v>0.21209548011789001</v>
      </c>
      <c r="J58">
        <v>-1.58196080925713E-2</v>
      </c>
      <c r="K58">
        <v>-15.654139222775401</v>
      </c>
      <c r="L58">
        <v>2.89081929339426</v>
      </c>
      <c r="M58">
        <v>0</v>
      </c>
      <c r="N58">
        <v>0</v>
      </c>
      <c r="O58">
        <v>0.38272906132628698</v>
      </c>
      <c r="P58">
        <v>0</v>
      </c>
      <c r="Q58">
        <v>5.2890476505354301E-3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14.3139565866037</v>
      </c>
      <c r="Z58">
        <v>-1.3700698917560199</v>
      </c>
      <c r="AA58">
        <v>0.30241712216101901</v>
      </c>
      <c r="AB58">
        <v>0.32262187427155897</v>
      </c>
      <c r="AC58">
        <v>0.324555611011696</v>
      </c>
      <c r="AD58">
        <v>-1.10991228314041</v>
      </c>
      <c r="AE58">
        <v>6.2943545781595702</v>
      </c>
      <c r="AF58">
        <v>21.042861540181502</v>
      </c>
      <c r="AG58">
        <f t="shared" si="0"/>
        <v>-3.8931314635925318</v>
      </c>
      <c r="AH58">
        <f t="shared" si="1"/>
        <v>-1.0225612599686773</v>
      </c>
      <c r="AI58" s="19">
        <v>-4.0582885265128903</v>
      </c>
      <c r="AJ58" s="19">
        <v>6.7770843999999997</v>
      </c>
      <c r="AK58" s="19">
        <v>-2.7456562500000001</v>
      </c>
      <c r="AM58">
        <f t="shared" si="2"/>
        <v>-5.8728047854171335</v>
      </c>
      <c r="AN58">
        <f t="shared" si="4"/>
        <v>-2.8705702036238545</v>
      </c>
      <c r="AO58">
        <f>+EA_output_withoutFG_noYC!AM58</f>
        <v>-4.7001710284230303</v>
      </c>
      <c r="AP58">
        <f>+EA_output_withoutFG_noYC!AN58</f>
        <v>-5.3304603372736228</v>
      </c>
    </row>
    <row r="59" spans="1:42">
      <c r="A59" s="1">
        <v>44377</v>
      </c>
      <c r="B59">
        <v>5.8861036002124898</v>
      </c>
      <c r="C59">
        <v>0.53909374175355995</v>
      </c>
      <c r="D59">
        <v>6.7165594629750996E-2</v>
      </c>
      <c r="E59">
        <v>1.6692996414417201E-4</v>
      </c>
      <c r="F59">
        <v>-5.7956206362955296</v>
      </c>
      <c r="G59">
        <v>13.893657671695401</v>
      </c>
      <c r="H59">
        <v>2.4671797925081201E-2</v>
      </c>
      <c r="I59">
        <v>0.20686052685824799</v>
      </c>
      <c r="J59">
        <v>3.9536412791108897E-3</v>
      </c>
      <c r="K59">
        <v>-14.9214772555924</v>
      </c>
      <c r="L59">
        <v>2.9413456405074299</v>
      </c>
      <c r="M59">
        <v>0</v>
      </c>
      <c r="N59">
        <v>0</v>
      </c>
      <c r="O59">
        <v>0.36436079095573598</v>
      </c>
      <c r="P59">
        <v>0</v>
      </c>
      <c r="Q59">
        <v>-2.6196908413553001E-3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16.1000063875446</v>
      </c>
      <c r="Z59">
        <v>-1.4563904114746999</v>
      </c>
      <c r="AA59">
        <v>0.31991908041121297</v>
      </c>
      <c r="AB59">
        <v>0.32277940829089802</v>
      </c>
      <c r="AC59">
        <v>0.299182873581818</v>
      </c>
      <c r="AD59">
        <v>-1.0691490287376899</v>
      </c>
      <c r="AE59">
        <v>6.2754305069207801</v>
      </c>
      <c r="AF59">
        <v>23.9994411695886</v>
      </c>
      <c r="AG59">
        <f t="shared" si="0"/>
        <v>-0.93655183418543331</v>
      </c>
      <c r="AH59">
        <f t="shared" si="1"/>
        <v>-0.53142288820917116</v>
      </c>
      <c r="AI59" s="19">
        <v>-2.3376276319970382</v>
      </c>
      <c r="AJ59" s="19">
        <v>7.1591417000000002</v>
      </c>
      <c r="AK59" s="19">
        <v>-1.91509375</v>
      </c>
      <c r="AM59">
        <f t="shared" si="2"/>
        <v>-5.1891943699480745</v>
      </c>
      <c r="AN59">
        <f t="shared" si="4"/>
        <v>-0.40512894597626214</v>
      </c>
      <c r="AO59">
        <f>+EA_output_withoutFG_noYC!AM59</f>
        <v>-4.0394166730661283</v>
      </c>
      <c r="AP59">
        <f>+EA_output_withoutFG_noYC!AN59</f>
        <v>-2.8391900280686646</v>
      </c>
    </row>
    <row r="60" spans="1:42">
      <c r="A60" s="1">
        <v>44469</v>
      </c>
      <c r="B60">
        <v>4.5375450545966496</v>
      </c>
      <c r="C60">
        <v>0.80796832636424099</v>
      </c>
      <c r="D60">
        <v>-3.5647072966461399E-2</v>
      </c>
      <c r="E60">
        <v>1.252781417987E-3</v>
      </c>
      <c r="F60">
        <v>-5.4647350101363399</v>
      </c>
      <c r="G60">
        <v>13.8254439410684</v>
      </c>
      <c r="H60">
        <v>-3.06116267617801E-2</v>
      </c>
      <c r="I60">
        <v>0.28937153407906802</v>
      </c>
      <c r="J60">
        <v>1.8757711924288399E-2</v>
      </c>
      <c r="K60">
        <v>-14.371779236497501</v>
      </c>
      <c r="L60">
        <v>2.7659652045034901</v>
      </c>
      <c r="M60">
        <v>0</v>
      </c>
      <c r="N60">
        <v>0</v>
      </c>
      <c r="O60">
        <v>0.34345542125488498</v>
      </c>
      <c r="P60">
        <v>0</v>
      </c>
      <c r="Q60">
        <v>-2.52633491233824E-3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17.9009550174083</v>
      </c>
      <c r="Z60">
        <v>-1.5198698223090299</v>
      </c>
      <c r="AA60">
        <v>0.34496958128435901</v>
      </c>
      <c r="AB60">
        <v>0.33617556024668899</v>
      </c>
      <c r="AC60">
        <v>0.28692160405985601</v>
      </c>
      <c r="AD60">
        <v>-1.0252062329381499</v>
      </c>
      <c r="AE60">
        <v>6.2565715959967196</v>
      </c>
      <c r="AF60">
        <v>25.2649779976833</v>
      </c>
      <c r="AG60">
        <f t="shared" si="0"/>
        <v>0.32898499390926617</v>
      </c>
      <c r="AH60">
        <f t="shared" si="1"/>
        <v>-1.6231814773452609</v>
      </c>
      <c r="AI60" s="19">
        <v>-0.98988821295873475</v>
      </c>
      <c r="AJ60" s="19">
        <v>6.7349230000000002</v>
      </c>
      <c r="AK60" s="19">
        <v>-1.17471875</v>
      </c>
      <c r="AM60">
        <f t="shared" si="2"/>
        <v>-4.6911609753205736</v>
      </c>
      <c r="AN60">
        <f t="shared" si="4"/>
        <v>1.952166471254527</v>
      </c>
      <c r="AO60">
        <f>+EA_output_withoutFG_noYC!AM60</f>
        <v>-3.5029868441684604</v>
      </c>
      <c r="AP60">
        <f>+EA_output_withoutFG_noYC!AN60</f>
        <v>-0.52071656851408932</v>
      </c>
    </row>
    <row r="61" spans="1:42">
      <c r="A61" s="1">
        <v>44561</v>
      </c>
      <c r="B61">
        <v>4.6659700589029098</v>
      </c>
      <c r="C61">
        <v>0.73922323142020396</v>
      </c>
      <c r="D61">
        <v>-0.31212726739893099</v>
      </c>
      <c r="E61">
        <v>1.18106619768772E-4</v>
      </c>
      <c r="F61">
        <v>-5.1454949883105403</v>
      </c>
      <c r="G61">
        <v>13.837045866417</v>
      </c>
      <c r="H61">
        <v>-1.8055896578590401E-3</v>
      </c>
      <c r="I61">
        <v>0.40026857235284302</v>
      </c>
      <c r="J61">
        <v>2.3873307510429199E-2</v>
      </c>
      <c r="K61">
        <v>-15.3993589424171</v>
      </c>
      <c r="L61">
        <v>2.9465150447427599</v>
      </c>
      <c r="M61">
        <v>0</v>
      </c>
      <c r="N61">
        <v>0</v>
      </c>
      <c r="O61">
        <v>0.32686764155666298</v>
      </c>
      <c r="P61">
        <v>0</v>
      </c>
      <c r="Q61">
        <v>-2.3247365481091999E-2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19.333268317929502</v>
      </c>
      <c r="Z61">
        <v>-1.6695161535781899</v>
      </c>
      <c r="AA61">
        <v>0.31957640042240298</v>
      </c>
      <c r="AB61">
        <v>0.31756999539773201</v>
      </c>
      <c r="AC61">
        <v>0.237071047662305</v>
      </c>
      <c r="AD61">
        <v>-1.01464839851785</v>
      </c>
      <c r="AE61">
        <v>6.2377775566270497</v>
      </c>
      <c r="AF61">
        <v>25.818946442200001</v>
      </c>
      <c r="AG61">
        <f t="shared" si="0"/>
        <v>0.88295343842596807</v>
      </c>
      <c r="AH61">
        <f t="shared" si="1"/>
        <v>-1.241008828472836</v>
      </c>
      <c r="AI61" s="19">
        <v>-1.507026939544448E-2</v>
      </c>
      <c r="AJ61" s="19">
        <v>7.0128693000000002</v>
      </c>
      <c r="AK61" s="19">
        <v>-0.524531250000001</v>
      </c>
      <c r="AM61">
        <f t="shared" si="2"/>
        <v>-4.7182809176694986</v>
      </c>
      <c r="AN61">
        <f t="shared" si="4"/>
        <v>2.1239622668988023</v>
      </c>
      <c r="AO61">
        <f>+EA_output_withoutFG_noYC!AM61</f>
        <v>-3.3790602302386339</v>
      </c>
      <c r="AP61">
        <f>+EA_output_withoutFG_noYC!AN61</f>
        <v>-0.51199589412106006</v>
      </c>
    </row>
    <row r="62" spans="1:42">
      <c r="A62" s="1">
        <v>44651</v>
      </c>
      <c r="B62">
        <v>4.6845745472515103</v>
      </c>
      <c r="C62">
        <v>0.65665121931105297</v>
      </c>
      <c r="D62">
        <v>-0.86484313097139598</v>
      </c>
      <c r="E62">
        <v>3.9145918642108802E-4</v>
      </c>
      <c r="F62">
        <v>-4.2690900508306102</v>
      </c>
      <c r="G62">
        <v>13.8547905525151</v>
      </c>
      <c r="H62">
        <v>2.53340344144216E-2</v>
      </c>
      <c r="I62">
        <v>0.49749105356928103</v>
      </c>
      <c r="J62">
        <v>2.7228287103843701E-2</v>
      </c>
      <c r="K62">
        <v>-16.033135523456998</v>
      </c>
      <c r="L62">
        <v>2.80975965080138</v>
      </c>
      <c r="M62">
        <v>0</v>
      </c>
      <c r="N62">
        <v>0</v>
      </c>
      <c r="O62">
        <v>0.31337754857115102</v>
      </c>
      <c r="P62">
        <v>0</v>
      </c>
      <c r="Q62">
        <v>-3.6056155744326301E-2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20.781762643115002</v>
      </c>
      <c r="Z62">
        <v>-1.8332904201039799</v>
      </c>
      <c r="AA62">
        <v>0.26382888091439399</v>
      </c>
      <c r="AB62">
        <v>0.285991309517307</v>
      </c>
      <c r="AC62">
        <v>0.200188217090634</v>
      </c>
      <c r="AD62">
        <v>-0.98911155345424495</v>
      </c>
      <c r="AE62">
        <v>6.21904810213986</v>
      </c>
      <c r="AF62">
        <v>26.594890670939801</v>
      </c>
      <c r="AG62">
        <f t="shared" si="0"/>
        <v>1.6588976671657676</v>
      </c>
      <c r="AH62">
        <f t="shared" si="1"/>
        <v>-1.0173358864563475</v>
      </c>
      <c r="AI62" s="19">
        <v>0.58687348151324703</v>
      </c>
      <c r="AJ62" s="19">
        <v>6.3034492999999996</v>
      </c>
      <c r="AK62" s="19">
        <v>0.25031249999999999</v>
      </c>
      <c r="AM62">
        <f t="shared" si="2"/>
        <v>-4.4768905033045323</v>
      </c>
      <c r="AN62">
        <f t="shared" si="4"/>
        <v>2.6762335536221151</v>
      </c>
      <c r="AO62">
        <f>+EA_output_withoutFG_noYC!AM62</f>
        <v>-3.1138983419792092</v>
      </c>
      <c r="AP62">
        <f>+EA_output_withoutFG_noYC!AN62</f>
        <v>8.8705838648963642E-3</v>
      </c>
    </row>
    <row r="63" spans="1:42">
      <c r="A63" s="1">
        <v>44742</v>
      </c>
      <c r="B63">
        <v>3.7146828543765702</v>
      </c>
      <c r="C63">
        <v>0.70351152742159195</v>
      </c>
      <c r="D63">
        <v>-1.6384253030078</v>
      </c>
      <c r="E63">
        <v>7.0944050621992599E-4</v>
      </c>
      <c r="F63">
        <v>-2.68190345845291</v>
      </c>
      <c r="G63">
        <v>13.9901640852884</v>
      </c>
      <c r="H63">
        <v>-1.6148189983404199E-2</v>
      </c>
      <c r="I63">
        <v>0.57458490011187502</v>
      </c>
      <c r="J63">
        <v>2.6581526757930098E-2</v>
      </c>
      <c r="K63">
        <v>-16.382158827437099</v>
      </c>
      <c r="L63">
        <v>2.8046364247715001</v>
      </c>
      <c r="M63">
        <v>0</v>
      </c>
      <c r="N63">
        <v>0</v>
      </c>
      <c r="O63">
        <v>0.30283278751425102</v>
      </c>
      <c r="P63">
        <v>0</v>
      </c>
      <c r="Q63">
        <v>-3.4613813796681797E-2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21.302465632655</v>
      </c>
      <c r="Z63">
        <v>-1.89674324747842</v>
      </c>
      <c r="AA63">
        <v>0.24840460374149601</v>
      </c>
      <c r="AB63">
        <v>0.29301162910119999</v>
      </c>
      <c r="AC63">
        <v>0.19860349608472</v>
      </c>
      <c r="AD63">
        <v>-0.93242448320646998</v>
      </c>
      <c r="AE63">
        <v>6.2003829479114998</v>
      </c>
      <c r="AF63">
        <v>26.778154532879402</v>
      </c>
      <c r="AG63">
        <f t="shared" si="0"/>
        <v>1.8421615291053683</v>
      </c>
      <c r="AH63">
        <f t="shared" si="1"/>
        <v>-0.98899727435505724</v>
      </c>
      <c r="AI63" s="19">
        <v>0.91154890635729957</v>
      </c>
      <c r="AJ63" s="19">
        <v>4.7855397000000002</v>
      </c>
      <c r="AK63" s="19">
        <v>0.63418750000000002</v>
      </c>
      <c r="AM63">
        <f t="shared" si="2"/>
        <v>-3.616107793532898</v>
      </c>
      <c r="AN63">
        <f t="shared" si="4"/>
        <v>2.8311588034604256</v>
      </c>
      <c r="AO63">
        <f>+EA_output_withoutFG_noYC!AM63</f>
        <v>-2.6133906700942706</v>
      </c>
      <c r="AP63">
        <f>+EA_output_withoutFG_noYC!AN63</f>
        <v>0.54194032818294957</v>
      </c>
    </row>
    <row r="64" spans="1:42">
      <c r="A64" s="1">
        <v>44834</v>
      </c>
      <c r="B64">
        <v>2.69725628054357</v>
      </c>
      <c r="C64">
        <v>0.77042160581707497</v>
      </c>
      <c r="D64">
        <v>-2.30279418744581</v>
      </c>
      <c r="E64">
        <v>4.6595993975316298E-4</v>
      </c>
      <c r="F64">
        <v>-1.3678690976552299</v>
      </c>
      <c r="G64">
        <v>14.1652141248123</v>
      </c>
      <c r="H64">
        <v>-4.29070867475645E-2</v>
      </c>
      <c r="I64">
        <v>0.63443703531505202</v>
      </c>
      <c r="J64">
        <v>1.67162369082429E-2</v>
      </c>
      <c r="K64">
        <v>-16.025961165497598</v>
      </c>
      <c r="L64">
        <v>2.6869141869962099</v>
      </c>
      <c r="M64">
        <v>0</v>
      </c>
      <c r="N64">
        <v>0</v>
      </c>
      <c r="O64">
        <v>0.29401537432823499</v>
      </c>
      <c r="P64">
        <v>0</v>
      </c>
      <c r="Q64">
        <v>-4.1994355540776102E-2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21.174260193719999</v>
      </c>
      <c r="Z64">
        <v>-1.87023991642766</v>
      </c>
      <c r="AA64">
        <v>0.253146674396444</v>
      </c>
      <c r="AB64">
        <v>0.31945634178418297</v>
      </c>
      <c r="AC64">
        <v>0.217098246373092</v>
      </c>
      <c r="AD64">
        <v>-0.85539496443560803</v>
      </c>
      <c r="AE64">
        <v>6.1817818113279301</v>
      </c>
      <c r="AF64">
        <v>26.904023298511799</v>
      </c>
      <c r="AG64">
        <f t="shared" si="0"/>
        <v>1.9680302947377655</v>
      </c>
      <c r="AH64">
        <f t="shared" si="1"/>
        <v>-1.2443351151750832</v>
      </c>
      <c r="AI64" s="19">
        <v>1.0463819434756849</v>
      </c>
      <c r="AJ64" s="19">
        <v>4.3905462000000002</v>
      </c>
      <c r="AK64" s="19">
        <v>0.84193750000000001</v>
      </c>
      <c r="AM64">
        <f t="shared" si="2"/>
        <v>-2.8997757193442117</v>
      </c>
      <c r="AN64">
        <f t="shared" si="4"/>
        <v>3.2123654099128487</v>
      </c>
      <c r="AO64">
        <f>+EA_output_withoutFG_noYC!AM64</f>
        <v>-2.1931019938455107</v>
      </c>
      <c r="AP64">
        <f>+EA_output_withoutFG_noYC!AN64</f>
        <v>1.2376740007387443</v>
      </c>
    </row>
    <row r="65" spans="1:42">
      <c r="A65" s="1">
        <v>44926</v>
      </c>
      <c r="B65">
        <v>3.1355796541904399</v>
      </c>
      <c r="C65">
        <v>0.85803252321411305</v>
      </c>
      <c r="D65">
        <v>-2.9140249275939198</v>
      </c>
      <c r="E65">
        <v>4.1426106216122199E-4</v>
      </c>
      <c r="F65">
        <v>-0.12687145496560401</v>
      </c>
      <c r="G65">
        <v>14.294926184086799</v>
      </c>
      <c r="H65">
        <v>5.6149253626072001E-3</v>
      </c>
      <c r="I65">
        <v>0.61672131720434098</v>
      </c>
      <c r="J65">
        <v>5.3837074332403496E-3</v>
      </c>
      <c r="K65">
        <v>-16.632138661383902</v>
      </c>
      <c r="L65">
        <v>2.5570314457442</v>
      </c>
      <c r="M65">
        <v>0</v>
      </c>
      <c r="N65">
        <v>0</v>
      </c>
      <c r="O65">
        <v>0.27840151440703798</v>
      </c>
      <c r="P65">
        <v>0</v>
      </c>
      <c r="Q65">
        <v>-6.2932390286541906E-2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20.710894813525499</v>
      </c>
      <c r="Z65">
        <v>-1.7946804118897901</v>
      </c>
      <c r="AA65">
        <v>0.26854444525791599</v>
      </c>
      <c r="AB65">
        <v>0.343551641063775</v>
      </c>
      <c r="AC65">
        <v>0.240729257764114</v>
      </c>
      <c r="AD65">
        <v>-0.77379824428789701</v>
      </c>
      <c r="AE65">
        <v>6.1632444117475398</v>
      </c>
      <c r="AF65">
        <v>27.174624011656</v>
      </c>
      <c r="AG65">
        <f t="shared" si="0"/>
        <v>2.2386310078819669</v>
      </c>
      <c r="AH65">
        <f t="shared" si="1"/>
        <v>-0.1244718321677496</v>
      </c>
      <c r="AI65" s="19">
        <v>0.99137259286865709</v>
      </c>
      <c r="AJ65" s="19">
        <v>4.1402628999999997</v>
      </c>
      <c r="AK65" s="19">
        <v>0.87356250000000002</v>
      </c>
      <c r="AM65">
        <f t="shared" si="2"/>
        <v>-2.1824495982832492</v>
      </c>
      <c r="AN65">
        <f t="shared" si="4"/>
        <v>2.3631028400497165</v>
      </c>
      <c r="AO65">
        <f>+EA_output_withoutFG_noYC!AM65</f>
        <v>-1.681223107273393</v>
      </c>
      <c r="AP65">
        <f>+EA_output_withoutFG_noYC!AN65</f>
        <v>0.60851654329935734</v>
      </c>
    </row>
    <row r="66" spans="1:42">
      <c r="A66" s="1">
        <v>45016</v>
      </c>
      <c r="B66">
        <v>3.9380528723329999</v>
      </c>
      <c r="C66">
        <v>1.0538030172170101</v>
      </c>
      <c r="D66">
        <v>-3.2454966946727</v>
      </c>
      <c r="E66">
        <v>6.29824139590184E-4</v>
      </c>
      <c r="F66">
        <v>0.68385510878150302</v>
      </c>
      <c r="G66">
        <v>14.3628964858254</v>
      </c>
      <c r="H66">
        <v>4.4683251656223902E-2</v>
      </c>
      <c r="I66">
        <v>0.50508205108716497</v>
      </c>
      <c r="J66">
        <v>-4.8245957241080002E-3</v>
      </c>
      <c r="K66">
        <v>-17.1544980524165</v>
      </c>
      <c r="L66">
        <v>2.4867138628877901</v>
      </c>
      <c r="M66">
        <v>0</v>
      </c>
      <c r="N66">
        <v>0</v>
      </c>
      <c r="O66">
        <v>0.25650519414064499</v>
      </c>
      <c r="P66">
        <v>0</v>
      </c>
      <c r="Q66">
        <v>-7.2768497209110994E-2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20.268381948729601</v>
      </c>
      <c r="Z66">
        <v>-1.69601313561823</v>
      </c>
      <c r="AA66">
        <v>0.30013424484974299</v>
      </c>
      <c r="AB66">
        <v>0.37314146129786602</v>
      </c>
      <c r="AC66">
        <v>0.26541769410670002</v>
      </c>
      <c r="AD66">
        <v>-0.685838162606629</v>
      </c>
      <c r="AE66">
        <v>6.14477047046545</v>
      </c>
      <c r="AF66">
        <v>27.824628349270402</v>
      </c>
      <c r="AG66">
        <f t="shared" si="0"/>
        <v>2.8886353454963682</v>
      </c>
      <c r="AH66">
        <f t="shared" si="1"/>
        <v>1.2179093471538174</v>
      </c>
      <c r="AI66" s="19">
        <v>0.74652085453631911</v>
      </c>
      <c r="AJ66" s="19">
        <v>3.7179175999999998</v>
      </c>
      <c r="AK66" s="19">
        <v>0.24171875000000001</v>
      </c>
      <c r="AM66">
        <f t="shared" si="2"/>
        <v>-1.5072087445345963</v>
      </c>
      <c r="AN66">
        <f t="shared" si="4"/>
        <v>1.6707259983425509</v>
      </c>
      <c r="AO66">
        <f>+EA_output_withoutFG_noYC!AM66</f>
        <v>-1.1404726942185535</v>
      </c>
      <c r="AP66">
        <f>+EA_output_withoutFG_noYC!AN66</f>
        <v>6.1012331987338353E-2</v>
      </c>
    </row>
    <row r="67" spans="1:42">
      <c r="A67" s="1">
        <v>45107</v>
      </c>
      <c r="B67">
        <v>3.6289763036388698</v>
      </c>
      <c r="C67">
        <v>1.1453119803533101</v>
      </c>
      <c r="D67">
        <v>-3.4416593894428398</v>
      </c>
      <c r="E67">
        <v>8.7385628135882405E-4</v>
      </c>
      <c r="F67">
        <v>1.3694816949711599</v>
      </c>
      <c r="G67">
        <v>14.472960641536201</v>
      </c>
      <c r="H67">
        <v>5.9766308400406604E-3</v>
      </c>
      <c r="I67">
        <v>0.44669793165031202</v>
      </c>
      <c r="J67">
        <v>-1.4964507205327399E-2</v>
      </c>
      <c r="K67">
        <v>-17.382358371921899</v>
      </c>
      <c r="L67">
        <v>2.3514503785398402</v>
      </c>
      <c r="M67">
        <v>0</v>
      </c>
      <c r="N67">
        <v>0</v>
      </c>
      <c r="O67">
        <v>0.24538343254765499</v>
      </c>
      <c r="P67">
        <v>0</v>
      </c>
      <c r="Q67">
        <v>-6.4430464503201501E-2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19.997141250940199</v>
      </c>
      <c r="Z67">
        <v>-1.5853835422520901</v>
      </c>
      <c r="AA67">
        <v>0.34564039303573901</v>
      </c>
      <c r="AB67">
        <v>0.42120060604279203</v>
      </c>
      <c r="AC67">
        <v>0.31591023430719101</v>
      </c>
      <c r="AD67">
        <v>-0.59423938345769201</v>
      </c>
      <c r="AE67">
        <v>6.1263597106791297</v>
      </c>
      <c r="AF67">
        <v>27.790329386580702</v>
      </c>
      <c r="AG67">
        <f t="shared" ref="AG67:AG130" si="5">+AF67-AVERAGE($AF$2:$AF$131)</f>
        <v>2.8543363828066681</v>
      </c>
      <c r="AH67">
        <f t="shared" ref="AH67:AH130" si="6">AG67-K67-SUM(Y67:AD67)</f>
        <v>1.3364251961124261</v>
      </c>
      <c r="AI67" s="19">
        <v>0.4159068002087673</v>
      </c>
      <c r="AJ67" s="19">
        <v>2.8940679999999999</v>
      </c>
      <c r="AK67" s="19">
        <v>0.11603125</v>
      </c>
      <c r="AM67">
        <f t="shared" ref="AM67:AM130" si="7">SUM(C67:F67)</f>
        <v>-0.92599185783701121</v>
      </c>
      <c r="AN67">
        <f t="shared" si="4"/>
        <v>1.5179111866942421</v>
      </c>
      <c r="AO67">
        <f>+EA_output_withoutFG_noYC!AM67</f>
        <v>-0.64986618163987808</v>
      </c>
      <c r="AP67">
        <f>+EA_output_withoutFG_noYC!AN67</f>
        <v>5.8289978653980334E-3</v>
      </c>
    </row>
    <row r="68" spans="1:42">
      <c r="A68" s="1">
        <v>45199</v>
      </c>
      <c r="B68">
        <v>3.6097240700734101</v>
      </c>
      <c r="C68">
        <v>1.1421874229531299</v>
      </c>
      <c r="D68">
        <v>-3.5171467141181401</v>
      </c>
      <c r="E68">
        <v>6.4345036462040098E-4</v>
      </c>
      <c r="F68">
        <v>1.9663814190672</v>
      </c>
      <c r="G68">
        <v>14.581221106947799</v>
      </c>
      <c r="H68">
        <v>1.6212927616117E-2</v>
      </c>
      <c r="I68">
        <v>0.39532760746907902</v>
      </c>
      <c r="J68">
        <v>-2.8922184034383298E-2</v>
      </c>
      <c r="K68">
        <v>-17.6681566721746</v>
      </c>
      <c r="L68">
        <v>2.2383800425810301</v>
      </c>
      <c r="M68">
        <v>0</v>
      </c>
      <c r="N68">
        <v>0</v>
      </c>
      <c r="O68">
        <v>0.23713704040081501</v>
      </c>
      <c r="P68">
        <v>0</v>
      </c>
      <c r="Q68">
        <v>-5.7440766589429301E-2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19.716524332422601</v>
      </c>
      <c r="Z68">
        <v>-1.46882228903366</v>
      </c>
      <c r="AA68">
        <v>0.39551648084570101</v>
      </c>
      <c r="AB68">
        <v>0.48384626403099901</v>
      </c>
      <c r="AC68">
        <v>0.37970180729977199</v>
      </c>
      <c r="AD68">
        <v>-0.49103611053742402</v>
      </c>
      <c r="AE68">
        <v>6.1080118574553204</v>
      </c>
      <c r="AF68">
        <v>28.0392910930399</v>
      </c>
      <c r="AG68">
        <f t="shared" si="5"/>
        <v>3.1032980892658664</v>
      </c>
      <c r="AH68">
        <f t="shared" si="6"/>
        <v>1.755724276412483</v>
      </c>
      <c r="AI68" s="19">
        <v>0.1586956151890587</v>
      </c>
      <c r="AJ68" s="19">
        <v>1.6007921000000001</v>
      </c>
      <c r="AK68" s="19">
        <v>9.1562500000001903E-3</v>
      </c>
      <c r="AM68">
        <f t="shared" si="7"/>
        <v>-0.4079344217331895</v>
      </c>
      <c r="AN68">
        <f t="shared" si="4"/>
        <v>1.3475738128533834</v>
      </c>
      <c r="AO68">
        <f>+EA_output_withoutFG_noYC!AM68</f>
        <v>-0.1992035454880714</v>
      </c>
      <c r="AP68">
        <f>+EA_output_withoutFG_noYC!AN68</f>
        <v>-9.2581776270446614E-2</v>
      </c>
    </row>
    <row r="69" spans="1:42">
      <c r="A69" s="1">
        <v>45291</v>
      </c>
      <c r="B69">
        <v>4.01541453636528</v>
      </c>
      <c r="C69">
        <v>1.06528934935217</v>
      </c>
      <c r="D69">
        <v>-3.53001337443279</v>
      </c>
      <c r="E69">
        <v>-1.07172647549432E-4</v>
      </c>
      <c r="F69">
        <v>2.25482907274032</v>
      </c>
      <c r="G69">
        <v>14.709814110280499</v>
      </c>
      <c r="H69">
        <v>2.6616551560209398E-2</v>
      </c>
      <c r="I69">
        <v>0.35994705123314003</v>
      </c>
      <c r="J69">
        <v>-3.9792992711692697E-2</v>
      </c>
      <c r="K69">
        <v>-18.256110521224201</v>
      </c>
      <c r="L69">
        <v>2.2175188981870799</v>
      </c>
      <c r="M69">
        <v>0</v>
      </c>
      <c r="N69">
        <v>0</v>
      </c>
      <c r="O69">
        <v>0.22830041267986201</v>
      </c>
      <c r="P69">
        <v>0</v>
      </c>
      <c r="Q69">
        <v>-4.9374132222008101E-2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19.260356690293801</v>
      </c>
      <c r="Z69">
        <v>-1.3631367691815801</v>
      </c>
      <c r="AA69">
        <v>0.44789079047452601</v>
      </c>
      <c r="AB69">
        <v>0.53726616807372396</v>
      </c>
      <c r="AC69">
        <v>0.43843994333338698</v>
      </c>
      <c r="AD69">
        <v>-0.38613905836654899</v>
      </c>
      <c r="AE69">
        <v>6.0897266376982104</v>
      </c>
      <c r="AF69">
        <v>28.026736191485799</v>
      </c>
      <c r="AG69">
        <f t="shared" si="5"/>
        <v>3.0907431877117659</v>
      </c>
      <c r="AH69">
        <f t="shared" si="6"/>
        <v>2.4121759443086574</v>
      </c>
      <c r="AI69" s="19">
        <v>-2.3401982710487629E-2</v>
      </c>
      <c r="AJ69" s="19">
        <v>0.9680493</v>
      </c>
      <c r="AK69" s="19">
        <v>-7.8906249999999803E-2</v>
      </c>
      <c r="AM69">
        <f t="shared" si="7"/>
        <v>-0.2100021249878492</v>
      </c>
      <c r="AN69">
        <f t="shared" si="4"/>
        <v>0.67856724340310848</v>
      </c>
      <c r="AO69">
        <f>+EA_output_withoutFG_noYC!AM69</f>
        <v>-5.1632092089761716E-2</v>
      </c>
      <c r="AP69">
        <f>+EA_output_withoutFG_noYC!AN69</f>
        <v>-0.70886096774223661</v>
      </c>
    </row>
    <row r="70" spans="1:42">
      <c r="A70" s="1">
        <v>45382</v>
      </c>
      <c r="B70">
        <v>3.9381664699915899</v>
      </c>
      <c r="C70">
        <v>1.10036871608389</v>
      </c>
      <c r="D70">
        <v>-3.4607592923717898</v>
      </c>
      <c r="E70">
        <v>4.2326536130791499E-4</v>
      </c>
      <c r="F70">
        <v>2.3369419771486601</v>
      </c>
      <c r="G70">
        <v>14.731094644079301</v>
      </c>
      <c r="H70">
        <v>1.8948903500748699E-3</v>
      </c>
      <c r="I70">
        <v>0.25022263149616097</v>
      </c>
      <c r="J70">
        <v>-4.4132092706129201E-2</v>
      </c>
      <c r="K70">
        <v>-18.033667691356602</v>
      </c>
      <c r="L70">
        <v>1.9725985988171699</v>
      </c>
      <c r="M70">
        <v>0</v>
      </c>
      <c r="N70">
        <v>0</v>
      </c>
      <c r="O70">
        <v>0.21393596126475201</v>
      </c>
      <c r="P70">
        <v>0</v>
      </c>
      <c r="Q70">
        <v>-3.5354144861101597E-2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19.0859600969222</v>
      </c>
      <c r="Z70">
        <v>-1.2333724575631499</v>
      </c>
      <c r="AA70">
        <v>0.49495996178706497</v>
      </c>
      <c r="AB70">
        <v>0.580763191550564</v>
      </c>
      <c r="AC70">
        <v>0.48720325058035102</v>
      </c>
      <c r="AD70">
        <v>-0.28887993512961602</v>
      </c>
      <c r="AE70">
        <v>6.0715037801187401</v>
      </c>
      <c r="AF70">
        <v>28.169871821563401</v>
      </c>
      <c r="AG70">
        <f t="shared" si="5"/>
        <v>3.2338788177893676</v>
      </c>
      <c r="AH70">
        <f t="shared" si="6"/>
        <v>2.1409124009985554</v>
      </c>
      <c r="AI70" s="19">
        <v>-0.13038599348952931</v>
      </c>
      <c r="AJ70" s="19">
        <v>1.2242953000000001</v>
      </c>
      <c r="AK70" s="19">
        <v>-0.108468749999999</v>
      </c>
      <c r="AM70">
        <f t="shared" si="7"/>
        <v>-2.3025333777931589E-2</v>
      </c>
      <c r="AN70">
        <f t="shared" si="4"/>
        <v>1.0929664167908122</v>
      </c>
      <c r="AO70">
        <f>+EA_output_withoutFG_noYC!AM70</f>
        <v>0.10317811690809009</v>
      </c>
      <c r="AP70">
        <f>+EA_output_withoutFG_noYC!AN70</f>
        <v>-0.2620286124019624</v>
      </c>
    </row>
    <row r="71" spans="1:42">
      <c r="A71" s="1">
        <v>45473</v>
      </c>
      <c r="B71">
        <v>4.2280540261814901</v>
      </c>
      <c r="C71">
        <v>0.97127335877093102</v>
      </c>
      <c r="D71">
        <v>-3.5272925102842798</v>
      </c>
      <c r="E71">
        <v>1.97145813987111E-4</v>
      </c>
      <c r="F71">
        <v>2.5609299332878401</v>
      </c>
      <c r="G71">
        <v>14.771994992103799</v>
      </c>
      <c r="H71">
        <v>1.10781538367671E-2</v>
      </c>
      <c r="I71">
        <v>0.21052024125857599</v>
      </c>
      <c r="J71">
        <v>-4.6666060266013602E-2</v>
      </c>
      <c r="K71">
        <v>-18.383662472419001</v>
      </c>
      <c r="L71">
        <v>1.80457969555808</v>
      </c>
      <c r="M71">
        <v>0</v>
      </c>
      <c r="N71">
        <v>0</v>
      </c>
      <c r="O71">
        <v>0.20332910638738999</v>
      </c>
      <c r="P71">
        <v>0</v>
      </c>
      <c r="Q71">
        <v>-3.0348224575077899E-2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18.907912829938301</v>
      </c>
      <c r="Z71">
        <v>-1.1379642960865799</v>
      </c>
      <c r="AA71">
        <v>0.52333106578757105</v>
      </c>
      <c r="AB71">
        <v>0.61004358200891695</v>
      </c>
      <c r="AC71">
        <v>0.52305723668799697</v>
      </c>
      <c r="AD71">
        <v>-0.20733191716263799</v>
      </c>
      <c r="AE71">
        <v>6.0533430152051801</v>
      </c>
      <c r="AF71">
        <v>28.046378902033101</v>
      </c>
      <c r="AG71">
        <f t="shared" si="5"/>
        <v>3.110385898259068</v>
      </c>
      <c r="AH71">
        <f t="shared" si="6"/>
        <v>2.2749998695045015</v>
      </c>
      <c r="AI71" s="19">
        <v>-0.18599296929577591</v>
      </c>
      <c r="AJ71" s="19">
        <v>0.56465549999999998</v>
      </c>
      <c r="AK71" s="19">
        <v>-0.174781249999999</v>
      </c>
      <c r="AM71">
        <f t="shared" si="7"/>
        <v>5.1079275884786668E-3</v>
      </c>
      <c r="AN71">
        <f t="shared" si="4"/>
        <v>0.83538602875456647</v>
      </c>
      <c r="AO71">
        <f>+EA_output_withoutFG_noYC!AM71</f>
        <v>0.12184162197331005</v>
      </c>
      <c r="AP71">
        <f>+EA_output_withoutFG_noYC!AN71</f>
        <v>-0.51222066392951437</v>
      </c>
    </row>
    <row r="72" spans="1:42">
      <c r="A72" s="1">
        <v>45565</v>
      </c>
      <c r="B72">
        <v>4.1837043806758301</v>
      </c>
      <c r="C72">
        <v>0.84817040585994197</v>
      </c>
      <c r="D72">
        <v>-3.5345060017912</v>
      </c>
      <c r="E72">
        <v>1.35937348880877E-4</v>
      </c>
      <c r="F72">
        <v>2.6364753297336199</v>
      </c>
      <c r="G72">
        <v>14.815380752979999</v>
      </c>
      <c r="H72">
        <v>1.5601665107248101E-3</v>
      </c>
      <c r="I72">
        <v>0.193502393372501</v>
      </c>
      <c r="J72">
        <v>-4.5461847345928397E-2</v>
      </c>
      <c r="K72">
        <v>-18.1309553946218</v>
      </c>
      <c r="L72">
        <v>1.6450140957746699</v>
      </c>
      <c r="M72">
        <v>0</v>
      </c>
      <c r="N72">
        <v>0</v>
      </c>
      <c r="O72">
        <v>0.19288249488874601</v>
      </c>
      <c r="P72">
        <v>0</v>
      </c>
      <c r="Q72">
        <v>-2.6444829284153901E-2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18.507883007407202</v>
      </c>
      <c r="Z72">
        <v>-1.06965345440944</v>
      </c>
      <c r="AA72">
        <v>0.53532791861311502</v>
      </c>
      <c r="AB72">
        <v>0.62579520385343401</v>
      </c>
      <c r="AC72">
        <v>0.54753269018900297</v>
      </c>
      <c r="AD72">
        <v>-0.141937032754618</v>
      </c>
      <c r="AE72">
        <v>6.0352440751946101</v>
      </c>
      <c r="AF72">
        <v>27.819650292195099</v>
      </c>
      <c r="AG72">
        <f t="shared" si="5"/>
        <v>2.8836572884210661</v>
      </c>
      <c r="AH72">
        <f t="shared" si="6"/>
        <v>2.009664350144174</v>
      </c>
      <c r="AI72" s="19">
        <v>-0.24824559315627151</v>
      </c>
      <c r="AJ72" s="19">
        <v>3.21257E-2</v>
      </c>
      <c r="AK72" s="19">
        <v>-0.23815624999999899</v>
      </c>
      <c r="AM72">
        <f t="shared" si="7"/>
        <v>-4.9724328848756993E-2</v>
      </c>
      <c r="AN72">
        <f t="shared" si="4"/>
        <v>0.87399293827689206</v>
      </c>
      <c r="AO72">
        <f>+EA_output_withoutFG_noYC!AM72</f>
        <v>9.329978753528767E-2</v>
      </c>
      <c r="AP72">
        <f>+EA_output_withoutFG_noYC!AN72</f>
        <v>-0.47321582134907053</v>
      </c>
    </row>
    <row r="73" spans="1:42">
      <c r="A73" s="1">
        <v>45657</v>
      </c>
      <c r="B73">
        <v>4.1411954302576897</v>
      </c>
      <c r="C73">
        <v>0.73871115597940995</v>
      </c>
      <c r="D73">
        <v>-3.5228826471980299</v>
      </c>
      <c r="E73">
        <v>1.17399100179378E-4</v>
      </c>
      <c r="F73">
        <v>2.6647041928583399</v>
      </c>
      <c r="G73">
        <v>14.8541706822772</v>
      </c>
      <c r="H73">
        <v>-1.0856025001363E-3</v>
      </c>
      <c r="I73">
        <v>0.18118933279524199</v>
      </c>
      <c r="J73">
        <v>-4.29626612759813E-2</v>
      </c>
      <c r="K73">
        <v>-17.692007887312901</v>
      </c>
      <c r="L73">
        <v>1.49213099191182</v>
      </c>
      <c r="M73">
        <v>0</v>
      </c>
      <c r="N73">
        <v>0</v>
      </c>
      <c r="O73">
        <v>0.182744092503691</v>
      </c>
      <c r="P73">
        <v>0</v>
      </c>
      <c r="Q73">
        <v>-2.5604546657149899E-2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18.0100372182903</v>
      </c>
      <c r="Z73">
        <v>-1.0207842102767399</v>
      </c>
      <c r="AA73">
        <v>0.53620301353732602</v>
      </c>
      <c r="AB73">
        <v>0.62966841806513296</v>
      </c>
      <c r="AC73">
        <v>0.56085381876973495</v>
      </c>
      <c r="AD73">
        <v>-9.0552815414492699E-2</v>
      </c>
      <c r="AE73">
        <v>6.0172066940455897</v>
      </c>
      <c r="AF73">
        <v>27.613052069756101</v>
      </c>
      <c r="AG73">
        <f t="shared" si="5"/>
        <v>2.6770590659820677</v>
      </c>
      <c r="AH73">
        <f t="shared" si="6"/>
        <v>1.7436415103237088</v>
      </c>
      <c r="AI73" s="19">
        <v>-0.31978125975418958</v>
      </c>
      <c r="AJ73" s="19">
        <v>-0.14673259999999999</v>
      </c>
      <c r="AK73" s="19">
        <v>-0.29859374999999899</v>
      </c>
      <c r="AM73">
        <f t="shared" si="7"/>
        <v>-0.11934989926010076</v>
      </c>
      <c r="AN73">
        <f t="shared" si="4"/>
        <v>0.93341755565835882</v>
      </c>
      <c r="AO73">
        <f>+EA_output_withoutFG_noYC!AM73</f>
        <v>5.6040415750717276E-2</v>
      </c>
      <c r="AP73">
        <f>+EA_output_withoutFG_noYC!AN73</f>
        <v>-0.39718264079285376</v>
      </c>
    </row>
    <row r="74" spans="1:42">
      <c r="A74" s="1">
        <v>45747</v>
      </c>
      <c r="B74">
        <v>4.0992582600675904</v>
      </c>
      <c r="C74">
        <v>0.64340667284758701</v>
      </c>
      <c r="D74">
        <v>-3.50444769668171</v>
      </c>
      <c r="E74">
        <v>1.1023014062539699E-4</v>
      </c>
      <c r="F74">
        <v>2.6756282643017699</v>
      </c>
      <c r="G74">
        <v>14.8866764551173</v>
      </c>
      <c r="H74">
        <v>-1.6093096898337101E-3</v>
      </c>
      <c r="I74">
        <v>0.16980429623607601</v>
      </c>
      <c r="J74">
        <v>-4.0000748618213199E-2</v>
      </c>
      <c r="K74">
        <v>-17.202073806895399</v>
      </c>
      <c r="L74">
        <v>1.34627163230124</v>
      </c>
      <c r="M74">
        <v>0</v>
      </c>
      <c r="N74">
        <v>0</v>
      </c>
      <c r="O74">
        <v>0.172948600071889</v>
      </c>
      <c r="P74">
        <v>0</v>
      </c>
      <c r="Q74">
        <v>-2.7044936814508199E-2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17.486017101797799</v>
      </c>
      <c r="Z74">
        <v>-0.98236018972973604</v>
      </c>
      <c r="AA74">
        <v>0.52846599094816904</v>
      </c>
      <c r="AB74">
        <v>0.62454039552005702</v>
      </c>
      <c r="AC74">
        <v>0.563590248268386</v>
      </c>
      <c r="AD74">
        <v>-5.32721064676034E-2</v>
      </c>
      <c r="AE74">
        <v>5.9992306074117199</v>
      </c>
      <c r="AF74">
        <v>27.385139960133099</v>
      </c>
      <c r="AG74">
        <f t="shared" si="5"/>
        <v>2.4491469563590655</v>
      </c>
      <c r="AH74">
        <f t="shared" si="6"/>
        <v>1.4842393229173894</v>
      </c>
      <c r="AI74" s="19">
        <v>-0.40059996908939582</v>
      </c>
      <c r="AJ74" s="19">
        <v>-0.18653500000000001</v>
      </c>
      <c r="AK74" s="19">
        <v>-0.35609374999999899</v>
      </c>
      <c r="AM74">
        <f t="shared" si="7"/>
        <v>-0.18530252939172742</v>
      </c>
      <c r="AN74">
        <f t="shared" ref="AN74:AN132" si="8">SUM(Y74:AD74)+K74</f>
        <v>0.96490763344167618</v>
      </c>
      <c r="AO74">
        <f>+EA_output_withoutFG_noYC!AM74</f>
        <v>2.0526154802396501E-2</v>
      </c>
      <c r="AP74">
        <f>+EA_output_withoutFG_noYC!AN74</f>
        <v>-0.33811952997631833</v>
      </c>
    </row>
    <row r="75" spans="1:42">
      <c r="A75" s="1">
        <v>45838</v>
      </c>
      <c r="B75">
        <v>4.0574870161255596</v>
      </c>
      <c r="C75">
        <v>0.56094188690107405</v>
      </c>
      <c r="D75">
        <v>-3.4828916144393198</v>
      </c>
      <c r="E75">
        <v>1.05844205519887E-4</v>
      </c>
      <c r="F75">
        <v>2.6784309426327702</v>
      </c>
      <c r="G75">
        <v>14.9126893162844</v>
      </c>
      <c r="H75">
        <v>-1.5615643857022001E-3</v>
      </c>
      <c r="I75">
        <v>0.15879884618390699</v>
      </c>
      <c r="J75">
        <v>-3.6835435443092097E-2</v>
      </c>
      <c r="K75">
        <v>-16.703082769611399</v>
      </c>
      <c r="L75">
        <v>1.20818115746176</v>
      </c>
      <c r="M75">
        <v>0</v>
      </c>
      <c r="N75">
        <v>0</v>
      </c>
      <c r="O75">
        <v>0.16349770498821001</v>
      </c>
      <c r="P75">
        <v>0</v>
      </c>
      <c r="Q75">
        <v>-2.9727965012742202E-2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16.9618887070522</v>
      </c>
      <c r="Z75">
        <v>-0.94827616721966201</v>
      </c>
      <c r="AA75">
        <v>0.51624543115517396</v>
      </c>
      <c r="AB75">
        <v>0.61273184592329999</v>
      </c>
      <c r="AC75">
        <v>0.55843932009591002</v>
      </c>
      <c r="AD75">
        <v>-2.91155527722309E-2</v>
      </c>
      <c r="AE75">
        <v>5.9813155526162003</v>
      </c>
      <c r="AF75">
        <v>27.139262502741801</v>
      </c>
      <c r="AG75">
        <f t="shared" si="5"/>
        <v>2.2032694989677672</v>
      </c>
      <c r="AH75">
        <f t="shared" si="6"/>
        <v>1.2344386843444788</v>
      </c>
      <c r="AI75" s="19">
        <v>-0.48010871141303629</v>
      </c>
      <c r="AJ75" s="19">
        <v>-0.63149599999999995</v>
      </c>
      <c r="AK75" s="19">
        <v>-0.410656249999999</v>
      </c>
      <c r="AM75">
        <f t="shared" si="7"/>
        <v>-0.24341294069995589</v>
      </c>
      <c r="AN75">
        <f t="shared" si="8"/>
        <v>0.96883081462328846</v>
      </c>
      <c r="AO75">
        <f>+EA_output_withoutFG_noYC!AM75</f>
        <v>-1.0863053151563218E-2</v>
      </c>
      <c r="AP75">
        <f>+EA_output_withoutFG_noYC!AN75</f>
        <v>-0.30086652911590278</v>
      </c>
    </row>
    <row r="76" spans="1:42">
      <c r="A76" s="1">
        <v>45930</v>
      </c>
      <c r="B76">
        <v>4.0157659216604502</v>
      </c>
      <c r="C76">
        <v>0.48968772089606599</v>
      </c>
      <c r="D76">
        <v>-3.4594536044027402</v>
      </c>
      <c r="E76">
        <v>1.01890129179457E-4</v>
      </c>
      <c r="F76">
        <v>2.6761726400949502</v>
      </c>
      <c r="G76">
        <v>14.9324226096183</v>
      </c>
      <c r="H76">
        <v>-1.4130573114811799E-3</v>
      </c>
      <c r="I76">
        <v>0.14821389904288601</v>
      </c>
      <c r="J76">
        <v>-3.3569329945609801E-2</v>
      </c>
      <c r="K76">
        <v>-16.208105141618699</v>
      </c>
      <c r="L76">
        <v>1.0785314691307399</v>
      </c>
      <c r="M76">
        <v>0</v>
      </c>
      <c r="N76">
        <v>0</v>
      </c>
      <c r="O76">
        <v>0.15438362716541701</v>
      </c>
      <c r="P76">
        <v>0</v>
      </c>
      <c r="Q76">
        <v>-3.2859875955216597E-2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16.446263082692301</v>
      </c>
      <c r="Z76">
        <v>-0.91628327861683301</v>
      </c>
      <c r="AA76">
        <v>0.50258699030215903</v>
      </c>
      <c r="AB76">
        <v>0.59742063405088097</v>
      </c>
      <c r="AC76">
        <v>0.54768940166568003</v>
      </c>
      <c r="AD76">
        <v>-1.47048709120252E-2</v>
      </c>
      <c r="AE76">
        <v>5.9634612686272801</v>
      </c>
      <c r="AF76">
        <v>26.886311996313498</v>
      </c>
      <c r="AG76">
        <f t="shared" si="5"/>
        <v>1.9503189925394651</v>
      </c>
      <c r="AH76">
        <f t="shared" si="6"/>
        <v>0.99545217497600191</v>
      </c>
      <c r="AI76" s="19">
        <v>-0.51683636213841078</v>
      </c>
      <c r="AK76" s="19">
        <v>-0.46228124999999898</v>
      </c>
      <c r="AM76">
        <f t="shared" si="7"/>
        <v>-0.2934913532825445</v>
      </c>
      <c r="AN76">
        <f t="shared" si="8"/>
        <v>0.95486681756346314</v>
      </c>
      <c r="AO76">
        <f>+EA_output_withoutFG_noYC!AM76</f>
        <v>-3.7998039395664929E-2</v>
      </c>
      <c r="AP76">
        <f>+EA_output_withoutFG_noYC!AN76</f>
        <v>-0.27893057419904055</v>
      </c>
    </row>
    <row r="77" spans="1:42">
      <c r="A77" s="1">
        <v>46022</v>
      </c>
      <c r="B77">
        <v>3.9740808324421102</v>
      </c>
      <c r="C77">
        <v>0.42810900901309301</v>
      </c>
      <c r="D77">
        <v>-3.4346426575634301</v>
      </c>
      <c r="E77" s="16">
        <v>9.7784953318784696E-5</v>
      </c>
      <c r="F77">
        <v>2.6700932649257898</v>
      </c>
      <c r="G77">
        <v>14.946216531113199</v>
      </c>
      <c r="H77">
        <v>-1.2833931168948201E-3</v>
      </c>
      <c r="I77">
        <v>0.13812771613914801</v>
      </c>
      <c r="J77">
        <v>-3.0260911645197099E-2</v>
      </c>
      <c r="K77">
        <v>-15.7214801256043</v>
      </c>
      <c r="L77">
        <v>0.957804793353216</v>
      </c>
      <c r="M77">
        <v>0</v>
      </c>
      <c r="N77">
        <v>0</v>
      </c>
      <c r="O77">
        <v>0.14559604093745199</v>
      </c>
      <c r="P77">
        <v>0</v>
      </c>
      <c r="Q77">
        <v>-3.5914293280574702E-2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15.9420232800527</v>
      </c>
      <c r="Z77">
        <v>-0.88565917644417202</v>
      </c>
      <c r="AA77">
        <v>0.48863719836010699</v>
      </c>
      <c r="AB77">
        <v>0.58105399737318797</v>
      </c>
      <c r="AC77">
        <v>0.533950907915545</v>
      </c>
      <c r="AD77">
        <v>-7.1720926640174796E-3</v>
      </c>
      <c r="AE77">
        <v>5.9456674960345604</v>
      </c>
      <c r="AF77">
        <v>26.635046202294799</v>
      </c>
      <c r="AG77">
        <f t="shared" si="5"/>
        <v>1.6990531985207653</v>
      </c>
      <c r="AH77">
        <f t="shared" si="6"/>
        <v>0.76769920953171322</v>
      </c>
      <c r="AI77" s="19">
        <v>-0.50658349764770716</v>
      </c>
      <c r="AK77" s="19">
        <v>-0.51096874999999897</v>
      </c>
      <c r="AM77">
        <f t="shared" si="7"/>
        <v>-0.33634259867122873</v>
      </c>
      <c r="AN77">
        <f t="shared" si="8"/>
        <v>0.93135398898905386</v>
      </c>
      <c r="AO77">
        <f>+EA_output_withoutFG_noYC!AM77</f>
        <v>-6.1311362678480474E-2</v>
      </c>
      <c r="AP77">
        <f>+EA_output_withoutFG_noYC!AN77</f>
        <v>-0.26589018460644831</v>
      </c>
    </row>
    <row r="78" spans="1:42">
      <c r="A78" s="1">
        <v>46112</v>
      </c>
      <c r="B78">
        <v>3.9324542349115799</v>
      </c>
      <c r="C78">
        <v>0.374855120565602</v>
      </c>
      <c r="D78">
        <v>-3.4087414473375999</v>
      </c>
      <c r="E78" s="16">
        <v>9.3444986555504494E-5</v>
      </c>
      <c r="F78">
        <v>2.6608720532474601</v>
      </c>
      <c r="G78">
        <v>14.954454577416699</v>
      </c>
      <c r="H78">
        <v>-1.18766760732955E-3</v>
      </c>
      <c r="I78">
        <v>0.128577904674083</v>
      </c>
      <c r="J78">
        <v>-2.6953906588467198E-2</v>
      </c>
      <c r="K78">
        <v>-15.2448779507636</v>
      </c>
      <c r="L78">
        <v>0.84628227066157702</v>
      </c>
      <c r="M78">
        <v>0</v>
      </c>
      <c r="N78">
        <v>0</v>
      </c>
      <c r="O78">
        <v>0.13712411597466001</v>
      </c>
      <c r="P78">
        <v>0</v>
      </c>
      <c r="Q78">
        <v>-3.8568499014466698E-2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15.4502290457242</v>
      </c>
      <c r="Z78">
        <v>-0.85617724366796799</v>
      </c>
      <c r="AA78">
        <v>0.47477415968779502</v>
      </c>
      <c r="AB78">
        <v>0.56456194910875301</v>
      </c>
      <c r="AC78">
        <v>0.51931550621744105</v>
      </c>
      <c r="AD78">
        <v>-3.6718823984142599E-3</v>
      </c>
      <c r="AE78">
        <v>5.9279339770261696</v>
      </c>
      <c r="AF78">
        <v>26.3913497628246</v>
      </c>
      <c r="AG78">
        <f t="shared" si="5"/>
        <v>1.4553567590505665</v>
      </c>
      <c r="AH78">
        <f t="shared" si="6"/>
        <v>0.55120317514236206</v>
      </c>
      <c r="AI78" s="19">
        <v>-0.44935011794084972</v>
      </c>
      <c r="AM78">
        <f t="shared" si="7"/>
        <v>-0.37292082853798192</v>
      </c>
      <c r="AN78">
        <f t="shared" si="8"/>
        <v>0.90415358390820622</v>
      </c>
      <c r="AO78">
        <f>+EA_output_withoutFG_noYC!AM78</f>
        <v>-8.1319207937843974E-2</v>
      </c>
      <c r="AP78">
        <f>+EA_output_withoutFG_noYC!AN78</f>
        <v>-0.25702781631093996</v>
      </c>
    </row>
    <row r="79" spans="1:42">
      <c r="A79" s="1">
        <v>46203</v>
      </c>
      <c r="B79">
        <v>3.8909214929929701</v>
      </c>
      <c r="C79">
        <v>0.32876231837869901</v>
      </c>
      <c r="D79">
        <v>-3.3819542166739902</v>
      </c>
      <c r="E79" s="16">
        <v>8.8919716673333397E-5</v>
      </c>
      <c r="F79">
        <v>2.6489971466959998</v>
      </c>
      <c r="G79">
        <v>14.957537298345599</v>
      </c>
      <c r="H79">
        <v>-1.1162047518699901E-3</v>
      </c>
      <c r="I79">
        <v>0.11957036916455301</v>
      </c>
      <c r="J79">
        <v>-2.3684559223924699E-2</v>
      </c>
      <c r="K79">
        <v>-14.7791024910152</v>
      </c>
      <c r="L79">
        <v>0.74406216152907001</v>
      </c>
      <c r="M79">
        <v>0</v>
      </c>
      <c r="N79">
        <v>0</v>
      </c>
      <c r="O79">
        <v>0.12895712138072199</v>
      </c>
      <c r="P79">
        <v>0</v>
      </c>
      <c r="Q79">
        <v>-4.06419835139862E-2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14.9713285541921</v>
      </c>
      <c r="Z79">
        <v>-0.82775903301559906</v>
      </c>
      <c r="AA79">
        <v>0.461121730913157</v>
      </c>
      <c r="AB79">
        <v>0.54825473040872597</v>
      </c>
      <c r="AC79">
        <v>0.50458237264440597</v>
      </c>
      <c r="AD79">
        <v>-1.818287872394E-3</v>
      </c>
      <c r="AE79">
        <v>5.9102604553666298</v>
      </c>
      <c r="AF79">
        <v>26.158367895662199</v>
      </c>
      <c r="AG79">
        <f t="shared" si="5"/>
        <v>1.2223748918881654</v>
      </c>
      <c r="AH79">
        <f t="shared" si="6"/>
        <v>0.34576731563297258</v>
      </c>
      <c r="AI79" s="19">
        <v>-0.35325662596799051</v>
      </c>
      <c r="AM79">
        <f t="shared" si="7"/>
        <v>-0.40410583188261784</v>
      </c>
      <c r="AN79">
        <f t="shared" si="8"/>
        <v>0.87660757625519459</v>
      </c>
      <c r="AO79">
        <f>+EA_output_withoutFG_noYC!AM79</f>
        <v>-9.8495301517037781E-2</v>
      </c>
      <c r="AP79">
        <f>+EA_output_withoutFG_noYC!AN79</f>
        <v>-0.24958511042151857</v>
      </c>
    </row>
    <row r="80" spans="1:42">
      <c r="A80" s="1">
        <v>46295</v>
      </c>
      <c r="B80">
        <v>3.8495215881189901</v>
      </c>
      <c r="C80">
        <v>0.28883407469157801</v>
      </c>
      <c r="D80">
        <v>-3.3544505312959401</v>
      </c>
      <c r="E80" s="16">
        <v>8.4286275359948804E-5</v>
      </c>
      <c r="F80">
        <v>2.6348746463414598</v>
      </c>
      <c r="G80">
        <v>14.955871177569</v>
      </c>
      <c r="H80">
        <v>-1.0577841096166801E-3</v>
      </c>
      <c r="I80">
        <v>0.11109408760518601</v>
      </c>
      <c r="J80">
        <v>-2.04833677437752E-2</v>
      </c>
      <c r="K80">
        <v>-14.3246287342348</v>
      </c>
      <c r="L80">
        <v>0.65108527170060704</v>
      </c>
      <c r="M80">
        <v>0</v>
      </c>
      <c r="N80">
        <v>0</v>
      </c>
      <c r="O80">
        <v>0.12108460465728001</v>
      </c>
      <c r="P80">
        <v>0</v>
      </c>
      <c r="Q80">
        <v>-4.2050997578279903E-2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14.5055282830991</v>
      </c>
      <c r="Z80">
        <v>-0.80036705093917604</v>
      </c>
      <c r="AA80">
        <v>0.44772443051204702</v>
      </c>
      <c r="AB80">
        <v>0.53223638467132806</v>
      </c>
      <c r="AC80">
        <v>0.49001865368388398</v>
      </c>
      <c r="AD80">
        <v>-6.7798019919116802E-4</v>
      </c>
      <c r="AE80">
        <v>5.8926466763756098</v>
      </c>
      <c r="AF80">
        <v>25.936887719200602</v>
      </c>
      <c r="AG80">
        <f t="shared" si="5"/>
        <v>1.0008947154265684</v>
      </c>
      <c r="AH80">
        <f t="shared" si="6"/>
        <v>0.15106072883337696</v>
      </c>
      <c r="AI80" s="19">
        <v>-0.27173932413502572</v>
      </c>
      <c r="AM80">
        <f t="shared" si="7"/>
        <v>-0.43065752398754231</v>
      </c>
      <c r="AN80">
        <f t="shared" si="8"/>
        <v>0.84983398659319143</v>
      </c>
      <c r="AO80">
        <f>+EA_output_withoutFG_noYC!AM80</f>
        <v>-0.11324569119024019</v>
      </c>
      <c r="AP80">
        <f>+EA_output_withoutFG_noYC!AN80</f>
        <v>-0.24258900900823402</v>
      </c>
    </row>
    <row r="81" spans="1:42">
      <c r="A81" s="1">
        <v>46387</v>
      </c>
      <c r="B81">
        <v>3.8082932617317198</v>
      </c>
      <c r="C81">
        <v>0.25421811671385802</v>
      </c>
      <c r="D81">
        <v>-3.3263786004999001</v>
      </c>
      <c r="E81" s="16">
        <v>7.9619672900122502E-5</v>
      </c>
      <c r="F81">
        <v>2.61886148655603</v>
      </c>
      <c r="G81">
        <v>14.9498616320012</v>
      </c>
      <c r="H81">
        <v>-1.0047217003304101E-3</v>
      </c>
      <c r="I81">
        <v>0.103130144615452</v>
      </c>
      <c r="J81">
        <v>-1.7375603678662001E-2</v>
      </c>
      <c r="K81">
        <v>-13.8817674717675</v>
      </c>
      <c r="L81">
        <v>0.56716087942495896</v>
      </c>
      <c r="M81">
        <v>0</v>
      </c>
      <c r="N81">
        <v>0</v>
      </c>
      <c r="O81">
        <v>0.113496443412271</v>
      </c>
      <c r="P81">
        <v>0</v>
      </c>
      <c r="Q81">
        <v>-4.27768160225524E-2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14.052909186769799</v>
      </c>
      <c r="Z81">
        <v>-0.77397318799493797</v>
      </c>
      <c r="AA81">
        <v>0.43460187878909401</v>
      </c>
      <c r="AB81">
        <v>0.51654594927449105</v>
      </c>
      <c r="AC81">
        <v>0.47571410295071398</v>
      </c>
      <c r="AD81" s="16">
        <v>7.8497944331441702E-5</v>
      </c>
      <c r="AE81">
        <v>5.87509238690728</v>
      </c>
      <c r="AF81">
        <v>25.726767185100201</v>
      </c>
      <c r="AG81">
        <f t="shared" si="5"/>
        <v>0.79077418132616728</v>
      </c>
      <c r="AH81">
        <f t="shared" si="6"/>
        <v>-3.3334774639824261E-2</v>
      </c>
      <c r="AI81" s="19">
        <v>-0.21453901325974761</v>
      </c>
      <c r="AM81">
        <f t="shared" si="7"/>
        <v>-0.45321937755711206</v>
      </c>
      <c r="AN81">
        <f t="shared" si="8"/>
        <v>0.82410895596599154</v>
      </c>
      <c r="AO81">
        <f>+EA_output_withoutFG_noYC!AM81</f>
        <v>-0.12591116119603685</v>
      </c>
      <c r="AP81">
        <f>+EA_output_withoutFG_noYC!AN81</f>
        <v>-0.23574887027820002</v>
      </c>
    </row>
    <row r="82" spans="1:42">
      <c r="A82" s="1">
        <v>46477</v>
      </c>
      <c r="B82">
        <v>3.7672733097975</v>
      </c>
      <c r="C82">
        <v>0.224185198635489</v>
      </c>
      <c r="D82">
        <v>-3.2978697370790502</v>
      </c>
      <c r="E82" s="16">
        <v>7.4985108114418799E-5</v>
      </c>
      <c r="F82">
        <v>2.6012761192949099</v>
      </c>
      <c r="G82">
        <v>14.939907479901199</v>
      </c>
      <c r="H82">
        <v>-9.5279490724730796E-4</v>
      </c>
      <c r="I82">
        <v>9.5656249314254593E-2</v>
      </c>
      <c r="J82">
        <v>-1.4381658931188901E-2</v>
      </c>
      <c r="K82">
        <v>-13.4507203468978</v>
      </c>
      <c r="L82">
        <v>0.49199113154559099</v>
      </c>
      <c r="M82">
        <v>0</v>
      </c>
      <c r="N82">
        <v>0</v>
      </c>
      <c r="O82">
        <v>0.106182857895571</v>
      </c>
      <c r="P82">
        <v>0</v>
      </c>
      <c r="Q82">
        <v>-4.2843662414785898E-2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13.6134673632094</v>
      </c>
      <c r="Z82">
        <v>-0.74854993563098404</v>
      </c>
      <c r="AA82">
        <v>0.42176518562759202</v>
      </c>
      <c r="AB82">
        <v>0.50120149854323803</v>
      </c>
      <c r="AC82">
        <v>0.46170249980329597</v>
      </c>
      <c r="AD82">
        <v>5.7768852675733895E-4</v>
      </c>
      <c r="AE82">
        <v>5.8575973353304303</v>
      </c>
      <c r="AF82">
        <v>25.5275407666721</v>
      </c>
      <c r="AG82">
        <f t="shared" si="5"/>
        <v>0.59154776289806676</v>
      </c>
      <c r="AH82">
        <f t="shared" si="6"/>
        <v>-0.20789619028343331</v>
      </c>
      <c r="AI82" s="19">
        <v>-0.1816556933420482</v>
      </c>
      <c r="AM82">
        <f t="shared" si="7"/>
        <v>-0.47233343404053718</v>
      </c>
      <c r="AN82">
        <f t="shared" si="8"/>
        <v>0.79944395318150008</v>
      </c>
      <c r="AO82">
        <f>+EA_output_withoutFG_noYC!AM82</f>
        <v>-0.13677610822256048</v>
      </c>
      <c r="AP82">
        <f>+EA_output_withoutFG_noYC!AN82</f>
        <v>-0.22899315030181769</v>
      </c>
    </row>
    <row r="83" spans="1:42">
      <c r="A83" s="1">
        <v>46568</v>
      </c>
      <c r="B83">
        <v>3.7264957997643702</v>
      </c>
      <c r="C83">
        <v>0.19811064521433999</v>
      </c>
      <c r="D83">
        <v>-3.2690402660150002</v>
      </c>
      <c r="E83" s="16">
        <v>7.0436689001567498E-5</v>
      </c>
      <c r="F83">
        <v>2.5824028181508001</v>
      </c>
      <c r="G83">
        <v>14.9263963258645</v>
      </c>
      <c r="H83">
        <v>-9.0014542040541597E-4</v>
      </c>
      <c r="I83">
        <v>8.8648846056462394E-2</v>
      </c>
      <c r="J83">
        <v>-1.15174262454032E-2</v>
      </c>
      <c r="K83">
        <v>-13.0316024907025</v>
      </c>
      <c r="L83">
        <v>0.42519330605850197</v>
      </c>
      <c r="M83">
        <v>0</v>
      </c>
      <c r="N83">
        <v>0</v>
      </c>
      <c r="O83">
        <v>9.9134410651771504E-2</v>
      </c>
      <c r="P83">
        <v>0</v>
      </c>
      <c r="Q83">
        <v>-4.2303194588649798E-2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13.187132127949999</v>
      </c>
      <c r="Z83">
        <v>-0.72406830711461201</v>
      </c>
      <c r="AA83">
        <v>0.40922184466536798</v>
      </c>
      <c r="AB83">
        <v>0.48621345586398901</v>
      </c>
      <c r="AC83">
        <v>0.44799955836776101</v>
      </c>
      <c r="AD83">
        <v>8.8098974193799996E-4</v>
      </c>
      <c r="AE83">
        <v>5.8401612715092002</v>
      </c>
      <c r="AF83">
        <v>25.338630006461301</v>
      </c>
      <c r="AG83">
        <f t="shared" si="5"/>
        <v>0.40263700268726765</v>
      </c>
      <c r="AH83">
        <f t="shared" si="6"/>
        <v>-0.37314017608467509</v>
      </c>
      <c r="AI83" s="19">
        <v>-0.17144367902727661</v>
      </c>
      <c r="AM83">
        <f t="shared" si="7"/>
        <v>-0.48845636596085873</v>
      </c>
      <c r="AN83">
        <f t="shared" si="8"/>
        <v>0.77577717877194274</v>
      </c>
      <c r="AO83">
        <f>+EA_output_withoutFG_noYC!AM83</f>
        <v>-0.14607791759617328</v>
      </c>
      <c r="AP83">
        <f>+EA_output_withoutFG_noYC!AN83</f>
        <v>-0.22231521392841688</v>
      </c>
    </row>
    <row r="84" spans="1:42">
      <c r="A84" s="1">
        <v>46660</v>
      </c>
      <c r="B84">
        <v>3.6859917167120599</v>
      </c>
      <c r="C84">
        <v>0.17545861967468401</v>
      </c>
      <c r="D84">
        <v>-3.2399927199468301</v>
      </c>
      <c r="E84" s="16">
        <v>6.6017982514970697E-5</v>
      </c>
      <c r="F84">
        <v>2.5624942164740401</v>
      </c>
      <c r="G84">
        <v>14.9097007657242</v>
      </c>
      <c r="H84">
        <v>-8.4630040815494205E-4</v>
      </c>
      <c r="I84">
        <v>8.2084098296754601E-2</v>
      </c>
      <c r="J84">
        <v>-8.7947249067795198E-3</v>
      </c>
      <c r="K84">
        <v>-12.624455355189101</v>
      </c>
      <c r="L84">
        <v>0.366319795926009</v>
      </c>
      <c r="M84">
        <v>0</v>
      </c>
      <c r="N84">
        <v>0</v>
      </c>
      <c r="O84">
        <v>9.2342001316808295E-2</v>
      </c>
      <c r="P84">
        <v>0</v>
      </c>
      <c r="Q84">
        <v>-4.1223490190320698E-2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12.773777063223701</v>
      </c>
      <c r="Z84">
        <v>-0.70049767739651003</v>
      </c>
      <c r="AA84">
        <v>0.39697722500059102</v>
      </c>
      <c r="AB84">
        <v>0.47158861880893599</v>
      </c>
      <c r="AC84">
        <v>0.434614385937935</v>
      </c>
      <c r="AD84">
        <v>1.0277896091923501E-3</v>
      </c>
      <c r="AE84">
        <v>5.82278394678446</v>
      </c>
      <c r="AF84">
        <v>25.159415993434202</v>
      </c>
      <c r="AG84">
        <f t="shared" si="5"/>
        <v>0.22342298966016827</v>
      </c>
      <c r="AH84">
        <f t="shared" si="6"/>
        <v>-0.52960906033457533</v>
      </c>
      <c r="AI84" s="19">
        <v>-0.16337944540281629</v>
      </c>
      <c r="AM84">
        <f t="shared" si="7"/>
        <v>-0.50197386581559122</v>
      </c>
      <c r="AN84">
        <f t="shared" si="8"/>
        <v>0.7530320499947436</v>
      </c>
      <c r="AO84">
        <f>+EA_output_withoutFG_noYC!AM84</f>
        <v>-0.15401530636512195</v>
      </c>
      <c r="AP84">
        <f>+EA_output_withoutFG_noYC!AN84</f>
        <v>-0.21572585879419948</v>
      </c>
    </row>
    <row r="85" spans="1:42">
      <c r="A85" s="1">
        <v>46752</v>
      </c>
      <c r="B85">
        <v>3.64578882845111</v>
      </c>
      <c r="C85">
        <v>0.155768802742142</v>
      </c>
      <c r="D85">
        <v>-3.2108168484628199</v>
      </c>
      <c r="E85" s="16">
        <v>6.1763048406176594E-5</v>
      </c>
      <c r="F85">
        <v>2.5417734075357798</v>
      </c>
      <c r="G85">
        <v>14.890175375411101</v>
      </c>
      <c r="H85">
        <v>-7.9151019786767205E-4</v>
      </c>
      <c r="I85">
        <v>7.5938372148452796E-2</v>
      </c>
      <c r="J85">
        <v>-6.2217492549956899E-3</v>
      </c>
      <c r="K85">
        <v>-12.2292563455006</v>
      </c>
      <c r="L85">
        <v>0.31487582879753101</v>
      </c>
      <c r="M85">
        <v>0</v>
      </c>
      <c r="N85">
        <v>0</v>
      </c>
      <c r="O85">
        <v>8.5796859153945595E-2</v>
      </c>
      <c r="P85">
        <v>0</v>
      </c>
      <c r="Q85">
        <v>-3.96811918129246E-2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12.3732286009459</v>
      </c>
      <c r="Z85">
        <v>-0.67780613277934398</v>
      </c>
      <c r="AA85">
        <v>0.38503506803728099</v>
      </c>
      <c r="AB85">
        <v>0.45733143406800397</v>
      </c>
      <c r="AC85">
        <v>0.42155294501253299</v>
      </c>
      <c r="AD85">
        <v>1.0485802074091E-3</v>
      </c>
      <c r="AE85">
        <v>5.8054651139558198</v>
      </c>
      <c r="AF85">
        <v>24.989267201506799</v>
      </c>
      <c r="AG85">
        <f t="shared" si="5"/>
        <v>5.3274197732765316E-2</v>
      </c>
      <c r="AH85">
        <f t="shared" si="6"/>
        <v>-0.67785995225841766</v>
      </c>
      <c r="AI85" s="19">
        <v>-0.15131178632061651</v>
      </c>
      <c r="AM85">
        <f t="shared" si="7"/>
        <v>-0.51321287513649194</v>
      </c>
      <c r="AN85">
        <f t="shared" si="8"/>
        <v>0.73113414999118298</v>
      </c>
      <c r="AO85">
        <f>+EA_output_withoutFG_noYC!AM85</f>
        <v>-0.16075536984125316</v>
      </c>
      <c r="AP85">
        <f>+EA_output_withoutFG_noYC!AN85</f>
        <v>-0.20923921619542529</v>
      </c>
    </row>
    <row r="86" spans="1:42">
      <c r="A86" s="1">
        <v>46843</v>
      </c>
      <c r="B86">
        <v>3.6059116738071699</v>
      </c>
      <c r="C86">
        <v>0.138645137565649</v>
      </c>
      <c r="D86">
        <v>-3.1815905842339398</v>
      </c>
      <c r="E86" s="16">
        <v>5.7697559206626101E-5</v>
      </c>
      <c r="F86">
        <v>2.52043596965445</v>
      </c>
      <c r="G86">
        <v>14.8681544340622</v>
      </c>
      <c r="H86">
        <v>-7.3635016096696901E-4</v>
      </c>
      <c r="I86">
        <v>7.0188499038832106E-2</v>
      </c>
      <c r="J86">
        <v>-3.8035186100277099E-3</v>
      </c>
      <c r="K86">
        <v>-11.8459271669013</v>
      </c>
      <c r="L86">
        <v>0.27033500224339702</v>
      </c>
      <c r="M86">
        <v>0</v>
      </c>
      <c r="N86">
        <v>0</v>
      </c>
      <c r="O86">
        <v>7.9490534287328607E-2</v>
      </c>
      <c r="P86">
        <v>0</v>
      </c>
      <c r="Q86">
        <v>-3.7755922733653399E-2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11.985273470516701</v>
      </c>
      <c r="Z86">
        <v>-0.65596091884470398</v>
      </c>
      <c r="AA86">
        <v>0.37339769780944199</v>
      </c>
      <c r="AB86">
        <v>0.443444467083625</v>
      </c>
      <c r="AC86">
        <v>0.40881914797241597</v>
      </c>
      <c r="AD86">
        <v>9.6898993327961403E-4</v>
      </c>
      <c r="AE86">
        <v>5.7882045272641198</v>
      </c>
      <c r="AF86">
        <v>24.827552787313099</v>
      </c>
      <c r="AG86">
        <f t="shared" si="5"/>
        <v>-0.10844021646093438</v>
      </c>
      <c r="AH86">
        <f t="shared" si="6"/>
        <v>-0.81845590403039203</v>
      </c>
      <c r="AI86" s="19">
        <v>-0.1352407017806542</v>
      </c>
      <c r="AM86">
        <f t="shared" si="7"/>
        <v>-0.52245177945463395</v>
      </c>
      <c r="AN86">
        <f t="shared" si="8"/>
        <v>0.71001568756945765</v>
      </c>
      <c r="AO86">
        <f>+EA_output_withoutFG_noYC!AM86</f>
        <v>-0.16643941500224679</v>
      </c>
      <c r="AP86">
        <f>+EA_output_withoutFG_noYC!AN86</f>
        <v>-0.20286870183254926</v>
      </c>
    </row>
    <row r="87" spans="1:42">
      <c r="A87" s="1">
        <v>46934</v>
      </c>
      <c r="B87">
        <v>3.5663816268662401</v>
      </c>
      <c r="C87">
        <v>0.12374632490132099</v>
      </c>
      <c r="D87">
        <v>-3.1523809973069898</v>
      </c>
      <c r="E87" s="16">
        <v>5.3839886896534699E-5</v>
      </c>
      <c r="F87">
        <v>2.4986519970235501</v>
      </c>
      <c r="G87">
        <v>14.8439503149693</v>
      </c>
      <c r="H87">
        <v>-6.8149837567337099E-4</v>
      </c>
      <c r="I87">
        <v>6.4811936284830396E-2</v>
      </c>
      <c r="J87">
        <v>-1.5423134773882E-3</v>
      </c>
      <c r="K87">
        <v>-11.4743414335857</v>
      </c>
      <c r="L87">
        <v>0.23215274581322101</v>
      </c>
      <c r="M87">
        <v>0</v>
      </c>
      <c r="N87">
        <v>0</v>
      </c>
      <c r="O87">
        <v>7.3414888080618301E-2</v>
      </c>
      <c r="P87">
        <v>0</v>
      </c>
      <c r="Q87">
        <v>-3.5526364225037299E-2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11.609665401586501</v>
      </c>
      <c r="Z87">
        <v>-0.634928868805827</v>
      </c>
      <c r="AA87">
        <v>0.36206615132748399</v>
      </c>
      <c r="AB87">
        <v>0.42992863805135301</v>
      </c>
      <c r="AC87">
        <v>0.39641525941754902</v>
      </c>
      <c r="AD87">
        <v>8.1112415081670199E-4</v>
      </c>
      <c r="AE87">
        <v>5.7710019423745802</v>
      </c>
      <c r="AF87">
        <v>24.673650714957599</v>
      </c>
      <c r="AG87">
        <f t="shared" si="5"/>
        <v>-0.26234228881643418</v>
      </c>
      <c r="AH87">
        <f t="shared" si="6"/>
        <v>-0.95195856095861053</v>
      </c>
      <c r="AI87" s="19">
        <v>-0.1152633026663487</v>
      </c>
      <c r="AM87">
        <f t="shared" si="7"/>
        <v>-0.52992883549522229</v>
      </c>
      <c r="AN87">
        <f t="shared" si="8"/>
        <v>0.68961627214217636</v>
      </c>
      <c r="AO87">
        <f>+EA_output_withoutFG_noYC!AM87</f>
        <v>-0.17118774297300821</v>
      </c>
      <c r="AP87">
        <f>+EA_output_withoutFG_noYC!AN87</f>
        <v>-0.19662594629762298</v>
      </c>
    </row>
    <row r="88" spans="1:42">
      <c r="A88" s="1">
        <v>47026</v>
      </c>
      <c r="B88">
        <v>3.5272170114914201</v>
      </c>
      <c r="C88">
        <v>0.110777794851754</v>
      </c>
      <c r="D88">
        <v>-3.1232452373684199</v>
      </c>
      <c r="E88" s="16">
        <v>5.02021197247057E-5</v>
      </c>
      <c r="F88">
        <v>2.4765681363989001</v>
      </c>
      <c r="G88">
        <v>14.8178524693484</v>
      </c>
      <c r="H88">
        <v>-6.2761911593203702E-4</v>
      </c>
      <c r="I88">
        <v>5.97868751445692E-2</v>
      </c>
      <c r="J88">
        <v>5.6191170882187197E-4</v>
      </c>
      <c r="K88">
        <v>-11.114331689978</v>
      </c>
      <c r="L88">
        <v>0.19977783910650301</v>
      </c>
      <c r="M88">
        <v>0</v>
      </c>
      <c r="N88">
        <v>0</v>
      </c>
      <c r="O88">
        <v>6.7562082934659706E-2</v>
      </c>
      <c r="P88">
        <v>0</v>
      </c>
      <c r="Q88">
        <v>-3.3067563429573198E-2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11.246131201069</v>
      </c>
      <c r="Z88">
        <v>-0.61467678104103296</v>
      </c>
      <c r="AA88">
        <v>0.35104028812115801</v>
      </c>
      <c r="AB88">
        <v>0.41678339052697799</v>
      </c>
      <c r="AC88">
        <v>0.38434209836173999</v>
      </c>
      <c r="AD88">
        <v>5.9411581926098998E-4</v>
      </c>
      <c r="AE88">
        <v>5.75385711636038</v>
      </c>
      <c r="AF88">
        <v>24.5269536424303</v>
      </c>
      <c r="AG88">
        <f t="shared" si="5"/>
        <v>-0.40903936134373353</v>
      </c>
      <c r="AH88">
        <f t="shared" si="6"/>
        <v>-1.0789219842228395</v>
      </c>
      <c r="AI88" s="19">
        <v>-9.4455965851442864E-2</v>
      </c>
      <c r="AM88">
        <f t="shared" si="7"/>
        <v>-0.53584910399804109</v>
      </c>
      <c r="AN88">
        <f t="shared" si="8"/>
        <v>0.66988262287910594</v>
      </c>
      <c r="AO88">
        <f>+EA_output_withoutFG_noYC!AM88</f>
        <v>-0.17510354564754316</v>
      </c>
      <c r="AP88">
        <f>+EA_output_withoutFG_noYC!AN88</f>
        <v>-0.19052060423596498</v>
      </c>
    </row>
    <row r="89" spans="1:42">
      <c r="A89" s="1">
        <v>47118</v>
      </c>
      <c r="B89">
        <v>3.48843325046828</v>
      </c>
      <c r="C89">
        <v>9.9484922015836003E-2</v>
      </c>
      <c r="D89">
        <v>-3.0942314559462298</v>
      </c>
      <c r="E89" s="16">
        <v>4.6790998166807101E-5</v>
      </c>
      <c r="F89">
        <v>2.4543096090232401</v>
      </c>
      <c r="G89">
        <v>14.7901269259514</v>
      </c>
      <c r="H89">
        <v>-5.7530652753632705E-4</v>
      </c>
      <c r="I89">
        <v>5.5092317235226597E-2</v>
      </c>
      <c r="J89">
        <v>2.51114517872513E-3</v>
      </c>
      <c r="K89">
        <v>-10.765695884003801</v>
      </c>
      <c r="L89">
        <v>0.17266212563349001</v>
      </c>
      <c r="M89">
        <v>0</v>
      </c>
      <c r="N89">
        <v>0</v>
      </c>
      <c r="O89">
        <v>6.1924571707037801E-2</v>
      </c>
      <c r="P89">
        <v>0</v>
      </c>
      <c r="Q89">
        <v>-3.0449158410375699E-2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10.894376248650699</v>
      </c>
      <c r="Z89">
        <v>-0.595171740231351</v>
      </c>
      <c r="AA89">
        <v>0.34031889502347101</v>
      </c>
      <c r="AB89">
        <v>0.4040068399317</v>
      </c>
      <c r="AC89">
        <v>0.372599183266557</v>
      </c>
      <c r="AD89">
        <v>3.3444451316029999E-4</v>
      </c>
      <c r="AE89">
        <v>5.7367698076867804</v>
      </c>
      <c r="AF89">
        <v>24.386873532164401</v>
      </c>
      <c r="AG89">
        <f t="shared" si="5"/>
        <v>-0.54911947160963237</v>
      </c>
      <c r="AH89">
        <f t="shared" si="6"/>
        <v>-1.1998874587600685</v>
      </c>
      <c r="AI89" s="19">
        <v>-7.4287343584758164E-2</v>
      </c>
      <c r="AM89">
        <f t="shared" si="7"/>
        <v>-0.54039013390898694</v>
      </c>
      <c r="AN89">
        <f t="shared" si="8"/>
        <v>0.65076798715043616</v>
      </c>
      <c r="AO89">
        <f>+EA_output_withoutFG_noYC!AM89</f>
        <v>-0.17827606459543066</v>
      </c>
      <c r="AP89">
        <f>+EA_output_withoutFG_noYC!AN89</f>
        <v>-0.18456042197897929</v>
      </c>
    </row>
    <row r="90" spans="1:42">
      <c r="A90" s="1">
        <v>47208</v>
      </c>
      <c r="B90">
        <v>3.4500430386427201</v>
      </c>
      <c r="C90">
        <v>8.9647286810624505E-2</v>
      </c>
      <c r="D90">
        <v>-3.06537969963113</v>
      </c>
      <c r="E90" s="16">
        <v>4.3608767525563403E-5</v>
      </c>
      <c r="F90">
        <v>2.4319821941795201</v>
      </c>
      <c r="G90">
        <v>14.7610162315891</v>
      </c>
      <c r="H90">
        <v>-5.2506124582422703E-4</v>
      </c>
      <c r="I90">
        <v>5.0708128657654797E-2</v>
      </c>
      <c r="J90">
        <v>4.30896695109879E-3</v>
      </c>
      <c r="K90">
        <v>-10.428203304151101</v>
      </c>
      <c r="L90">
        <v>0.15026856806609501</v>
      </c>
      <c r="M90">
        <v>0</v>
      </c>
      <c r="N90">
        <v>0</v>
      </c>
      <c r="O90">
        <v>5.6495086917685497E-2</v>
      </c>
      <c r="P90">
        <v>0</v>
      </c>
      <c r="Q90">
        <v>-2.7734287813999101E-2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10.554089436811701</v>
      </c>
      <c r="Z90">
        <v>-0.57638138419215901</v>
      </c>
      <c r="AA90">
        <v>0.32989978971073303</v>
      </c>
      <c r="AB90">
        <v>0.391595914535943</v>
      </c>
      <c r="AC90">
        <v>0.361184860461225</v>
      </c>
      <c r="AD90" s="16">
        <v>4.6185753108186699E-5</v>
      </c>
      <c r="AE90">
        <v>5.7197397761957403</v>
      </c>
      <c r="AF90">
        <v>24.2528453370162</v>
      </c>
      <c r="AG90">
        <f t="shared" si="5"/>
        <v>-0.68314766675783289</v>
      </c>
      <c r="AH90">
        <f t="shared" si="6"/>
        <v>-1.3153791656872844</v>
      </c>
      <c r="AI90" s="19">
        <v>-5.4757435866256733E-2</v>
      </c>
      <c r="AM90">
        <f t="shared" si="7"/>
        <v>-0.54370660987345998</v>
      </c>
      <c r="AN90">
        <f t="shared" si="8"/>
        <v>0.63223149892945152</v>
      </c>
      <c r="AO90">
        <f>+EA_output_withoutFG_noYC!AM90</f>
        <v>-0.18078314001061146</v>
      </c>
      <c r="AP90">
        <f>+EA_output_withoutFG_noYC!AN90</f>
        <v>-0.17875138005094038</v>
      </c>
    </row>
    <row r="91" spans="1:42">
      <c r="A91" s="1">
        <v>47299</v>
      </c>
      <c r="B91">
        <v>3.4120565321491201</v>
      </c>
      <c r="C91">
        <v>8.1073816619354394E-2</v>
      </c>
      <c r="D91">
        <v>-3.0367227664943699</v>
      </c>
      <c r="E91" s="16">
        <v>4.06539480098655E-5</v>
      </c>
      <c r="F91">
        <v>2.4096741529987402</v>
      </c>
      <c r="G91">
        <v>14.730739761838899</v>
      </c>
      <c r="H91">
        <v>-4.7728448612920402E-4</v>
      </c>
      <c r="I91">
        <v>4.6615076585012301E-2</v>
      </c>
      <c r="J91">
        <v>5.9602318306263202E-3</v>
      </c>
      <c r="K91">
        <v>-10.101599988643599</v>
      </c>
      <c r="L91">
        <v>0.13207779273325099</v>
      </c>
      <c r="M91">
        <v>0</v>
      </c>
      <c r="N91">
        <v>0</v>
      </c>
      <c r="O91">
        <v>5.12666298773388E-2</v>
      </c>
      <c r="P91">
        <v>0</v>
      </c>
      <c r="Q91">
        <v>-2.4979010025636902E-2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10.224947579172801</v>
      </c>
      <c r="Z91">
        <v>-0.55827412075961003</v>
      </c>
      <c r="AA91">
        <v>0.31977992297573599</v>
      </c>
      <c r="AB91">
        <v>0.37954649150429298</v>
      </c>
      <c r="AC91">
        <v>0.35009642662546397</v>
      </c>
      <c r="AD91">
        <v>-2.58763635303721E-4</v>
      </c>
      <c r="AE91">
        <v>5.7027667830909401</v>
      </c>
      <c r="AF91">
        <v>24.124329917904902</v>
      </c>
      <c r="AG91">
        <f t="shared" si="5"/>
        <v>-0.81166308586913161</v>
      </c>
      <c r="AH91">
        <f t="shared" si="6"/>
        <v>-1.4259006331089132</v>
      </c>
      <c r="AI91" s="19">
        <v>-3.5866242695975263E-2</v>
      </c>
      <c r="AM91">
        <f t="shared" si="7"/>
        <v>-0.54593414292826559</v>
      </c>
      <c r="AN91">
        <f t="shared" si="8"/>
        <v>0.61423754723978163</v>
      </c>
      <c r="AO91">
        <f>+EA_output_withoutFG_noYC!AM91</f>
        <v>-0.18269325816092419</v>
      </c>
      <c r="AP91">
        <f>+EA_output_withoutFG_noYC!AN91</f>
        <v>-0.17309785522346582</v>
      </c>
    </row>
    <row r="92" spans="1:42">
      <c r="A92" s="1">
        <v>47391</v>
      </c>
      <c r="B92">
        <v>3.37448154750538</v>
      </c>
      <c r="C92">
        <v>7.3598666720799899E-2</v>
      </c>
      <c r="D92">
        <v>-3.0082870194559899</v>
      </c>
      <c r="E92" s="16">
        <v>3.7922024763300697E-5</v>
      </c>
      <c r="F92">
        <v>2.3874580747704299</v>
      </c>
      <c r="G92">
        <v>14.6994943364914</v>
      </c>
      <c r="H92">
        <v>-4.3228109272011898E-4</v>
      </c>
      <c r="I92">
        <v>4.2794851251919397E-2</v>
      </c>
      <c r="J92">
        <v>7.47078632928191E-3</v>
      </c>
      <c r="K92">
        <v>-9.78561361813723</v>
      </c>
      <c r="L92">
        <v>0.117593270639454</v>
      </c>
      <c r="M92">
        <v>0</v>
      </c>
      <c r="N92">
        <v>0</v>
      </c>
      <c r="O92">
        <v>4.62324598531774E-2</v>
      </c>
      <c r="P92">
        <v>0</v>
      </c>
      <c r="Q92">
        <v>-2.2232098621182601E-2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9.9066193128575595</v>
      </c>
      <c r="Z92">
        <v>-0.54081929969133002</v>
      </c>
      <c r="AA92">
        <v>0.30995547882170199</v>
      </c>
      <c r="AB92">
        <v>0.36785352783357</v>
      </c>
      <c r="AC92">
        <v>0.33933024742633699</v>
      </c>
      <c r="AD92">
        <v>-5.7047220926488204E-4</v>
      </c>
      <c r="AE92">
        <v>5.68585059092326</v>
      </c>
      <c r="AF92">
        <v>24.0008162842411</v>
      </c>
      <c r="AG92">
        <f t="shared" si="5"/>
        <v>-0.93517671953293302</v>
      </c>
      <c r="AH92">
        <f t="shared" si="6"/>
        <v>-1.5319318964342781</v>
      </c>
      <c r="AI92" s="19">
        <v>-1.7613764073878241E-2</v>
      </c>
      <c r="AM92">
        <f t="shared" si="7"/>
        <v>-0.54719235593999649</v>
      </c>
      <c r="AN92">
        <f t="shared" si="8"/>
        <v>0.59675517690134505</v>
      </c>
      <c r="AO92">
        <f>+EA_output_withoutFG_noYC!AM92</f>
        <v>-0.18406718868289307</v>
      </c>
      <c r="AP92">
        <f>+EA_output_withoutFG_noYC!AN92</f>
        <v>-0.16760278458117228</v>
      </c>
    </row>
    <row r="93" spans="1:42">
      <c r="A93" s="1">
        <v>47483</v>
      </c>
      <c r="B93">
        <v>3.33732376551735</v>
      </c>
      <c r="C93">
        <v>6.7077723245333495E-2</v>
      </c>
      <c r="D93">
        <v>-2.9800931519523401</v>
      </c>
      <c r="E93" s="16">
        <v>3.5406061288757001E-5</v>
      </c>
      <c r="F93">
        <v>2.3653926318068601</v>
      </c>
      <c r="G93">
        <v>14.667455080046</v>
      </c>
      <c r="H93">
        <v>-3.90266950376988E-4</v>
      </c>
      <c r="I93">
        <v>3.9230075529024099E-2</v>
      </c>
      <c r="J93">
        <v>8.8472186684141006E-3</v>
      </c>
      <c r="K93">
        <v>-9.4799579077585694</v>
      </c>
      <c r="L93">
        <v>0.10634527942678899</v>
      </c>
      <c r="M93">
        <v>0</v>
      </c>
      <c r="N93">
        <v>0</v>
      </c>
      <c r="O93">
        <v>4.1386083366424499E-2</v>
      </c>
      <c r="P93">
        <v>0</v>
      </c>
      <c r="Q93">
        <v>-1.9535112132378098E-2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9.59876852300658</v>
      </c>
      <c r="Z93">
        <v>-0.52398734458287799</v>
      </c>
      <c r="AA93">
        <v>0.300421971356027</v>
      </c>
      <c r="AB93">
        <v>0.35651118538902399</v>
      </c>
      <c r="AC93">
        <v>0.32888187205319203</v>
      </c>
      <c r="AD93">
        <v>-8.8077035403720202E-4</v>
      </c>
      <c r="AE93">
        <v>5.66899096357667</v>
      </c>
      <c r="AF93">
        <v>23.8818232253183</v>
      </c>
      <c r="AG93">
        <f t="shared" si="5"/>
        <v>-1.0541697784557336</v>
      </c>
      <c r="AH93">
        <f t="shared" si="6"/>
        <v>-1.633927307565072</v>
      </c>
      <c r="AI93" s="19">
        <v>0</v>
      </c>
      <c r="AM93">
        <f t="shared" si="7"/>
        <v>-0.54758739083885777</v>
      </c>
      <c r="AN93">
        <f t="shared" si="8"/>
        <v>0.57975752910933842</v>
      </c>
      <c r="AO93">
        <f>+EA_output_withoutFG_noYC!AM93</f>
        <v>-0.18495928824242513</v>
      </c>
      <c r="AP93">
        <f>+EA_output_withoutFG_noYC!AN93</f>
        <v>-0.16226782536618078</v>
      </c>
    </row>
    <row r="94" spans="1:42">
      <c r="A94" s="1">
        <v>47573</v>
      </c>
      <c r="B94">
        <v>3.3005869358351201</v>
      </c>
      <c r="C94">
        <v>6.1385629246621901E-2</v>
      </c>
      <c r="D94">
        <v>-2.9521569027203398</v>
      </c>
      <c r="E94" s="16">
        <v>3.3097240362015798E-5</v>
      </c>
      <c r="F94">
        <v>2.3435242324988201</v>
      </c>
      <c r="G94">
        <v>14.634776473461301</v>
      </c>
      <c r="H94">
        <v>-3.5137830639258899E-4</v>
      </c>
      <c r="I94">
        <v>3.5904303918844097E-2</v>
      </c>
      <c r="J94">
        <v>1.00966404064964E-2</v>
      </c>
      <c r="K94">
        <v>-9.1843365184793306</v>
      </c>
      <c r="L94">
        <v>9.7893786011705702E-2</v>
      </c>
      <c r="M94">
        <v>0</v>
      </c>
      <c r="N94">
        <v>0</v>
      </c>
      <c r="O94">
        <v>3.6721243699343799E-2</v>
      </c>
      <c r="P94">
        <v>0</v>
      </c>
      <c r="Q94">
        <v>-1.6922659723416798E-2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9.3010573196296296</v>
      </c>
      <c r="Z94">
        <v>-0.50774984963371195</v>
      </c>
      <c r="AA94">
        <v>0.29117433758005201</v>
      </c>
      <c r="AB94">
        <v>0.34551294923208697</v>
      </c>
      <c r="AC94">
        <v>0.318746142873292</v>
      </c>
      <c r="AD94">
        <v>-1.1830567650229101E-3</v>
      </c>
      <c r="AE94">
        <v>5.6521876662545498</v>
      </c>
      <c r="AF94">
        <v>23.766900392259899</v>
      </c>
      <c r="AG94">
        <f t="shared" si="5"/>
        <v>-1.1690926115141345</v>
      </c>
      <c r="AH94">
        <f t="shared" si="6"/>
        <v>-1.7323139359511313</v>
      </c>
      <c r="AI94" s="19">
        <v>-0.28799999999999998</v>
      </c>
      <c r="AM94">
        <f t="shared" si="7"/>
        <v>-0.54721394373453558</v>
      </c>
      <c r="AN94">
        <f t="shared" si="8"/>
        <v>0.5632213244369968</v>
      </c>
      <c r="AO94">
        <f>+EA_output_withoutFG_noYC!AM94</f>
        <v>-0.18541853436771216</v>
      </c>
      <c r="AP94">
        <f>+EA_output_withoutFG_noYC!AN94</f>
        <v>-0.15709350791661431</v>
      </c>
    </row>
    <row r="95" spans="1:42">
      <c r="A95" s="1">
        <v>47664</v>
      </c>
      <c r="B95">
        <v>3.2642730787483498</v>
      </c>
      <c r="C95">
        <v>5.6413250879752401E-2</v>
      </c>
      <c r="D95">
        <v>-2.92448971781524</v>
      </c>
      <c r="E95" s="16">
        <v>3.0985336959700399E-5</v>
      </c>
      <c r="F95">
        <v>2.32188856543709</v>
      </c>
      <c r="G95">
        <v>14.601593549197</v>
      </c>
      <c r="H95">
        <v>-3.1568170223055599E-4</v>
      </c>
      <c r="I95">
        <v>3.2802012605885202E-2</v>
      </c>
      <c r="J95">
        <v>1.12264978327012E-2</v>
      </c>
      <c r="K95">
        <v>-8.8984465112893396</v>
      </c>
      <c r="L95">
        <v>9.1830383497977397E-2</v>
      </c>
      <c r="M95">
        <v>0</v>
      </c>
      <c r="N95">
        <v>0</v>
      </c>
      <c r="O95">
        <v>3.2231910673672003E-2</v>
      </c>
      <c r="P95">
        <v>0</v>
      </c>
      <c r="Q95">
        <v>-1.44228023953241E-2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9.0131485983864597</v>
      </c>
      <c r="Z95">
        <v>-0.49207964583610397</v>
      </c>
      <c r="AA95">
        <v>0.28220702534591202</v>
      </c>
      <c r="AB95">
        <v>0.33485173859009998</v>
      </c>
      <c r="AC95">
        <v>0.30891729943655899</v>
      </c>
      <c r="AD95">
        <v>-1.4721157585058601E-3</v>
      </c>
      <c r="AE95">
        <v>5.6354404654663304</v>
      </c>
      <c r="AF95">
        <v>23.655628886637899</v>
      </c>
      <c r="AG95">
        <f t="shared" si="5"/>
        <v>-1.2803641171361342</v>
      </c>
      <c r="AH95">
        <f t="shared" si="6"/>
        <v>-1.8274905060112143</v>
      </c>
      <c r="AI95" s="19">
        <v>-0.316</v>
      </c>
      <c r="AM95">
        <f t="shared" si="7"/>
        <v>-0.54615691616143769</v>
      </c>
      <c r="AN95">
        <f t="shared" si="8"/>
        <v>0.54712638887508014</v>
      </c>
      <c r="AO95">
        <f>+EA_output_withoutFG_noYC!AM95</f>
        <v>-0.18548934241940884</v>
      </c>
      <c r="AP95">
        <f>+EA_output_withoutFG_noYC!AN95</f>
        <v>-0.15207938027516887</v>
      </c>
    </row>
    <row r="96" spans="1:42">
      <c r="A96" s="1">
        <v>47756</v>
      </c>
      <c r="B96">
        <v>3.2283826814497698</v>
      </c>
      <c r="C96">
        <v>5.2065514076050097E-2</v>
      </c>
      <c r="D96">
        <v>-2.8970993590994198</v>
      </c>
      <c r="E96" s="16">
        <v>2.9059127997798501E-5</v>
      </c>
      <c r="F96">
        <v>2.3005120303187501</v>
      </c>
      <c r="G96">
        <v>14.5680231872447</v>
      </c>
      <c r="H96">
        <v>-2.8318382672564601E-4</v>
      </c>
      <c r="I96">
        <v>2.9908582041657701E-2</v>
      </c>
      <c r="J96">
        <v>1.224441101459E-2</v>
      </c>
      <c r="K96">
        <v>-8.6219813703106798</v>
      </c>
      <c r="L96">
        <v>8.7779408738287504E-2</v>
      </c>
      <c r="M96">
        <v>0</v>
      </c>
      <c r="N96">
        <v>0</v>
      </c>
      <c r="O96">
        <v>2.7912270748922399E-2</v>
      </c>
      <c r="P96">
        <v>0</v>
      </c>
      <c r="Q96">
        <v>-1.20575432225868E-2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8.7347082176477802</v>
      </c>
      <c r="Z96">
        <v>-0.47695084085381001</v>
      </c>
      <c r="AA96">
        <v>0.27351407593150501</v>
      </c>
      <c r="AB96">
        <v>0.32452001000967701</v>
      </c>
      <c r="AC96">
        <v>0.29938907620657901</v>
      </c>
      <c r="AD96">
        <v>-1.74394613244901E-3</v>
      </c>
      <c r="AE96">
        <v>5.6187491290145104</v>
      </c>
      <c r="AF96">
        <v>23.547621410125</v>
      </c>
      <c r="AG96">
        <f t="shared" si="5"/>
        <v>-1.3883715936490333</v>
      </c>
      <c r="AH96">
        <f t="shared" si="6"/>
        <v>-1.9198268161476353</v>
      </c>
      <c r="AI96" s="19">
        <v>-0.36499999999999999</v>
      </c>
      <c r="AM96">
        <f t="shared" si="7"/>
        <v>-0.54449275557662213</v>
      </c>
      <c r="AN96">
        <f t="shared" si="8"/>
        <v>0.531455222498602</v>
      </c>
      <c r="AO96">
        <f>+EA_output_withoutFG_noYC!AM96</f>
        <v>-0.18521220945621453</v>
      </c>
      <c r="AP96">
        <f>+EA_output_withoutFG_noYC!AN96</f>
        <v>-0.14722414361327979</v>
      </c>
    </row>
    <row r="97" spans="1:42">
      <c r="A97" s="1">
        <v>47848</v>
      </c>
      <c r="B97">
        <v>3.19291488655935</v>
      </c>
      <c r="C97">
        <v>4.8259553380275898E-2</v>
      </c>
      <c r="D97">
        <v>-2.8699904593875001</v>
      </c>
      <c r="E97" s="16">
        <v>2.7306743817729299E-5</v>
      </c>
      <c r="F97">
        <v>2.27941305380903</v>
      </c>
      <c r="G97">
        <v>14.534165475242601</v>
      </c>
      <c r="H97">
        <v>-2.5384092843279399E-4</v>
      </c>
      <c r="I97">
        <v>2.7210273409498699E-2</v>
      </c>
      <c r="J97">
        <v>1.31580382502636E-2</v>
      </c>
      <c r="K97">
        <v>-8.3546336229004403</v>
      </c>
      <c r="L97">
        <v>8.5398358888083906E-2</v>
      </c>
      <c r="M97">
        <v>0</v>
      </c>
      <c r="N97">
        <v>0</v>
      </c>
      <c r="O97">
        <v>2.37567174770398E-2</v>
      </c>
      <c r="P97">
        <v>0</v>
      </c>
      <c r="Q97">
        <v>-9.8433709085220308E-3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8.4654068243591798</v>
      </c>
      <c r="Z97">
        <v>-0.46233883652733399</v>
      </c>
      <c r="AA97">
        <v>0.26508920085251397</v>
      </c>
      <c r="AB97">
        <v>0.31450985241972701</v>
      </c>
      <c r="AC97">
        <v>0.29015479357132601</v>
      </c>
      <c r="AD97">
        <v>-1.99560207991736E-3</v>
      </c>
      <c r="AE97">
        <v>5.6021134259821004</v>
      </c>
      <c r="AF97">
        <v>23.442522028212501</v>
      </c>
      <c r="AG97">
        <f t="shared" si="5"/>
        <v>-1.4934709755615323</v>
      </c>
      <c r="AH97">
        <f t="shared" si="6"/>
        <v>-2.0096635852565878</v>
      </c>
      <c r="AI97" s="19">
        <v>-0.39900000000000002</v>
      </c>
      <c r="AM97">
        <f t="shared" si="7"/>
        <v>-0.54229054545437627</v>
      </c>
      <c r="AN97">
        <f t="shared" si="8"/>
        <v>0.51619260969505554</v>
      </c>
      <c r="AO97">
        <f>+EA_output_withoutFG_noYC!AM97</f>
        <v>-0.18462422096584952</v>
      </c>
      <c r="AP97">
        <f>+EA_output_withoutFG_noYC!AN97</f>
        <v>-0.14252577795920013</v>
      </c>
    </row>
    <row r="98" spans="1:42">
      <c r="A98" s="1">
        <v>47938</v>
      </c>
      <c r="B98">
        <v>3.1578676711984701</v>
      </c>
      <c r="C98">
        <v>4.4923124091576998E-2</v>
      </c>
      <c r="D98">
        <v>-2.84316502521808</v>
      </c>
      <c r="E98" s="16">
        <v>2.5715966391293398E-5</v>
      </c>
      <c r="F98">
        <v>2.2586032906020801</v>
      </c>
      <c r="G98">
        <v>14.500105100863101</v>
      </c>
      <c r="H98">
        <v>-2.2756759948563499E-4</v>
      </c>
      <c r="I98">
        <v>2.4694200184437399E-2</v>
      </c>
      <c r="J98">
        <v>1.39749636223281E-2</v>
      </c>
      <c r="K98">
        <v>-8.09609708598928</v>
      </c>
      <c r="L98">
        <v>8.4377716727702501E-2</v>
      </c>
      <c r="M98">
        <v>0</v>
      </c>
      <c r="N98">
        <v>0</v>
      </c>
      <c r="O98">
        <v>1.9759842339486602E-2</v>
      </c>
      <c r="P98">
        <v>0</v>
      </c>
      <c r="Q98">
        <v>-7.7918293670269402E-3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8.2049213608961704</v>
      </c>
      <c r="Z98">
        <v>-0.44822032760298602</v>
      </c>
      <c r="AA98">
        <v>0.25692585268052898</v>
      </c>
      <c r="AB98">
        <v>0.30481307399514102</v>
      </c>
      <c r="AC98">
        <v>0.28120744185588797</v>
      </c>
      <c r="AD98">
        <v>-2.2250464197598398E-3</v>
      </c>
      <c r="AE98">
        <v>5.5855331267202404</v>
      </c>
      <c r="AF98">
        <v>23.340005599546799</v>
      </c>
      <c r="AG98">
        <f t="shared" si="5"/>
        <v>-1.595987404227234</v>
      </c>
      <c r="AH98">
        <f t="shared" si="6"/>
        <v>-2.0973126736429375</v>
      </c>
      <c r="AI98" s="19">
        <v>-0.42699999999999999</v>
      </c>
      <c r="AM98">
        <f t="shared" si="7"/>
        <v>-0.53961289455803163</v>
      </c>
      <c r="AN98">
        <f t="shared" si="8"/>
        <v>0.50132526941570354</v>
      </c>
      <c r="AO98">
        <f>+EA_output_withoutFG_noYC!AM98</f>
        <v>-0.18375944986438597</v>
      </c>
      <c r="AP98">
        <f>+EA_output_withoutFG_noYC!AN98</f>
        <v>-0.13798165797053746</v>
      </c>
    </row>
    <row r="99" spans="1:42">
      <c r="A99" s="1">
        <v>48029</v>
      </c>
      <c r="B99">
        <v>3.1232380153416002</v>
      </c>
      <c r="C99">
        <v>4.1993236802624699E-2</v>
      </c>
      <c r="D99">
        <v>-2.8166228888575402</v>
      </c>
      <c r="E99" s="16">
        <v>2.4274479163534901E-5</v>
      </c>
      <c r="F99">
        <v>2.2380887116424901</v>
      </c>
      <c r="G99">
        <v>14.4659127494179</v>
      </c>
      <c r="H99">
        <v>-2.0424483905501299E-4</v>
      </c>
      <c r="I99">
        <v>2.2348295877436301E-2</v>
      </c>
      <c r="J99">
        <v>1.4702605361207899E-2</v>
      </c>
      <c r="K99">
        <v>-7.8460687684772203</v>
      </c>
      <c r="L99">
        <v>8.4440285647877006E-2</v>
      </c>
      <c r="M99">
        <v>0</v>
      </c>
      <c r="N99">
        <v>0</v>
      </c>
      <c r="O99">
        <v>1.5916425983852001E-2</v>
      </c>
      <c r="P99">
        <v>0</v>
      </c>
      <c r="Q99">
        <v>-5.91009264899558E-3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7.9529362843409199</v>
      </c>
      <c r="Z99">
        <v>-0.43457328494317898</v>
      </c>
      <c r="AA99">
        <v>0.249017289766894</v>
      </c>
      <c r="AB99">
        <v>0.29542128085430602</v>
      </c>
      <c r="AC99">
        <v>0.27253975821023302</v>
      </c>
      <c r="AD99">
        <v>-2.4310161903534399E-3</v>
      </c>
      <c r="AE99">
        <v>5.5690080028362798</v>
      </c>
      <c r="AF99">
        <v>23.239776920606399</v>
      </c>
      <c r="AG99">
        <f t="shared" si="5"/>
        <v>-1.6962160831676343</v>
      </c>
      <c r="AH99">
        <f t="shared" si="6"/>
        <v>-2.1830576267292336</v>
      </c>
      <c r="AI99" s="19">
        <v>-0.45</v>
      </c>
      <c r="AM99">
        <f t="shared" si="7"/>
        <v>-0.53651666593326164</v>
      </c>
      <c r="AN99">
        <f t="shared" si="8"/>
        <v>0.48684154356159937</v>
      </c>
      <c r="AO99">
        <f>+EA_output_withoutFG_noYC!AM99</f>
        <v>-0.18264927165356193</v>
      </c>
      <c r="AP99">
        <f>+EA_output_withoutFG_noYC!AN99</f>
        <v>-0.13358865869395153</v>
      </c>
    </row>
    <row r="100" spans="1:42">
      <c r="A100" s="1">
        <v>48121</v>
      </c>
      <c r="B100">
        <v>3.08902205855596</v>
      </c>
      <c r="C100">
        <v>3.9414980098184803E-2</v>
      </c>
      <c r="D100">
        <v>-2.7903621116422701</v>
      </c>
      <c r="E100" s="16">
        <v>2.2970073330625099E-5</v>
      </c>
      <c r="F100">
        <v>2.2178705828626799</v>
      </c>
      <c r="G100">
        <v>14.431646484015999</v>
      </c>
      <c r="H100">
        <v>-1.8372735872882999E-4</v>
      </c>
      <c r="I100">
        <v>2.0161278931623099E-2</v>
      </c>
      <c r="J100">
        <v>1.53481427819851E-2</v>
      </c>
      <c r="K100">
        <v>-7.6042504595440299</v>
      </c>
      <c r="L100">
        <v>8.53401261923699E-2</v>
      </c>
      <c r="M100">
        <v>0</v>
      </c>
      <c r="N100">
        <v>0</v>
      </c>
      <c r="O100">
        <v>1.2221429869407699E-2</v>
      </c>
      <c r="P100">
        <v>0</v>
      </c>
      <c r="Q100">
        <v>-4.2015297426104504E-3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7.7091445285093902</v>
      </c>
      <c r="Z100">
        <v>-0.42137692614230199</v>
      </c>
      <c r="AA100">
        <v>0.241356634883203</v>
      </c>
      <c r="AB100">
        <v>0.286325947742814</v>
      </c>
      <c r="AC100">
        <v>0.26414429637493902</v>
      </c>
      <c r="AD100">
        <v>-2.6129004630379002E-3</v>
      </c>
      <c r="AE100">
        <v>5.5525378271820598</v>
      </c>
      <c r="AF100">
        <v>23.1415696331809</v>
      </c>
      <c r="AG100">
        <f t="shared" si="5"/>
        <v>-1.7944233705931332</v>
      </c>
      <c r="AH100">
        <f t="shared" si="6"/>
        <v>-2.2671544919541091</v>
      </c>
      <c r="AI100" s="19">
        <v>-0.46800000000000003</v>
      </c>
      <c r="AM100">
        <f t="shared" si="7"/>
        <v>-0.53305357860807501</v>
      </c>
      <c r="AN100">
        <f t="shared" si="8"/>
        <v>0.47273112136097595</v>
      </c>
      <c r="AO100">
        <f>+EA_output_withoutFG_noYC!AM100</f>
        <v>-0.18132261501258151</v>
      </c>
      <c r="AP100">
        <f>+EA_output_withoutFG_noYC!AN100</f>
        <v>-0.12934325142038461</v>
      </c>
    </row>
    <row r="101" spans="1:42">
      <c r="A101" s="1">
        <v>48213</v>
      </c>
      <c r="B101">
        <v>3.0552152445725902</v>
      </c>
      <c r="C101">
        <v>3.7140502756184302E-2</v>
      </c>
      <c r="D101">
        <v>-2.7643793411453998</v>
      </c>
      <c r="E101" s="16">
        <v>2.1790815173209299E-5</v>
      </c>
      <c r="F101">
        <v>2.1979463388910698</v>
      </c>
      <c r="G101">
        <v>14.3973530896351</v>
      </c>
      <c r="H101">
        <v>-1.6585012425521101E-4</v>
      </c>
      <c r="I101">
        <v>1.8122615621705199E-2</v>
      </c>
      <c r="J101">
        <v>1.5918459649216999E-2</v>
      </c>
      <c r="K101">
        <v>-7.3703500323129498</v>
      </c>
      <c r="L101">
        <v>8.6861177092051295E-2</v>
      </c>
      <c r="M101">
        <v>0</v>
      </c>
      <c r="N101">
        <v>0</v>
      </c>
      <c r="O101">
        <v>8.66998832454767E-3</v>
      </c>
      <c r="P101">
        <v>0</v>
      </c>
      <c r="Q101">
        <v>-2.66624789711517E-3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7.4732482376859002</v>
      </c>
      <c r="Z101">
        <v>-0.408611676151166</v>
      </c>
      <c r="AA101">
        <v>0.23393692788201101</v>
      </c>
      <c r="AB101">
        <v>0.277518480953104</v>
      </c>
      <c r="AC101">
        <v>0.256013489436896</v>
      </c>
      <c r="AD101">
        <v>-2.7706300741021802E-3</v>
      </c>
      <c r="AE101">
        <v>5.5361223738426002</v>
      </c>
      <c r="AF101">
        <v>23.045144939452999</v>
      </c>
      <c r="AG101">
        <f t="shared" si="5"/>
        <v>-1.8908480643210339</v>
      </c>
      <c r="AH101">
        <f t="shared" si="6"/>
        <v>-2.3498328617407269</v>
      </c>
      <c r="AI101" s="19">
        <v>-0.48099999999999998</v>
      </c>
      <c r="AM101">
        <f t="shared" si="7"/>
        <v>-0.52927070868297266</v>
      </c>
      <c r="AN101">
        <f t="shared" si="8"/>
        <v>0.458984797419693</v>
      </c>
      <c r="AO101">
        <f>+EA_output_withoutFG_noYC!AM101</f>
        <v>-0.17980616325915344</v>
      </c>
      <c r="AP101">
        <f>+EA_output_withoutFG_noYC!AN101</f>
        <v>-0.12524158987899103</v>
      </c>
    </row>
    <row r="102" spans="1:42">
      <c r="A102" s="1">
        <v>48304</v>
      </c>
      <c r="B102">
        <v>3.02181245341793</v>
      </c>
      <c r="C102">
        <v>3.5128131462257697E-2</v>
      </c>
      <c r="D102">
        <v>-2.7386701249293899</v>
      </c>
      <c r="E102" s="16">
        <v>2.0725178847164999E-5</v>
      </c>
      <c r="F102">
        <v>2.17831035702415</v>
      </c>
      <c r="G102">
        <v>14.363069366117999</v>
      </c>
      <c r="H102">
        <v>-1.5043414807581299E-4</v>
      </c>
      <c r="I102">
        <v>1.6222481697655399E-2</v>
      </c>
      <c r="J102">
        <v>1.6420101938050598E-2</v>
      </c>
      <c r="K102">
        <v>-7.14408249151424</v>
      </c>
      <c r="L102">
        <v>8.8815634942073798E-2</v>
      </c>
      <c r="M102">
        <v>0</v>
      </c>
      <c r="N102">
        <v>0</v>
      </c>
      <c r="O102">
        <v>5.2574010136523502E-3</v>
      </c>
      <c r="P102">
        <v>0</v>
      </c>
      <c r="Q102">
        <v>-1.30160638398907E-3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7.24495929944724</v>
      </c>
      <c r="Z102">
        <v>-0.39625912020696602</v>
      </c>
      <c r="AA102">
        <v>0.2267511725569</v>
      </c>
      <c r="AB102">
        <v>0.26899027380699198</v>
      </c>
      <c r="AC102">
        <v>0.248139705776319</v>
      </c>
      <c r="AD102">
        <v>-2.9045788465748702E-3</v>
      </c>
      <c r="AE102">
        <v>5.5197614181249</v>
      </c>
      <c r="AF102">
        <v>22.9502901664757</v>
      </c>
      <c r="AG102">
        <f t="shared" si="5"/>
        <v>-1.9857028372983336</v>
      </c>
      <c r="AH102">
        <f t="shared" si="6"/>
        <v>-2.4312970983180033</v>
      </c>
      <c r="AI102" s="19">
        <v>-0.49</v>
      </c>
      <c r="AM102">
        <f t="shared" si="7"/>
        <v>-0.52521091126413477</v>
      </c>
      <c r="AN102">
        <f t="shared" si="8"/>
        <v>0.4455942610196697</v>
      </c>
      <c r="AO102">
        <f>+EA_output_withoutFG_noYC!AM102</f>
        <v>-0.17812451892956904</v>
      </c>
      <c r="AP102">
        <f>+EA_output_withoutFG_noYC!AN102</f>
        <v>-0.12127958712041099</v>
      </c>
    </row>
    <row r="103" spans="1:42">
      <c r="A103" s="1">
        <v>48395</v>
      </c>
      <c r="B103">
        <v>2.9888081210771098</v>
      </c>
      <c r="C103">
        <v>3.3341603948021499E-2</v>
      </c>
      <c r="D103">
        <v>-2.7132291838282301</v>
      </c>
      <c r="E103" s="16">
        <v>1.9762148784608299E-5</v>
      </c>
      <c r="F103">
        <v>2.1589546373637001</v>
      </c>
      <c r="G103">
        <v>14.328823358386</v>
      </c>
      <c r="H103">
        <v>-1.37291560068627E-4</v>
      </c>
      <c r="I103">
        <v>1.4451723410785201E-2</v>
      </c>
      <c r="J103">
        <v>1.6859248089592702E-2</v>
      </c>
      <c r="K103">
        <v>-6.9251707927034598</v>
      </c>
      <c r="L103">
        <v>9.1042158177356405E-2</v>
      </c>
      <c r="M103">
        <v>0</v>
      </c>
      <c r="N103">
        <v>0</v>
      </c>
      <c r="O103">
        <v>1.97912580648339E-3</v>
      </c>
      <c r="P103">
        <v>0</v>
      </c>
      <c r="Q103">
        <v>-1.02695196693741E-4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7.0239997022382701</v>
      </c>
      <c r="Z103">
        <v>-0.38430195107755699</v>
      </c>
      <c r="AA103">
        <v>0.21979237794082301</v>
      </c>
      <c r="AB103">
        <v>0.26073275508708699</v>
      </c>
      <c r="AC103">
        <v>0.240515298477567</v>
      </c>
      <c r="AD103">
        <v>-3.0154757732617902E-3</v>
      </c>
      <c r="AE103">
        <v>5.5034547365471198</v>
      </c>
      <c r="AF103">
        <v>22.856817218559399</v>
      </c>
      <c r="AG103">
        <f t="shared" si="5"/>
        <v>-2.079175785214634</v>
      </c>
      <c r="AH103">
        <f t="shared" si="6"/>
        <v>-2.5117276994041022</v>
      </c>
      <c r="AI103" s="19">
        <v>-0.497</v>
      </c>
      <c r="AM103">
        <f t="shared" si="7"/>
        <v>-0.52091318036772405</v>
      </c>
      <c r="AN103">
        <f t="shared" si="8"/>
        <v>0.43255191418946826</v>
      </c>
      <c r="AO103">
        <f>+EA_output_withoutFG_noYC!AM103</f>
        <v>-0.17630034110008941</v>
      </c>
      <c r="AP103">
        <f>+EA_output_withoutFG_noYC!AN103</f>
        <v>-0.11745298352335919</v>
      </c>
    </row>
    <row r="104" spans="1:42">
      <c r="A104" s="1">
        <v>48487</v>
      </c>
      <c r="B104">
        <v>2.95619634686265</v>
      </c>
      <c r="C104">
        <v>3.1749400717064398E-2</v>
      </c>
      <c r="D104">
        <v>-2.6880506478078301</v>
      </c>
      <c r="E104" s="16">
        <v>1.8891295587849701E-5</v>
      </c>
      <c r="F104">
        <v>2.1398693954285601</v>
      </c>
      <c r="G104">
        <v>14.2946355150839</v>
      </c>
      <c r="H104">
        <v>-1.26229992605135E-4</v>
      </c>
      <c r="I104">
        <v>1.2801818464992801E-2</v>
      </c>
      <c r="J104">
        <v>1.7241689997750501E-2</v>
      </c>
      <c r="K104">
        <v>-6.7133464592655496</v>
      </c>
      <c r="L104">
        <v>9.3403952878179E-2</v>
      </c>
      <c r="M104">
        <v>0</v>
      </c>
      <c r="N104">
        <v>0</v>
      </c>
      <c r="O104">
        <v>-1.1692279603475501E-3</v>
      </c>
      <c r="P104">
        <v>0</v>
      </c>
      <c r="Q104">
        <v>9.3722476197400403E-4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6.8101017415488299</v>
      </c>
      <c r="Z104">
        <v>-0.37272391236019298</v>
      </c>
      <c r="AA104">
        <v>0.21305359432739401</v>
      </c>
      <c r="AB104">
        <v>0.25273743084595302</v>
      </c>
      <c r="AC104">
        <v>0.233132648531021</v>
      </c>
      <c r="AD104">
        <v>-3.1043275576875399E-3</v>
      </c>
      <c r="AE104">
        <v>5.4872021068280201</v>
      </c>
      <c r="AF104">
        <v>22.764560952627601</v>
      </c>
      <c r="AG104">
        <f t="shared" si="5"/>
        <v>-2.1714320511464322</v>
      </c>
      <c r="AH104">
        <f t="shared" si="6"/>
        <v>-2.5912827672162004</v>
      </c>
      <c r="AI104" s="19">
        <v>-0.499</v>
      </c>
      <c r="AM104">
        <f t="shared" si="7"/>
        <v>-0.51641296036661766</v>
      </c>
      <c r="AN104">
        <f t="shared" si="8"/>
        <v>0.4198507160697682</v>
      </c>
      <c r="AO104">
        <f>+EA_output_withoutFG_noYC!AM104</f>
        <v>-0.17435446291811552</v>
      </c>
      <c r="AP104">
        <f>+EA_output_withoutFG_noYC!AN104</f>
        <v>-0.11375740642039736</v>
      </c>
    </row>
    <row r="105" spans="1:42">
      <c r="A105" s="1">
        <v>48579</v>
      </c>
      <c r="B105">
        <v>2.9239709888277501</v>
      </c>
      <c r="C105">
        <v>3.03241612350869E-2</v>
      </c>
      <c r="D105">
        <v>-2.66312825749069</v>
      </c>
      <c r="E105" s="16">
        <v>1.8102829016030198E-5</v>
      </c>
      <c r="F105">
        <v>2.1210435737875302</v>
      </c>
      <c r="G105">
        <v>14.260519769451101</v>
      </c>
      <c r="H105">
        <v>-1.1705632184681E-4</v>
      </c>
      <c r="I105">
        <v>1.12648373485442E-2</v>
      </c>
      <c r="J105">
        <v>1.75728231088207E-2</v>
      </c>
      <c r="K105">
        <v>-6.50835002194074</v>
      </c>
      <c r="L105">
        <v>9.5786790253757095E-2</v>
      </c>
      <c r="M105">
        <v>0</v>
      </c>
      <c r="N105">
        <v>0</v>
      </c>
      <c r="O105">
        <v>-4.1919058430922801E-3</v>
      </c>
      <c r="P105">
        <v>0</v>
      </c>
      <c r="Q105">
        <v>1.8263218407028E-3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6.6030080966798401</v>
      </c>
      <c r="Z105">
        <v>-0.36150973932671199</v>
      </c>
      <c r="AA105">
        <v>0.20652794433313101</v>
      </c>
      <c r="AB105">
        <v>0.24499592005062301</v>
      </c>
      <c r="AC105">
        <v>0.22598420219344201</v>
      </c>
      <c r="AD105">
        <v>-3.1723508569355798E-3</v>
      </c>
      <c r="AE105">
        <v>5.4710033078765896</v>
      </c>
      <c r="AF105">
        <v>22.673377508035799</v>
      </c>
      <c r="AG105">
        <f t="shared" si="5"/>
        <v>-2.2626154957382347</v>
      </c>
      <c r="AH105">
        <f t="shared" si="6"/>
        <v>-2.6700995468708832</v>
      </c>
      <c r="AI105" s="19">
        <v>-0.499</v>
      </c>
      <c r="AM105">
        <f t="shared" si="7"/>
        <v>-0.5117424196390572</v>
      </c>
      <c r="AN105">
        <f t="shared" si="8"/>
        <v>0.40748405113264852</v>
      </c>
      <c r="AO105">
        <f>+EA_output_withoutFG_noYC!AM105</f>
        <v>-0.17230599505593069</v>
      </c>
      <c r="AP105">
        <f>+EA_output_withoutFG_noYC!AN105</f>
        <v>-0.11018842188199314</v>
      </c>
    </row>
    <row r="106" spans="1:42">
      <c r="A106" s="1">
        <v>48669</v>
      </c>
      <c r="B106">
        <v>2.8921257476964302</v>
      </c>
      <c r="C106">
        <v>2.90421727198703E-2</v>
      </c>
      <c r="D106">
        <v>-2.6384555344143301</v>
      </c>
      <c r="E106" s="16">
        <v>1.7387631375216101E-5</v>
      </c>
      <c r="F106">
        <v>2.1024652793520202</v>
      </c>
      <c r="G106">
        <v>14.2264845384579</v>
      </c>
      <c r="H106">
        <v>-1.0957981097359199E-4</v>
      </c>
      <c r="I106">
        <v>9.8334054223017404E-3</v>
      </c>
      <c r="J106">
        <v>1.7857644160192199E-2</v>
      </c>
      <c r="K106">
        <v>-6.30993130399359</v>
      </c>
      <c r="L106">
        <v>9.8096998455678305E-2</v>
      </c>
      <c r="M106">
        <v>0</v>
      </c>
      <c r="N106">
        <v>0</v>
      </c>
      <c r="O106">
        <v>-7.0930142871431104E-3</v>
      </c>
      <c r="P106">
        <v>0</v>
      </c>
      <c r="Q106">
        <v>2.5738347185368798E-3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6.4024717982142301</v>
      </c>
      <c r="Z106">
        <v>-0.350645098579833</v>
      </c>
      <c r="AA106">
        <v>0.200208649341095</v>
      </c>
      <c r="AB106">
        <v>0.23749998453660701</v>
      </c>
      <c r="AC106">
        <v>0.21906250290167201</v>
      </c>
      <c r="AD106">
        <v>-3.2209135369791701E-3</v>
      </c>
      <c r="AE106">
        <v>5.4548581197818802</v>
      </c>
      <c r="AF106">
        <v>22.5831426187669</v>
      </c>
      <c r="AG106">
        <f t="shared" si="5"/>
        <v>-2.3528503850071338</v>
      </c>
      <c r="AH106">
        <f t="shared" si="6"/>
        <v>-2.748296003890335</v>
      </c>
      <c r="AI106" s="19">
        <v>-0.499</v>
      </c>
      <c r="AM106">
        <f t="shared" si="7"/>
        <v>-0.50693069471106433</v>
      </c>
      <c r="AN106">
        <f t="shared" si="8"/>
        <v>0.39544561888320118</v>
      </c>
      <c r="AO106">
        <f>+EA_output_withoutFG_noYC!AM106</f>
        <v>-0.17017241938017946</v>
      </c>
      <c r="AP106">
        <f>+EA_output_withoutFG_noYC!AN106</f>
        <v>-0.10674157922508146</v>
      </c>
    </row>
    <row r="107" spans="1:42">
      <c r="A107" s="1">
        <v>48760</v>
      </c>
      <c r="B107">
        <v>2.8606542398859101</v>
      </c>
      <c r="C107">
        <v>2.7882921547176202E-2</v>
      </c>
      <c r="D107">
        <v>-2.61402592302982</v>
      </c>
      <c r="E107" s="16">
        <v>1.6737274333529901E-5</v>
      </c>
      <c r="F107">
        <v>2.0841221529381699</v>
      </c>
      <c r="G107">
        <v>14.1925336381858</v>
      </c>
      <c r="H107">
        <v>-1.0361470324556E-4</v>
      </c>
      <c r="I107">
        <v>8.5006660687259993E-3</v>
      </c>
      <c r="J107">
        <v>1.8100755227739001E-2</v>
      </c>
      <c r="K107">
        <v>-6.1178495734597202</v>
      </c>
      <c r="L107">
        <v>0.10025946469772801</v>
      </c>
      <c r="M107">
        <v>0</v>
      </c>
      <c r="N107">
        <v>0</v>
      </c>
      <c r="O107">
        <v>-9.8765262767949499E-3</v>
      </c>
      <c r="P107">
        <v>0</v>
      </c>
      <c r="Q107">
        <v>3.1897539892864701E-3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6.2082561044550397</v>
      </c>
      <c r="Z107">
        <v>-0.34011652757871103</v>
      </c>
      <c r="AA107">
        <v>0.194089051679532</v>
      </c>
      <c r="AB107">
        <v>0.23024155375174099</v>
      </c>
      <c r="AC107">
        <v>0.21236021815092301</v>
      </c>
      <c r="AD107">
        <v>-3.2514842342053398E-3</v>
      </c>
      <c r="AE107">
        <v>5.4387663238032102</v>
      </c>
      <c r="AF107">
        <v>22.493749932372701</v>
      </c>
      <c r="AG107">
        <f t="shared" si="5"/>
        <v>-2.4422430714013323</v>
      </c>
      <c r="AH107">
        <f t="shared" si="6"/>
        <v>-2.8259724141659319</v>
      </c>
      <c r="AI107" s="19">
        <v>-0.499</v>
      </c>
      <c r="AM107">
        <f t="shared" si="7"/>
        <v>-0.50200411127014011</v>
      </c>
      <c r="AN107">
        <f t="shared" si="8"/>
        <v>0.38372934276459958</v>
      </c>
      <c r="AO107">
        <f>+EA_output_withoutFG_noYC!AM107</f>
        <v>-0.16796967599154478</v>
      </c>
      <c r="AP107">
        <f>+EA_output_withoutFG_noYC!AN107</f>
        <v>-0.10341244882576914</v>
      </c>
    </row>
    <row r="108" spans="1:42">
      <c r="A108" s="1">
        <v>48852</v>
      </c>
      <c r="B108">
        <v>2.8295500602734101</v>
      </c>
      <c r="C108">
        <v>2.68286988529443E-2</v>
      </c>
      <c r="D108">
        <v>-2.5898329073490198</v>
      </c>
      <c r="E108" s="16">
        <v>1.61440218980933E-5</v>
      </c>
      <c r="F108">
        <v>2.06600167758126</v>
      </c>
      <c r="G108">
        <v>14.1586671150796</v>
      </c>
      <c r="H108" s="16">
        <v>-9.8982313777227707E-5</v>
      </c>
      <c r="I108">
        <v>7.2602451420481599E-3</v>
      </c>
      <c r="J108">
        <v>1.8306372890561799E-2</v>
      </c>
      <c r="K108">
        <v>-5.9318735821829804</v>
      </c>
      <c r="L108">
        <v>0.10221567752296</v>
      </c>
      <c r="M108">
        <v>0</v>
      </c>
      <c r="N108">
        <v>0</v>
      </c>
      <c r="O108">
        <v>-1.2546286656448399E-2</v>
      </c>
      <c r="P108">
        <v>0</v>
      </c>
      <c r="Q108">
        <v>3.6845430877462501E-3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6.0201343032858601</v>
      </c>
      <c r="Z108">
        <v>-0.32991137490577899</v>
      </c>
      <c r="AA108">
        <v>0.18816263289433</v>
      </c>
      <c r="AB108">
        <v>0.22321274476776901</v>
      </c>
      <c r="AC108">
        <v>0.205870161755982</v>
      </c>
      <c r="AD108">
        <v>-3.2655895138795602E-3</v>
      </c>
      <c r="AE108">
        <v>5.4227277023603797</v>
      </c>
      <c r="AF108">
        <v>22.405109356594799</v>
      </c>
      <c r="AG108">
        <f t="shared" si="5"/>
        <v>-2.530883647179234</v>
      </c>
      <c r="AH108">
        <f t="shared" si="6"/>
        <v>-2.9032129432805363</v>
      </c>
      <c r="AI108" s="19">
        <v>-0.499</v>
      </c>
      <c r="AM108">
        <f t="shared" si="7"/>
        <v>-0.49698638689291741</v>
      </c>
      <c r="AN108">
        <f t="shared" si="8"/>
        <v>0.37232929610130228</v>
      </c>
      <c r="AO108">
        <f>+EA_output_withoutFG_noYC!AM108</f>
        <v>-0.16571224588501243</v>
      </c>
      <c r="AP108">
        <f>+EA_output_withoutFG_noYC!AN108</f>
        <v>-0.1001966538176781</v>
      </c>
    </row>
    <row r="109" spans="1:42">
      <c r="A109" s="1">
        <v>48944</v>
      </c>
      <c r="B109">
        <v>2.7988068354137199</v>
      </c>
      <c r="C109">
        <v>2.5864253212999601E-2</v>
      </c>
      <c r="D109">
        <v>-2.5658701050219399</v>
      </c>
      <c r="E109" s="16">
        <v>1.56008220139106E-5</v>
      </c>
      <c r="F109">
        <v>2.0480914318779799</v>
      </c>
      <c r="G109">
        <v>14.1248819940805</v>
      </c>
      <c r="H109" s="16">
        <v>-9.5512668891666803E-5</v>
      </c>
      <c r="I109">
        <v>6.10621690339282E-3</v>
      </c>
      <c r="J109">
        <v>1.84783414550257E-2</v>
      </c>
      <c r="K109">
        <v>-5.7517815096339104</v>
      </c>
      <c r="L109">
        <v>0.10392183347021</v>
      </c>
      <c r="M109">
        <v>0</v>
      </c>
      <c r="N109">
        <v>0</v>
      </c>
      <c r="O109">
        <v>-1.51060171418135E-2</v>
      </c>
      <c r="P109">
        <v>0</v>
      </c>
      <c r="Q109">
        <v>4.06889683183534E-3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5.8378894541664703</v>
      </c>
      <c r="Z109">
        <v>-0.32001774198044097</v>
      </c>
      <c r="AA109">
        <v>0.18242302847276101</v>
      </c>
      <c r="AB109">
        <v>0.21640587802800501</v>
      </c>
      <c r="AC109">
        <v>0.19958531191283799</v>
      </c>
      <c r="AD109">
        <v>-3.26477792490524E-3</v>
      </c>
      <c r="AE109">
        <v>5.4067420390242402</v>
      </c>
      <c r="AF109">
        <v>22.317145451299901</v>
      </c>
      <c r="AG109">
        <f t="shared" si="5"/>
        <v>-2.6188475524741328</v>
      </c>
      <c r="AH109">
        <f t="shared" si="6"/>
        <v>-2.9800871955149502</v>
      </c>
      <c r="AI109" s="19">
        <v>-0.499</v>
      </c>
      <c r="AM109">
        <f t="shared" si="7"/>
        <v>-0.49189881910894639</v>
      </c>
      <c r="AN109">
        <f t="shared" si="8"/>
        <v>0.36123964304081735</v>
      </c>
      <c r="AO109">
        <f>+EA_output_withoutFG_noYC!AM109</f>
        <v>-0.163413230771285</v>
      </c>
      <c r="AP109">
        <f>+EA_output_withoutFG_noYC!AN109</f>
        <v>-9.7089896249845223E-2</v>
      </c>
    </row>
    <row r="110" spans="1:42">
      <c r="A110" s="1">
        <v>49034</v>
      </c>
      <c r="B110">
        <v>2.76841826794728</v>
      </c>
      <c r="C110">
        <v>2.4976484363207801E-2</v>
      </c>
      <c r="D110">
        <v>-2.5421313414784201</v>
      </c>
      <c r="E110" s="16">
        <v>1.51012889792543E-5</v>
      </c>
      <c r="F110">
        <v>2.0303792943644998</v>
      </c>
      <c r="G110">
        <v>14.0911729457859</v>
      </c>
      <c r="H110" s="16">
        <v>-9.3045741108707403E-5</v>
      </c>
      <c r="I110">
        <v>5.0330715749586702E-3</v>
      </c>
      <c r="J110">
        <v>1.8620149306323198E-2</v>
      </c>
      <c r="K110">
        <v>-5.5773608278037798</v>
      </c>
      <c r="L110">
        <v>0.10534702734813101</v>
      </c>
      <c r="M110">
        <v>0</v>
      </c>
      <c r="N110">
        <v>0</v>
      </c>
      <c r="O110">
        <v>-1.75593210399126E-2</v>
      </c>
      <c r="P110">
        <v>0</v>
      </c>
      <c r="Q110">
        <v>4.3535354475098499E-3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5.6613140833155402</v>
      </c>
      <c r="Z110">
        <v>-0.31042442677758503</v>
      </c>
      <c r="AA110">
        <v>0.17686403936914799</v>
      </c>
      <c r="AB110">
        <v>0.20981348928419699</v>
      </c>
      <c r="AC110">
        <v>0.19349882547102901</v>
      </c>
      <c r="AD110">
        <v>-3.2505902682378402E-3</v>
      </c>
      <c r="AE110">
        <v>5.3908091185074198</v>
      </c>
      <c r="AF110">
        <v>22.229795880264898</v>
      </c>
      <c r="AG110">
        <f t="shared" si="5"/>
        <v>-2.7061971235091349</v>
      </c>
      <c r="AH110">
        <f t="shared" si="6"/>
        <v>-3.056651716099446</v>
      </c>
      <c r="AI110" s="19">
        <v>-0.499</v>
      </c>
      <c r="AM110">
        <f t="shared" si="7"/>
        <v>-0.48676046146173313</v>
      </c>
      <c r="AN110">
        <f t="shared" si="8"/>
        <v>0.35045459259031109</v>
      </c>
      <c r="AO110">
        <f>+EA_output_withoutFG_noYC!AM110</f>
        <v>-0.16108443105079173</v>
      </c>
      <c r="AP110">
        <f>+EA_output_withoutFG_noYC!AN110</f>
        <v>-9.4087978262765382E-2</v>
      </c>
    </row>
    <row r="111" spans="1:42">
      <c r="A111" s="1">
        <v>49125</v>
      </c>
      <c r="B111">
        <v>2.7383781729551302</v>
      </c>
      <c r="C111">
        <v>2.4154172822770398E-2</v>
      </c>
      <c r="D111">
        <v>-2.5186107066055401</v>
      </c>
      <c r="E111" s="16">
        <v>1.46396786198483E-5</v>
      </c>
      <c r="F111">
        <v>2.0128536046230301</v>
      </c>
      <c r="G111">
        <v>14.0575328756989</v>
      </c>
      <c r="H111" s="16">
        <v>-9.1432326365597404E-5</v>
      </c>
      <c r="I111">
        <v>4.0356846041863202E-3</v>
      </c>
      <c r="J111">
        <v>1.8734947574218001E-2</v>
      </c>
      <c r="K111">
        <v>-5.40840810182016</v>
      </c>
      <c r="L111">
        <v>0.106471540814475</v>
      </c>
      <c r="M111">
        <v>0</v>
      </c>
      <c r="N111">
        <v>0</v>
      </c>
      <c r="O111">
        <v>-1.9909687696619899E-2</v>
      </c>
      <c r="P111">
        <v>0</v>
      </c>
      <c r="Q111">
        <v>4.5490316629139601E-3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5.4902098435639504</v>
      </c>
      <c r="Z111">
        <v>-0.30112086997899801</v>
      </c>
      <c r="AA111">
        <v>0.17147964067201199</v>
      </c>
      <c r="AB111">
        <v>0.20342833815601899</v>
      </c>
      <c r="AC111">
        <v>0.187604048814523</v>
      </c>
      <c r="AD111">
        <v>-3.22453542177963E-3</v>
      </c>
      <c r="AE111">
        <v>5.3749287266551899</v>
      </c>
      <c r="AF111">
        <v>22.143009934446301</v>
      </c>
      <c r="AG111">
        <f t="shared" si="5"/>
        <v>-2.7929830693277324</v>
      </c>
      <c r="AH111">
        <f t="shared" si="6"/>
        <v>-3.1329514333133002</v>
      </c>
      <c r="AI111" s="19">
        <v>-0.499</v>
      </c>
      <c r="AM111">
        <f t="shared" si="7"/>
        <v>-0.48158828948111942</v>
      </c>
      <c r="AN111">
        <f t="shared" si="8"/>
        <v>0.33996836398556773</v>
      </c>
      <c r="AO111">
        <f>+EA_output_withoutFG_noYC!AM111</f>
        <v>-0.15873642251442277</v>
      </c>
      <c r="AP111">
        <f>+EA_output_withoutFG_noYC!AN111</f>
        <v>-9.1186818819804089E-2</v>
      </c>
    </row>
    <row r="112" spans="1:42">
      <c r="A112" s="1">
        <v>49217</v>
      </c>
      <c r="B112">
        <v>2.7086805070187201</v>
      </c>
      <c r="C112">
        <v>2.3387741032231499E-2</v>
      </c>
      <c r="D112">
        <v>-2.4953025962600401</v>
      </c>
      <c r="E112" s="16">
        <v>1.42108579267768E-5</v>
      </c>
      <c r="F112">
        <v>1.99550328646219</v>
      </c>
      <c r="G112">
        <v>14.023953439342501</v>
      </c>
      <c r="H112" s="16">
        <v>-9.0534608105330194E-5</v>
      </c>
      <c r="I112">
        <v>3.1092876917003698E-3</v>
      </c>
      <c r="J112">
        <v>1.8825570409670402E-2</v>
      </c>
      <c r="K112">
        <v>-5.2447287393470798</v>
      </c>
      <c r="L112">
        <v>0.10728523996450599</v>
      </c>
      <c r="M112">
        <v>0</v>
      </c>
      <c r="N112">
        <v>0</v>
      </c>
      <c r="O112">
        <v>-2.2160496690163199E-2</v>
      </c>
      <c r="P112">
        <v>0</v>
      </c>
      <c r="Q112">
        <v>4.6656682815592598E-3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5.3243871488946901</v>
      </c>
      <c r="Z112">
        <v>-0.29209710387258397</v>
      </c>
      <c r="AA112">
        <v>0.16626398773769599</v>
      </c>
      <c r="AB112">
        <v>0.19724341372363099</v>
      </c>
      <c r="AC112">
        <v>0.18189452573250001</v>
      </c>
      <c r="AD112">
        <v>-3.18807109578462E-3</v>
      </c>
      <c r="AE112">
        <v>5.3591006504365897</v>
      </c>
      <c r="AF112">
        <v>22.0567471357122</v>
      </c>
      <c r="AG112">
        <f t="shared" si="5"/>
        <v>-2.8792458680618331</v>
      </c>
      <c r="AH112">
        <f t="shared" si="6"/>
        <v>-3.2090210298349007</v>
      </c>
      <c r="AI112" s="19">
        <v>-0.499</v>
      </c>
      <c r="AM112">
        <f t="shared" si="7"/>
        <v>-0.47639735790769167</v>
      </c>
      <c r="AN112">
        <f t="shared" si="8"/>
        <v>0.32977516177306754</v>
      </c>
      <c r="AO112">
        <f>+EA_output_withoutFG_noYC!AM112</f>
        <v>-0.15637863203439384</v>
      </c>
      <c r="AP112">
        <f>+EA_output_withoutFG_noYC!AN112</f>
        <v>-8.8382466505163418E-2</v>
      </c>
    </row>
    <row r="113" spans="1:42">
      <c r="A113" s="1">
        <v>49309</v>
      </c>
      <c r="B113">
        <v>2.6793193907320298</v>
      </c>
      <c r="C113">
        <v>2.2669042241750301E-2</v>
      </c>
      <c r="D113">
        <v>-2.4722017407376602</v>
      </c>
      <c r="E113" s="16">
        <v>1.3810270641662499E-5</v>
      </c>
      <c r="F113">
        <v>1.9783179381469</v>
      </c>
      <c r="G113">
        <v>13.9904254875541</v>
      </c>
      <c r="H113" s="16">
        <v>-9.0226450515282496E-5</v>
      </c>
      <c r="I113">
        <v>2.2494416052229E-3</v>
      </c>
      <c r="J113">
        <v>1.8894556270430699E-2</v>
      </c>
      <c r="K113">
        <v>-5.0861367003279598</v>
      </c>
      <c r="L113">
        <v>0.10778608913235201</v>
      </c>
      <c r="M113">
        <v>0</v>
      </c>
      <c r="N113">
        <v>0</v>
      </c>
      <c r="O113">
        <v>-2.4315021788502401E-2</v>
      </c>
      <c r="P113">
        <v>0</v>
      </c>
      <c r="Q113">
        <v>4.7133235520454304E-3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5.1636647923232699</v>
      </c>
      <c r="Z113">
        <v>-0.28334370421643701</v>
      </c>
      <c r="AA113">
        <v>0.16121142009837799</v>
      </c>
      <c r="AB113">
        <v>0.19125193753833</v>
      </c>
      <c r="AC113">
        <v>0.17636400264175101</v>
      </c>
      <c r="AD113">
        <v>-3.14258892823332E-3</v>
      </c>
      <c r="AE113">
        <v>5.3433246779356702</v>
      </c>
      <c r="AF113">
        <v>21.9709759275935</v>
      </c>
      <c r="AG113">
        <f t="shared" si="5"/>
        <v>-2.9650170761805335</v>
      </c>
      <c r="AH113">
        <f t="shared" si="6"/>
        <v>-3.2848862353096324</v>
      </c>
      <c r="AI113" s="19">
        <v>-0.499</v>
      </c>
      <c r="AM113">
        <f t="shared" si="7"/>
        <v>-0.47120095007836826</v>
      </c>
      <c r="AN113">
        <f t="shared" si="8"/>
        <v>0.31986915912909897</v>
      </c>
      <c r="AO113">
        <f>+EA_output_withoutFG_noYC!AM113</f>
        <v>-0.1540194122854297</v>
      </c>
      <c r="AP113">
        <f>+EA_output_withoutFG_noYC!AN113</f>
        <v>-8.5671108870169807E-2</v>
      </c>
    </row>
    <row r="114" spans="1:42">
      <c r="A114" s="1">
        <v>49399</v>
      </c>
      <c r="B114">
        <v>2.6502891253928502</v>
      </c>
      <c r="C114">
        <v>2.1991173905937599E-2</v>
      </c>
      <c r="D114">
        <v>-2.4493032221421802</v>
      </c>
      <c r="E114" s="16">
        <v>1.34339000678585E-5</v>
      </c>
      <c r="F114">
        <v>1.9612878942722101</v>
      </c>
      <c r="G114">
        <v>13.956939446655101</v>
      </c>
      <c r="H114" s="16">
        <v>-9.03934605600139E-5</v>
      </c>
      <c r="I114">
        <v>1.45201077513384E-3</v>
      </c>
      <c r="J114">
        <v>1.8944169706333398E-2</v>
      </c>
      <c r="K114">
        <v>-4.9324541772130903</v>
      </c>
      <c r="L114">
        <v>0.107978785076216</v>
      </c>
      <c r="M114">
        <v>0</v>
      </c>
      <c r="N114">
        <v>0</v>
      </c>
      <c r="O114">
        <v>-2.6376434687837499E-2</v>
      </c>
      <c r="P114">
        <v>0</v>
      </c>
      <c r="Q114">
        <v>4.7013816277574703E-3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5.0078695545188703</v>
      </c>
      <c r="Z114">
        <v>-0.27485174520126099</v>
      </c>
      <c r="AA114">
        <v>0.156316463433509</v>
      </c>
      <c r="AB114">
        <v>0.18544736440937701</v>
      </c>
      <c r="AC114">
        <v>0.171006431500621</v>
      </c>
      <c r="AD114">
        <v>-3.08940336797995E-3</v>
      </c>
      <c r="AE114">
        <v>5.3276005983429098</v>
      </c>
      <c r="AF114">
        <v>21.8856724574438</v>
      </c>
      <c r="AG114">
        <f t="shared" si="5"/>
        <v>-3.0503205463302336</v>
      </c>
      <c r="AH114">
        <f t="shared" si="6"/>
        <v>-3.3605650344102802</v>
      </c>
      <c r="AI114" s="19">
        <v>-0.499</v>
      </c>
      <c r="AM114">
        <f t="shared" si="7"/>
        <v>-0.46601072006396471</v>
      </c>
      <c r="AN114">
        <f t="shared" si="8"/>
        <v>0.31024448808004657</v>
      </c>
      <c r="AO114">
        <f>+EA_output_withoutFG_noYC!AM114</f>
        <v>-0.15166611538111274</v>
      </c>
      <c r="AP114">
        <f>+EA_output_withoutFG_noYC!AN114</f>
        <v>-8.3049078777884811E-2</v>
      </c>
    </row>
    <row r="115" spans="1:42">
      <c r="A115" s="1">
        <v>49490</v>
      </c>
      <c r="B115">
        <v>2.6215842045714699</v>
      </c>
      <c r="C115">
        <v>2.1348312777075801E-2</v>
      </c>
      <c r="D115">
        <v>-2.4266024824201202</v>
      </c>
      <c r="E115" s="16">
        <v>1.30782301984545E-5</v>
      </c>
      <c r="F115">
        <v>1.94440426349068</v>
      </c>
      <c r="G115">
        <v>13.9234856384331</v>
      </c>
      <c r="H115" s="16">
        <v>-9.0932855616897106E-5</v>
      </c>
      <c r="I115">
        <v>7.1313964541893401E-4</v>
      </c>
      <c r="J115">
        <v>1.89764232190162E-2</v>
      </c>
      <c r="K115">
        <v>-4.7835112544915104</v>
      </c>
      <c r="L115">
        <v>0.107873513123003</v>
      </c>
      <c r="M115">
        <v>0</v>
      </c>
      <c r="N115">
        <v>0</v>
      </c>
      <c r="O115">
        <v>-2.8347808548710201E-2</v>
      </c>
      <c r="P115">
        <v>0</v>
      </c>
      <c r="Q115">
        <v>4.6386654404322403E-3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4.8568358094212103</v>
      </c>
      <c r="Z115">
        <v>-0.26661275757396102</v>
      </c>
      <c r="AA115">
        <v>0.15157382987356499</v>
      </c>
      <c r="AB115">
        <v>0.17982338129731301</v>
      </c>
      <c r="AC115">
        <v>0.16581597073111601</v>
      </c>
      <c r="AD115">
        <v>-3.0297438336064201E-3</v>
      </c>
      <c r="AE115">
        <v>5.3119282019467997</v>
      </c>
      <c r="AF115">
        <v>21.800819452476802</v>
      </c>
      <c r="AG115">
        <f t="shared" si="5"/>
        <v>-3.1351735512972319</v>
      </c>
      <c r="AH115">
        <f t="shared" si="6"/>
        <v>-3.4360687867213588</v>
      </c>
      <c r="AI115" s="19">
        <v>-0.499</v>
      </c>
      <c r="AM115">
        <f t="shared" si="7"/>
        <v>-0.46083682792216596</v>
      </c>
      <c r="AN115">
        <f t="shared" si="8"/>
        <v>0.30089523542412699</v>
      </c>
      <c r="AO115">
        <f>+EA_output_withoutFG_noYC!AM115</f>
        <v>-0.14932516521098638</v>
      </c>
      <c r="AP115">
        <f>+EA_output_withoutFG_noYC!AN115</f>
        <v>-8.0512858162892859E-2</v>
      </c>
    </row>
    <row r="116" spans="1:42">
      <c r="A116" s="1">
        <v>49582</v>
      </c>
      <c r="B116">
        <v>2.5931993212198501</v>
      </c>
      <c r="C116">
        <v>2.0735569253805899E-2</v>
      </c>
      <c r="D116">
        <v>-2.4040953236534102</v>
      </c>
      <c r="E116" s="16">
        <v>1.2740206080719601E-5</v>
      </c>
      <c r="F116">
        <v>1.9276589459207201</v>
      </c>
      <c r="G116">
        <v>13.8900545450041</v>
      </c>
      <c r="H116" s="16">
        <v>-9.1753170569422099E-5</v>
      </c>
      <c r="I116" s="16">
        <v>2.9230735932633301E-5</v>
      </c>
      <c r="J116">
        <v>1.8993098846354001E-2</v>
      </c>
      <c r="K116">
        <v>-4.6391455551234202</v>
      </c>
      <c r="L116">
        <v>0.107484824658421</v>
      </c>
      <c r="M116">
        <v>0</v>
      </c>
      <c r="N116">
        <v>0</v>
      </c>
      <c r="O116">
        <v>-3.0232121345297899E-2</v>
      </c>
      <c r="P116">
        <v>0</v>
      </c>
      <c r="Q116">
        <v>4.5333893849199098E-3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4.7104051320697602</v>
      </c>
      <c r="Z116">
        <v>-0.25861868992632397</v>
      </c>
      <c r="AA116">
        <v>0.14697841688425001</v>
      </c>
      <c r="AB116">
        <v>0.17437390461600699</v>
      </c>
      <c r="AC116">
        <v>0.16078698444164599</v>
      </c>
      <c r="AD116">
        <v>-2.9647496768825401E-3</v>
      </c>
      <c r="AE116">
        <v>5.2963072801256104</v>
      </c>
      <c r="AF116">
        <v>21.716405190471399</v>
      </c>
      <c r="AG116">
        <f t="shared" si="5"/>
        <v>-3.2195878133026348</v>
      </c>
      <c r="AH116">
        <f t="shared" si="6"/>
        <v>-3.5114032565876707</v>
      </c>
      <c r="AI116" s="19">
        <v>-0.499</v>
      </c>
      <c r="AM116">
        <f t="shared" si="7"/>
        <v>-0.45568806827280328</v>
      </c>
      <c r="AN116">
        <f t="shared" si="8"/>
        <v>0.29181544328503595</v>
      </c>
      <c r="AO116">
        <f>+EA_output_withoutFG_noYC!AM116</f>
        <v>-0.1470021282060392</v>
      </c>
      <c r="AP116">
        <f>+EA_output_withoutFG_noYC!AN116</f>
        <v>-7.8059079589328784E-2</v>
      </c>
    </row>
    <row r="117" spans="1:42">
      <c r="A117" s="1">
        <v>49674</v>
      </c>
      <c r="B117">
        <v>2.5651293709451202</v>
      </c>
      <c r="C117">
        <v>2.0148858849750002E-2</v>
      </c>
      <c r="D117">
        <v>-2.3817779020360201</v>
      </c>
      <c r="E117" s="16">
        <v>1.2417194181883201E-5</v>
      </c>
      <c r="F117">
        <v>1.9110446336904301</v>
      </c>
      <c r="G117">
        <v>13.8566370236405</v>
      </c>
      <c r="H117" s="16">
        <v>-9.2773835207190004E-5</v>
      </c>
      <c r="I117">
        <v>-6.0307564224071602E-4</v>
      </c>
      <c r="J117">
        <v>1.8995769189337899E-2</v>
      </c>
      <c r="K117">
        <v>-4.4992018803457201</v>
      </c>
      <c r="L117">
        <v>0.106830633532307</v>
      </c>
      <c r="M117">
        <v>0</v>
      </c>
      <c r="N117">
        <v>0</v>
      </c>
      <c r="O117">
        <v>-3.2032259042570198E-2</v>
      </c>
      <c r="P117">
        <v>0</v>
      </c>
      <c r="Q117">
        <v>4.3931293190708097E-3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4.5684259129279301</v>
      </c>
      <c r="Z117">
        <v>-0.25086187310432301</v>
      </c>
      <c r="AA117">
        <v>0.14252530495829399</v>
      </c>
      <c r="AB117">
        <v>0.169093076217881</v>
      </c>
      <c r="AC117">
        <v>0.155914040218427</v>
      </c>
      <c r="AD117">
        <v>-2.89546752073481E-3</v>
      </c>
      <c r="AE117">
        <v>5.2807376253392402</v>
      </c>
      <c r="AF117">
        <v>21.632422564495599</v>
      </c>
      <c r="AG117">
        <f t="shared" si="5"/>
        <v>-3.3035704392784346</v>
      </c>
      <c r="AH117">
        <f t="shared" si="6"/>
        <v>-3.5865695526301895</v>
      </c>
      <c r="AI117" s="19">
        <v>-0.499</v>
      </c>
      <c r="AM117">
        <f t="shared" si="7"/>
        <v>-0.45057199230165845</v>
      </c>
      <c r="AN117">
        <f t="shared" si="8"/>
        <v>0.28299911335175487</v>
      </c>
      <c r="AO117">
        <f>+EA_output_withoutFG_noYC!AM117</f>
        <v>-0.14470178223561181</v>
      </c>
      <c r="AP117">
        <f>+EA_output_withoutFG_noYC!AN117</f>
        <v>-7.568452595645922E-2</v>
      </c>
    </row>
    <row r="118" spans="1:42">
      <c r="A118" s="1">
        <v>49765</v>
      </c>
      <c r="B118">
        <v>2.5373694520278001</v>
      </c>
      <c r="C118">
        <v>1.9584788906284799E-2</v>
      </c>
      <c r="D118">
        <v>-2.3596467168006701</v>
      </c>
      <c r="E118" s="16">
        <v>1.2106943382355701E-5</v>
      </c>
      <c r="F118">
        <v>1.8945547977103601</v>
      </c>
      <c r="G118">
        <v>13.8232244765994</v>
      </c>
      <c r="H118" s="16">
        <v>-9.3924649780117195E-5</v>
      </c>
      <c r="I118">
        <v>-1.1869200874444099E-3</v>
      </c>
      <c r="J118">
        <v>1.8985817658850001E-2</v>
      </c>
      <c r="K118">
        <v>-4.3635318482994698</v>
      </c>
      <c r="L118">
        <v>0.105931327472439</v>
      </c>
      <c r="M118">
        <v>0</v>
      </c>
      <c r="N118">
        <v>0</v>
      </c>
      <c r="O118">
        <v>-3.3751018615021298E-2</v>
      </c>
      <c r="P118">
        <v>0</v>
      </c>
      <c r="Q118">
        <v>4.2248075141456103E-3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4.4307529821504499</v>
      </c>
      <c r="Z118">
        <v>-0.24333498765463499</v>
      </c>
      <c r="AA118">
        <v>0.13820975432116001</v>
      </c>
      <c r="AB118">
        <v>0.16397525830962001</v>
      </c>
      <c r="AC118">
        <v>0.15119190572924701</v>
      </c>
      <c r="AD118">
        <v>-2.82285058201261E-3</v>
      </c>
      <c r="AE118">
        <v>5.2652190311212701</v>
      </c>
      <c r="AF118">
        <v>21.548868239775299</v>
      </c>
      <c r="AG118">
        <f t="shared" si="5"/>
        <v>-3.3871247639987345</v>
      </c>
      <c r="AH118">
        <f t="shared" si="6"/>
        <v>-3.661564977973093</v>
      </c>
      <c r="AM118">
        <f t="shared" si="7"/>
        <v>-0.44549502324064272</v>
      </c>
      <c r="AN118">
        <f t="shared" si="8"/>
        <v>0.27444021397435847</v>
      </c>
      <c r="AO118">
        <f>+EA_output_withoutFG_noYC!AM118</f>
        <v>-0.14242818333838647</v>
      </c>
      <c r="AP118">
        <f>+EA_output_withoutFG_noYC!AN118</f>
        <v>-7.3386128667928527E-2</v>
      </c>
    </row>
    <row r="119" spans="1:42">
      <c r="A119" s="1">
        <v>49856</v>
      </c>
      <c r="B119">
        <v>2.5099148627207999</v>
      </c>
      <c r="C119">
        <v>1.9040558894215302E-2</v>
      </c>
      <c r="D119">
        <v>-2.3376985952117302</v>
      </c>
      <c r="E119" s="16">
        <v>1.1807547098940701E-5</v>
      </c>
      <c r="F119">
        <v>1.8781836634253</v>
      </c>
      <c r="G119">
        <v>13.7898089808506</v>
      </c>
      <c r="H119" s="16">
        <v>-9.5145183604209999E-5</v>
      </c>
      <c r="I119">
        <v>-1.7252413013028999E-3</v>
      </c>
      <c r="J119">
        <v>1.8964457772223001E-2</v>
      </c>
      <c r="K119">
        <v>-4.23199353600201</v>
      </c>
      <c r="L119">
        <v>0.104808989430487</v>
      </c>
      <c r="M119">
        <v>0</v>
      </c>
      <c r="N119">
        <v>0</v>
      </c>
      <c r="O119">
        <v>-3.5391110919717202E-2</v>
      </c>
      <c r="P119">
        <v>0</v>
      </c>
      <c r="Q119">
        <v>4.0346903404446296E-3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4.29724724650384</v>
      </c>
      <c r="Z119">
        <v>-0.23603103419430699</v>
      </c>
      <c r="AA119">
        <v>0.13402720083660699</v>
      </c>
      <c r="AB119">
        <v>0.159015027519394</v>
      </c>
      <c r="AC119">
        <v>0.14661554435947499</v>
      </c>
      <c r="AD119">
        <v>-2.7477596285823799E-3</v>
      </c>
      <c r="AE119">
        <v>5.2497512920711404</v>
      </c>
      <c r="AF119">
        <v>21.465741899830299</v>
      </c>
      <c r="AG119">
        <f t="shared" si="5"/>
        <v>-3.4702511039437347</v>
      </c>
      <c r="AH119">
        <f t="shared" si="6"/>
        <v>-3.7363837933381516</v>
      </c>
      <c r="AM119">
        <f t="shared" si="7"/>
        <v>-0.44046256534511619</v>
      </c>
      <c r="AN119">
        <f t="shared" si="8"/>
        <v>0.26613268939441692</v>
      </c>
      <c r="AO119">
        <f>+EA_output_withoutFG_noYC!AM119</f>
        <v>-0.14018473000687903</v>
      </c>
      <c r="AP119">
        <f>+EA_output_withoutFG_noYC!AN119</f>
        <v>-7.1160964548550837E-2</v>
      </c>
    </row>
    <row r="120" spans="1:42">
      <c r="A120" s="1">
        <v>49948</v>
      </c>
      <c r="B120">
        <v>2.4827610963187898</v>
      </c>
      <c r="C120">
        <v>1.8513872837364401E-2</v>
      </c>
      <c r="D120">
        <v>-2.3159306745994099</v>
      </c>
      <c r="E120" s="16">
        <v>1.15174069314689E-5</v>
      </c>
      <c r="F120">
        <v>1.8619261779692</v>
      </c>
      <c r="G120">
        <v>13.756383382424501</v>
      </c>
      <c r="H120" s="16">
        <v>-9.6384118755783802E-5</v>
      </c>
      <c r="I120">
        <v>-2.2207918585437402E-3</v>
      </c>
      <c r="J120">
        <v>1.89327513751208E-2</v>
      </c>
      <c r="K120">
        <v>-4.1044511283554996</v>
      </c>
      <c r="L120">
        <v>0.10348672288847401</v>
      </c>
      <c r="M120">
        <v>0</v>
      </c>
      <c r="N120">
        <v>0</v>
      </c>
      <c r="O120">
        <v>-3.6955163435432398E-2</v>
      </c>
      <c r="P120">
        <v>0</v>
      </c>
      <c r="Q120">
        <v>3.8283966340478702E-3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4.1677753410001701</v>
      </c>
      <c r="Z120">
        <v>-0.228943306566152</v>
      </c>
      <c r="AA120">
        <v>0.129973251278382</v>
      </c>
      <c r="AB120">
        <v>0.15420716831166401</v>
      </c>
      <c r="AC120">
        <v>0.142180110077155</v>
      </c>
      <c r="AD120">
        <v>-2.6709652579652099E-3</v>
      </c>
      <c r="AE120">
        <v>5.2343342038463998</v>
      </c>
      <c r="AF120">
        <v>21.383045578176301</v>
      </c>
      <c r="AG120">
        <f t="shared" si="5"/>
        <v>-3.5529474255977327</v>
      </c>
      <c r="AH120">
        <f t="shared" si="6"/>
        <v>-3.8110178960854864</v>
      </c>
      <c r="AM120">
        <f t="shared" si="7"/>
        <v>-0.43547910638591403</v>
      </c>
      <c r="AN120">
        <f t="shared" si="8"/>
        <v>0.25807047048775367</v>
      </c>
      <c r="AO120">
        <f>+EA_output_withoutFG_noYC!AM120</f>
        <v>-0.13797422477467558</v>
      </c>
      <c r="AP120">
        <f>+EA_output_withoutFG_noYC!AN120</f>
        <v>-6.9006251761638993E-2</v>
      </c>
    </row>
    <row r="121" spans="1:42">
      <c r="A121" s="1">
        <v>50040</v>
      </c>
      <c r="B121">
        <v>2.45590383444181</v>
      </c>
      <c r="C121">
        <v>1.8002862552758798E-2</v>
      </c>
      <c r="D121">
        <v>-2.29434038227941</v>
      </c>
      <c r="E121" s="16">
        <v>1.1235198130727301E-5</v>
      </c>
      <c r="F121">
        <v>1.8457779708431401</v>
      </c>
      <c r="G121">
        <v>13.722941359868599</v>
      </c>
      <c r="H121" s="16">
        <v>-9.7598558150861897E-5</v>
      </c>
      <c r="I121">
        <v>-2.6761526390383802E-3</v>
      </c>
      <c r="J121">
        <v>1.88916257036249E-2</v>
      </c>
      <c r="K121">
        <v>-3.9807745771435101</v>
      </c>
      <c r="L121">
        <v>0.10198807450183001</v>
      </c>
      <c r="M121">
        <v>0</v>
      </c>
      <c r="N121">
        <v>0</v>
      </c>
      <c r="O121">
        <v>-3.8445722878697297E-2</v>
      </c>
      <c r="P121">
        <v>0</v>
      </c>
      <c r="Q121">
        <v>3.61091485868074E-3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4.0422092967393599</v>
      </c>
      <c r="Z121">
        <v>-0.222065367625494</v>
      </c>
      <c r="AA121">
        <v>0.12604367811554501</v>
      </c>
      <c r="AB121">
        <v>0.14954666592196</v>
      </c>
      <c r="AC121">
        <v>0.13788094170200499</v>
      </c>
      <c r="AD121">
        <v>-2.59315122054395E-3</v>
      </c>
      <c r="AE121">
        <v>5.2189675631551804</v>
      </c>
      <c r="AF121">
        <v>21.300783071257701</v>
      </c>
      <c r="AG121">
        <f t="shared" si="5"/>
        <v>-3.6352099325163323</v>
      </c>
      <c r="AH121">
        <f t="shared" si="6"/>
        <v>-3.8854574190056548</v>
      </c>
      <c r="AM121">
        <f t="shared" si="7"/>
        <v>-0.43054831368538071</v>
      </c>
      <c r="AN121">
        <f t="shared" si="8"/>
        <v>0.25024748648932249</v>
      </c>
      <c r="AO121">
        <f>+EA_output_withoutFG_noYC!AM121</f>
        <v>-0.13579893289260569</v>
      </c>
      <c r="AP121">
        <f>+EA_output_withoutFG_noYC!AN121</f>
        <v>-6.6919344950511134E-2</v>
      </c>
    </row>
    <row r="122" spans="1:42">
      <c r="A122" s="1">
        <v>50130</v>
      </c>
      <c r="B122">
        <v>2.42933893893131</v>
      </c>
      <c r="C122">
        <v>1.75060205418144E-2</v>
      </c>
      <c r="D122">
        <v>-2.27292541408216</v>
      </c>
      <c r="E122" s="16">
        <v>1.09598371026039E-5</v>
      </c>
      <c r="F122">
        <v>1.82973530995277</v>
      </c>
      <c r="G122">
        <v>13.6894774610436</v>
      </c>
      <c r="H122" s="16">
        <v>-9.8753314710339394E-5</v>
      </c>
      <c r="I122">
        <v>-3.0937460099902401E-3</v>
      </c>
      <c r="J122">
        <v>1.88418892349934E-2</v>
      </c>
      <c r="K122">
        <v>-3.8608392723131302</v>
      </c>
      <c r="L122">
        <v>0.10033654701579101</v>
      </c>
      <c r="M122">
        <v>0</v>
      </c>
      <c r="N122">
        <v>0</v>
      </c>
      <c r="O122">
        <v>-3.9865257706660003E-2</v>
      </c>
      <c r="P122">
        <v>0</v>
      </c>
      <c r="Q122">
        <v>3.3866273476340198E-3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3.9204262259673999</v>
      </c>
      <c r="Z122">
        <v>-0.21539102749230901</v>
      </c>
      <c r="AA122">
        <v>0.122234413941153</v>
      </c>
      <c r="AB122">
        <v>0.145028698961888</v>
      </c>
      <c r="AC122">
        <v>0.133713556732278</v>
      </c>
      <c r="AD122">
        <v>-2.51491854407689E-3</v>
      </c>
      <c r="AE122">
        <v>5.20365116774874</v>
      </c>
      <c r="AF122">
        <v>21.218959427793401</v>
      </c>
      <c r="AG122">
        <f t="shared" si="5"/>
        <v>-3.7170335759806328</v>
      </c>
      <c r="AH122">
        <f t="shared" si="6"/>
        <v>-3.9596912532338355</v>
      </c>
      <c r="AM122">
        <f t="shared" si="7"/>
        <v>-0.42567312375047273</v>
      </c>
      <c r="AN122">
        <f t="shared" si="8"/>
        <v>0.24265767725320275</v>
      </c>
      <c r="AO122">
        <f>+EA_output_withoutFG_noYC!AM122</f>
        <v>-0.13366063792178462</v>
      </c>
      <c r="AP122">
        <f>+EA_output_withoutFG_noYC!AN122</f>
        <v>-6.4897729800239348E-2</v>
      </c>
    </row>
    <row r="123" spans="1:42">
      <c r="A123" s="1">
        <v>50221</v>
      </c>
      <c r="B123">
        <v>2.4030624427128502</v>
      </c>
      <c r="C123">
        <v>1.7022141488489101E-2</v>
      </c>
      <c r="D123">
        <v>-2.2516837121053599</v>
      </c>
      <c r="E123" s="16">
        <v>1.0690451092062E-5</v>
      </c>
      <c r="F123">
        <v>1.8137950545811199</v>
      </c>
      <c r="G123">
        <v>13.6559871172028</v>
      </c>
      <c r="H123" s="16">
        <v>-9.9820195876844194E-5</v>
      </c>
      <c r="I123">
        <v>-3.4758478463683398E-3</v>
      </c>
      <c r="J123">
        <v>1.8784246303865899E-2</v>
      </c>
      <c r="K123">
        <v>-3.7445257272675598</v>
      </c>
      <c r="L123">
        <v>9.8555195137159199E-2</v>
      </c>
      <c r="M123">
        <v>0</v>
      </c>
      <c r="N123">
        <v>0</v>
      </c>
      <c r="O123">
        <v>-4.12161605157816E-2</v>
      </c>
      <c r="P123">
        <v>0</v>
      </c>
      <c r="Q123">
        <v>3.1593400809656201E-3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3.8023080249413099</v>
      </c>
      <c r="Z123">
        <v>-0.20891432409598701</v>
      </c>
      <c r="AA123">
        <v>0.11854154565741799</v>
      </c>
      <c r="AB123">
        <v>0.14064863182408799</v>
      </c>
      <c r="AC123">
        <v>0.12967364486390101</v>
      </c>
      <c r="AD123">
        <v>-2.43679024770946E-3</v>
      </c>
      <c r="AE123">
        <v>5.1883848164140902</v>
      </c>
      <c r="AF123">
        <v>21.137580509384399</v>
      </c>
      <c r="AG123">
        <f t="shared" si="5"/>
        <v>-3.798412494389634</v>
      </c>
      <c r="AH123">
        <f t="shared" si="6"/>
        <v>-4.0337075000650948</v>
      </c>
      <c r="AM123">
        <f t="shared" si="7"/>
        <v>-0.42085582558465884</v>
      </c>
      <c r="AN123">
        <f t="shared" si="8"/>
        <v>0.23529500567546036</v>
      </c>
      <c r="AO123">
        <f>+EA_output_withoutFG_noYC!AM123</f>
        <v>-0.13156069411523896</v>
      </c>
      <c r="AP123">
        <f>+EA_output_withoutFG_noYC!AN123</f>
        <v>-6.2939017189980295E-2</v>
      </c>
    </row>
    <row r="124" spans="1:42">
      <c r="A124" s="1">
        <v>50313</v>
      </c>
      <c r="B124">
        <v>2.3770705399371699</v>
      </c>
      <c r="C124">
        <v>1.6550271426858301E-2</v>
      </c>
      <c r="D124">
        <v>-2.23061344220402</v>
      </c>
      <c r="E124" s="16">
        <v>1.04263501299092E-5</v>
      </c>
      <c r="F124">
        <v>1.79795460663393</v>
      </c>
      <c r="G124">
        <v>13.6224666380015</v>
      </c>
      <c r="H124">
        <v>-1.00777295488113E-4</v>
      </c>
      <c r="I124">
        <v>-3.8245984766060101E-3</v>
      </c>
      <c r="J124">
        <v>1.8719310484243998E-2</v>
      </c>
      <c r="K124">
        <v>-3.6317192793959499</v>
      </c>
      <c r="L124">
        <v>9.6666296946622404E-2</v>
      </c>
      <c r="M124">
        <v>0</v>
      </c>
      <c r="N124">
        <v>0</v>
      </c>
      <c r="O124">
        <v>-4.25007503445426E-2</v>
      </c>
      <c r="P124">
        <v>0</v>
      </c>
      <c r="Q124">
        <v>2.9323166201327402E-3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3.6877410948403102</v>
      </c>
      <c r="Z124">
        <v>-0.202629505836985</v>
      </c>
      <c r="AA124">
        <v>0.114961308514998</v>
      </c>
      <c r="AB124">
        <v>0.13640200699791399</v>
      </c>
      <c r="AC124">
        <v>0.12575706131812001</v>
      </c>
      <c r="AD124">
        <v>-2.3592164627861201E-3</v>
      </c>
      <c r="AE124">
        <v>5.1731683089668197</v>
      </c>
      <c r="AF124">
        <v>21.056652617022198</v>
      </c>
      <c r="AG124">
        <f t="shared" si="5"/>
        <v>-3.879340386751835</v>
      </c>
      <c r="AH124">
        <f t="shared" si="6"/>
        <v>-4.1074938567274568</v>
      </c>
      <c r="AM124">
        <f t="shared" si="7"/>
        <v>-0.41609813779310167</v>
      </c>
      <c r="AN124">
        <f t="shared" si="8"/>
        <v>0.22815346997562136</v>
      </c>
      <c r="AO124">
        <f>+EA_output_withoutFG_noYC!AM124</f>
        <v>-0.12950007550250131</v>
      </c>
      <c r="AP124">
        <f>+EA_output_withoutFG_noYC!AN124</f>
        <v>-6.1040937082463317E-2</v>
      </c>
    </row>
    <row r="125" spans="1:42">
      <c r="A125" s="1">
        <v>50405</v>
      </c>
      <c r="B125">
        <v>2.3513595756709398</v>
      </c>
      <c r="C125">
        <v>1.6089663734486399E-2</v>
      </c>
      <c r="D125">
        <v>-2.20971297164217</v>
      </c>
      <c r="E125" s="16">
        <v>1.01670012743725E-5</v>
      </c>
      <c r="F125">
        <v>1.7822118612785001</v>
      </c>
      <c r="G125">
        <v>13.5889131907769</v>
      </c>
      <c r="H125">
        <v>-1.0160830293145001E-4</v>
      </c>
      <c r="I125">
        <v>-4.1420126384937696E-3</v>
      </c>
      <c r="J125">
        <v>1.8647616756858498E-2</v>
      </c>
      <c r="K125">
        <v>-3.52230980664008</v>
      </c>
      <c r="L125">
        <v>9.4691093473343105E-2</v>
      </c>
      <c r="M125">
        <v>0</v>
      </c>
      <c r="N125">
        <v>0</v>
      </c>
      <c r="O125">
        <v>-4.3721274887549601E-2</v>
      </c>
      <c r="P125">
        <v>0</v>
      </c>
      <c r="Q125">
        <v>2.7083149835430901E-3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3.5766160806701102</v>
      </c>
      <c r="Z125">
        <v>-0.19653101618996199</v>
      </c>
      <c r="AA125">
        <v>0.111490080089829</v>
      </c>
      <c r="AB125">
        <v>0.132284537389323</v>
      </c>
      <c r="AC125">
        <v>0.121959820077102</v>
      </c>
      <c r="AD125">
        <v>-2.2825798044923298E-3</v>
      </c>
      <c r="AE125">
        <v>5.1580014462439703</v>
      </c>
      <c r="AF125">
        <v>20.976182178040499</v>
      </c>
      <c r="AG125">
        <f t="shared" si="5"/>
        <v>-3.959810825733534</v>
      </c>
      <c r="AH125">
        <f t="shared" si="6"/>
        <v>-4.1810379413253642</v>
      </c>
      <c r="AM125">
        <f t="shared" si="7"/>
        <v>-0.41140127962790918</v>
      </c>
      <c r="AN125">
        <f t="shared" si="8"/>
        <v>0.22122711559182973</v>
      </c>
      <c r="AO125">
        <f>+EA_output_withoutFG_noYC!AM125</f>
        <v>-0.12747942163388437</v>
      </c>
      <c r="AP125">
        <f>+EA_output_withoutFG_noYC!AN125</f>
        <v>-5.9201332275392198E-2</v>
      </c>
    </row>
    <row r="126" spans="1:42">
      <c r="A126" s="1">
        <v>50495</v>
      </c>
      <c r="B126">
        <v>2.3259260353706601</v>
      </c>
      <c r="C126">
        <v>1.5639741191333101E-2</v>
      </c>
      <c r="D126">
        <v>-2.1889808472502899</v>
      </c>
      <c r="E126" s="16">
        <v>9.9120051372730796E-6</v>
      </c>
      <c r="F126">
        <v>1.7665651579019299</v>
      </c>
      <c r="G126">
        <v>13.555324767127299</v>
      </c>
      <c r="H126">
        <v>-1.02301837607676E-4</v>
      </c>
      <c r="I126">
        <v>-4.4299885272998203E-3</v>
      </c>
      <c r="J126">
        <v>1.85696324970109E-2</v>
      </c>
      <c r="K126">
        <v>-3.41619146053287</v>
      </c>
      <c r="L126">
        <v>9.2649589200582305E-2</v>
      </c>
      <c r="M126">
        <v>0</v>
      </c>
      <c r="N126">
        <v>0</v>
      </c>
      <c r="O126">
        <v>-4.4879912627690997E-2</v>
      </c>
      <c r="P126">
        <v>0</v>
      </c>
      <c r="Q126">
        <v>2.4896264005589402E-3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3.4688276278672898</v>
      </c>
      <c r="Z126">
        <v>-0.19061348007599499</v>
      </c>
      <c r="AA126">
        <v>0.108124374267934</v>
      </c>
      <c r="AB126">
        <v>0.128292098722776</v>
      </c>
      <c r="AC126">
        <v>0.118278087111609</v>
      </c>
      <c r="AD126">
        <v>-2.2072008627104399E-3</v>
      </c>
      <c r="AE126">
        <v>5.1428840300970098</v>
      </c>
      <c r="AF126">
        <v>20.896175488046602</v>
      </c>
      <c r="AG126">
        <f t="shared" si="5"/>
        <v>-4.0398175157274316</v>
      </c>
      <c r="AH126">
        <f t="shared" si="6"/>
        <v>-4.2543275622254653</v>
      </c>
      <c r="AM126">
        <f t="shared" si="7"/>
        <v>-0.40676603615188989</v>
      </c>
      <c r="AN126">
        <f t="shared" si="8"/>
        <v>0.21451004649803362</v>
      </c>
      <c r="AO126">
        <f>+EA_output_withoutFG_noYC!AM126</f>
        <v>-0.12549907997919663</v>
      </c>
      <c r="AP126">
        <f>+EA_output_withoutFG_noYC!AN126</f>
        <v>-5.741815211967613E-2</v>
      </c>
    </row>
    <row r="127" spans="1:42">
      <c r="A127" s="1">
        <v>50586</v>
      </c>
      <c r="B127">
        <v>2.30076653433794</v>
      </c>
      <c r="C127">
        <v>1.5200063418393301E-2</v>
      </c>
      <c r="D127">
        <v>-2.1684157743613799</v>
      </c>
      <c r="E127" s="16">
        <v>9.6610746502066192E-6</v>
      </c>
      <c r="F127">
        <v>1.7510132321404299</v>
      </c>
      <c r="G127">
        <v>13.5217001395166</v>
      </c>
      <c r="H127">
        <v>-1.02850815020738E-4</v>
      </c>
      <c r="I127">
        <v>-4.69031601463628E-3</v>
      </c>
      <c r="J127">
        <v>1.84857673300984E-2</v>
      </c>
      <c r="K127">
        <v>-3.3132624158382402</v>
      </c>
      <c r="L127">
        <v>9.0560406508139596E-2</v>
      </c>
      <c r="M127">
        <v>0</v>
      </c>
      <c r="N127">
        <v>0</v>
      </c>
      <c r="O127">
        <v>-4.5978774892300303E-2</v>
      </c>
      <c r="P127">
        <v>0</v>
      </c>
      <c r="Q127">
        <v>2.2781150269504599E-3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3.36427415611832</v>
      </c>
      <c r="Z127">
        <v>-0.184871691836588</v>
      </c>
      <c r="AA127">
        <v>0.10486083529679301</v>
      </c>
      <c r="AB127">
        <v>0.124420722088838</v>
      </c>
      <c r="AC127">
        <v>0.11470817367094099</v>
      </c>
      <c r="AD127">
        <v>-2.1333437024972802E-3</v>
      </c>
      <c r="AE127">
        <v>5.12781586338496</v>
      </c>
      <c r="AF127">
        <v>20.8166385024523</v>
      </c>
      <c r="AG127">
        <f t="shared" si="5"/>
        <v>-4.1193545013217339</v>
      </c>
      <c r="AH127">
        <f t="shared" si="6"/>
        <v>-4.3273509371193004</v>
      </c>
      <c r="AM127">
        <f t="shared" si="7"/>
        <v>-0.4021928177279066</v>
      </c>
      <c r="AN127">
        <f t="shared" si="8"/>
        <v>0.20799643579756655</v>
      </c>
      <c r="AO127">
        <f>+EA_output_withoutFG_noYC!AM127</f>
        <v>-0.12355914501126897</v>
      </c>
      <c r="AP127">
        <f>+EA_output_withoutFG_noYC!AN127</f>
        <v>-5.5689446291469304E-2</v>
      </c>
    </row>
    <row r="128" spans="1:42">
      <c r="A128" s="1">
        <v>50678</v>
      </c>
      <c r="B128">
        <v>2.2758778073217201</v>
      </c>
      <c r="C128">
        <v>1.47702990771411E-2</v>
      </c>
      <c r="D128">
        <v>-2.1480165967359302</v>
      </c>
      <c r="E128" s="16">
        <v>9.4140159986953308E-6</v>
      </c>
      <c r="F128">
        <v>1.7355551695770699</v>
      </c>
      <c r="G128">
        <v>13.4880388103334</v>
      </c>
      <c r="H128">
        <v>-1.03251849277683E-4</v>
      </c>
      <c r="I128">
        <v>-4.9246841126139801E-3</v>
      </c>
      <c r="J128">
        <v>1.8396381911208799E-2</v>
      </c>
      <c r="K128">
        <v>-3.2134246366680901</v>
      </c>
      <c r="L128">
        <v>8.8440687365627907E-2</v>
      </c>
      <c r="M128">
        <v>0</v>
      </c>
      <c r="N128">
        <v>0</v>
      </c>
      <c r="O128">
        <v>-4.7019907838658399E-2</v>
      </c>
      <c r="P128">
        <v>0</v>
      </c>
      <c r="Q128">
        <v>2.07525784075603E-3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3.2628576497563002</v>
      </c>
      <c r="Z128">
        <v>-0.17930060464900399</v>
      </c>
      <c r="AA128">
        <v>0.101696231951281</v>
      </c>
      <c r="AB128">
        <v>0.12066658668854401</v>
      </c>
      <c r="AC128">
        <v>0.111246529692741</v>
      </c>
      <c r="AD128">
        <v>-2.0612212843575599E-3</v>
      </c>
      <c r="AE128">
        <v>5.1127967499675897</v>
      </c>
      <c r="AF128">
        <v>20.7375766723613</v>
      </c>
      <c r="AG128">
        <f t="shared" si="5"/>
        <v>-4.1984163314127336</v>
      </c>
      <c r="AH128">
        <f t="shared" si="6"/>
        <v>-4.4000968669001486</v>
      </c>
      <c r="AM128">
        <f t="shared" si="7"/>
        <v>-0.39768171406572028</v>
      </c>
      <c r="AN128">
        <f t="shared" si="8"/>
        <v>0.20168053548741494</v>
      </c>
      <c r="AO128">
        <f>+EA_output_withoutFG_noYC!AM128</f>
        <v>-0.12165949403574761</v>
      </c>
      <c r="AP128">
        <f>+EA_output_withoutFG_noYC!AN128</f>
        <v>-5.401335868891699E-2</v>
      </c>
    </row>
    <row r="129" spans="1:42">
      <c r="A129" s="1">
        <v>50770</v>
      </c>
      <c r="B129">
        <v>2.2512566984031999</v>
      </c>
      <c r="C129">
        <v>1.43502022712052E-2</v>
      </c>
      <c r="D129">
        <v>-2.1277822776317299</v>
      </c>
      <c r="E129" s="16">
        <v>9.1707116309659896E-6</v>
      </c>
      <c r="F129">
        <v>1.7201903615691601</v>
      </c>
      <c r="G129">
        <v>13.4543409555446</v>
      </c>
      <c r="H129">
        <v>-1.03504695427668E-4</v>
      </c>
      <c r="I129">
        <v>-5.1346877535336901E-3</v>
      </c>
      <c r="J129">
        <v>1.8301795691792699E-2</v>
      </c>
      <c r="K129">
        <v>-3.1165836587456601</v>
      </c>
      <c r="L129">
        <v>8.6306035953413907E-2</v>
      </c>
      <c r="M129">
        <v>0</v>
      </c>
      <c r="N129">
        <v>0</v>
      </c>
      <c r="O129">
        <v>-4.8005294373580497E-2</v>
      </c>
      <c r="P129">
        <v>0</v>
      </c>
      <c r="Q129">
        <v>1.88218406336265E-3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3.1644834639844301</v>
      </c>
      <c r="Z129">
        <v>-0.173895321230501</v>
      </c>
      <c r="AA129">
        <v>9.8627451852648998E-2</v>
      </c>
      <c r="AB129">
        <v>0.117026012814478</v>
      </c>
      <c r="AC129">
        <v>0.10788973737908999</v>
      </c>
      <c r="AD129">
        <v>-1.99100073209251E-3</v>
      </c>
      <c r="AE129">
        <v>5.0978264946986602</v>
      </c>
      <c r="AF129">
        <v>20.658994819775099</v>
      </c>
      <c r="AG129">
        <f t="shared" si="5"/>
        <v>-4.2769981839989342</v>
      </c>
      <c r="AH129">
        <f t="shared" si="6"/>
        <v>-4.4725548693213284</v>
      </c>
      <c r="AM129">
        <f t="shared" si="7"/>
        <v>-0.39323254307973388</v>
      </c>
      <c r="AN129">
        <f t="shared" si="8"/>
        <v>0.19555668532239379</v>
      </c>
      <c r="AO129">
        <f>+EA_output_withoutFG_noYC!AM129</f>
        <v>-0.11979981985573107</v>
      </c>
      <c r="AP129">
        <f>+EA_output_withoutFG_noYC!AN129</f>
        <v>-5.2388121510211057E-2</v>
      </c>
    </row>
    <row r="130" spans="1:42">
      <c r="A130" s="1">
        <v>50860</v>
      </c>
      <c r="B130">
        <v>2.2269001512722801</v>
      </c>
      <c r="C130">
        <v>1.39395926463985E-2</v>
      </c>
      <c r="D130">
        <v>-2.1077118821273402</v>
      </c>
      <c r="E130" s="16">
        <v>8.9311052320471393E-6</v>
      </c>
      <c r="F130">
        <v>1.70491846354817</v>
      </c>
      <c r="G130">
        <v>13.420607364814099</v>
      </c>
      <c r="H130">
        <v>-1.03611733880595E-4</v>
      </c>
      <c r="I130">
        <v>-5.3218339508650696E-3</v>
      </c>
      <c r="J130">
        <v>1.82022937408471E-2</v>
      </c>
      <c r="K130">
        <v>-3.0226483873200198</v>
      </c>
      <c r="L130">
        <v>8.4170496290637303E-2</v>
      </c>
      <c r="M130">
        <v>0</v>
      </c>
      <c r="N130">
        <v>0</v>
      </c>
      <c r="O130">
        <v>-4.8936856011309399E-2</v>
      </c>
      <c r="P130">
        <v>0</v>
      </c>
      <c r="Q130">
        <v>1.69971356603714E-3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3.0690601460921698</v>
      </c>
      <c r="Z130">
        <v>-0.16865108568800599</v>
      </c>
      <c r="AA130">
        <v>9.5651495970642098E-2</v>
      </c>
      <c r="AB130">
        <v>0.11349545509863</v>
      </c>
      <c r="AC130">
        <v>0.10463450497530701</v>
      </c>
      <c r="AD130">
        <v>-1.9228083915590101E-3</v>
      </c>
      <c r="AE130">
        <v>5.0829049034193998</v>
      </c>
      <c r="AF130">
        <v>20.5808970473167</v>
      </c>
      <c r="AG130">
        <f t="shared" si="5"/>
        <v>-4.3550959564573333</v>
      </c>
      <c r="AH130">
        <f t="shared" si="6"/>
        <v>-4.5447152771944967</v>
      </c>
      <c r="AM130">
        <f t="shared" si="7"/>
        <v>-0.38884489482753959</v>
      </c>
      <c r="AN130">
        <f t="shared" si="8"/>
        <v>0.18961932073716348</v>
      </c>
      <c r="AO130">
        <f>+EA_output_withoutFG_noYC!AM130</f>
        <v>-0.11797966038264929</v>
      </c>
      <c r="AP130">
        <f>+EA_output_withoutFG_noYC!AN130</f>
        <v>-5.0812049556929868E-2</v>
      </c>
    </row>
    <row r="131" spans="1:42">
      <c r="A131" s="1">
        <v>50951</v>
      </c>
      <c r="B131">
        <v>2.2028051999801299</v>
      </c>
      <c r="C131">
        <v>1.3538338734978899E-2</v>
      </c>
      <c r="D131">
        <v>-2.0878045607676401</v>
      </c>
      <c r="E131" s="16">
        <v>8.6951885425528698E-6</v>
      </c>
      <c r="F131">
        <v>1.6897393560323699</v>
      </c>
      <c r="G131">
        <v>13.3868393796975</v>
      </c>
      <c r="H131">
        <v>-1.03577498117244E-4</v>
      </c>
      <c r="I131">
        <v>-5.4875474026694904E-3</v>
      </c>
      <c r="J131">
        <v>1.8098132690604601E-2</v>
      </c>
      <c r="K131">
        <v>-2.9315309101082399</v>
      </c>
      <c r="L131">
        <v>8.20465593791216E-2</v>
      </c>
      <c r="M131">
        <v>0</v>
      </c>
      <c r="N131">
        <v>0</v>
      </c>
      <c r="O131">
        <v>-4.9816454673457397E-2</v>
      </c>
      <c r="P131">
        <v>0</v>
      </c>
      <c r="Q131">
        <v>1.5283938270103301E-3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2.97649927077445</v>
      </c>
      <c r="Z131">
        <v>-0.163563276379349</v>
      </c>
      <c r="AA131">
        <v>9.2765473331440196E-2</v>
      </c>
      <c r="AB131">
        <v>0.110071496048628</v>
      </c>
      <c r="AC131">
        <v>0.101477660779128</v>
      </c>
      <c r="AD131">
        <v>-1.8567346373066201E-3</v>
      </c>
      <c r="AE131">
        <v>5.0680317829518797</v>
      </c>
      <c r="AF131">
        <v>20.5032866779489</v>
      </c>
      <c r="AG131">
        <f t="shared" ref="AG131:AG132" si="9">+AF131-AVERAGE($AF$2:$AF$131)</f>
        <v>-4.4327063258251336</v>
      </c>
      <c r="AH131">
        <f t="shared" ref="AH131:AH132" si="10">AG131-K131-SUM(Y131:AD131)</f>
        <v>-4.6165693056338846</v>
      </c>
      <c r="AM131">
        <f t="shared" ref="AM131:AM132" si="11">SUM(C131:F131)</f>
        <v>-0.38451817081174888</v>
      </c>
      <c r="AN131">
        <f t="shared" si="8"/>
        <v>0.18386297980875055</v>
      </c>
      <c r="AO131">
        <f>+EA_output_withoutFG_noYC!AM131</f>
        <v>-0.11619842532333324</v>
      </c>
      <c r="AP131">
        <f>+EA_output_withoutFG_noYC!AN131</f>
        <v>-4.9283534795592304E-2</v>
      </c>
    </row>
    <row r="132" spans="1:42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9"/>
        <v>-24.958760065967347</v>
      </c>
      <c r="AH132">
        <f t="shared" si="10"/>
        <v>-24.954628563138947</v>
      </c>
      <c r="AM132">
        <f t="shared" si="11"/>
        <v>6.5278567094242762E-2</v>
      </c>
      <c r="AN132">
        <f t="shared" si="8"/>
        <v>-4.1315028283996792E-3</v>
      </c>
      <c r="AO132">
        <f>+EA_output_withoutFG_noYC!AM132</f>
        <v>6.5278567094242762E-2</v>
      </c>
      <c r="AP132">
        <f>+EA_output_withoutFG_noYC!AN132</f>
        <v>-4.1315028283996792E-3</v>
      </c>
    </row>
    <row r="135" spans="1:42">
      <c r="B135">
        <f t="shared" ref="B135:G135" si="12">+AVERAGE(B9:B131)</f>
        <v>3.2340135087643973</v>
      </c>
      <c r="C135">
        <f t="shared" si="12"/>
        <v>-7.7240055912003078E-4</v>
      </c>
      <c r="D135">
        <f t="shared" si="12"/>
        <v>-2.559012322220573</v>
      </c>
      <c r="E135">
        <f t="shared" si="12"/>
        <v>5.6031893685513985E-5</v>
      </c>
      <c r="F135">
        <f t="shared" si="12"/>
        <v>0.91106853903492657</v>
      </c>
      <c r="G135">
        <f t="shared" si="12"/>
        <v>14.972807441329197</v>
      </c>
      <c r="Y135">
        <f t="shared" ref="Y135:AD135" si="13">+AVERAGE(Y9:Y131)</f>
        <v>1.8939674389701808</v>
      </c>
      <c r="Z135">
        <f t="shared" si="13"/>
        <v>0.26355171398693161</v>
      </c>
      <c r="AA135">
        <f t="shared" si="13"/>
        <v>0.35421915649735713</v>
      </c>
      <c r="AB135">
        <f t="shared" si="13"/>
        <v>0.29850552447650042</v>
      </c>
      <c r="AC135">
        <f t="shared" si="13"/>
        <v>0.29773841074596857</v>
      </c>
      <c r="AD135">
        <f t="shared" si="13"/>
        <v>-0.85409854376750327</v>
      </c>
    </row>
    <row r="136" spans="1:42">
      <c r="B136">
        <f>+_xlfn.STDEV.S(B9:B131)</f>
        <v>0.96760195242085045</v>
      </c>
      <c r="C136">
        <f t="shared" ref="C136:G136" si="14">+_xlfn.STDEV.S(C9:C131)</f>
        <v>0.69047763878698065</v>
      </c>
      <c r="D136">
        <f t="shared" si="14"/>
        <v>1.3284272246826689</v>
      </c>
      <c r="E136">
        <f t="shared" si="14"/>
        <v>4.3556110583895316E-4</v>
      </c>
      <c r="F136">
        <f t="shared" si="14"/>
        <v>3.4377137933322799</v>
      </c>
      <c r="G136">
        <f t="shared" si="14"/>
        <v>1.2468676481351562</v>
      </c>
      <c r="Y136">
        <f>+_xlfn.STDEV.S(Y9:Y131)</f>
        <v>13.79504826438621</v>
      </c>
      <c r="Z136">
        <f t="shared" ref="Z136:AD136" si="15">+_xlfn.STDEV.S(Z9:Z131)</f>
        <v>1.4826045327539727</v>
      </c>
      <c r="AA136">
        <f t="shared" si="15"/>
        <v>0.17231646774235504</v>
      </c>
      <c r="AB136">
        <f t="shared" si="15"/>
        <v>0.20120747864570232</v>
      </c>
      <c r="AC136">
        <f t="shared" si="15"/>
        <v>0.1716226467320979</v>
      </c>
      <c r="AD136">
        <f t="shared" si="15"/>
        <v>1.0512849422845412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EC5A-0C26-4BB0-96DB-A318FFABBC2F}">
  <sheetPr codeName="Sheet23"/>
  <dimension ref="A1:AK132"/>
  <sheetViews>
    <sheetView topLeftCell="I10" workbookViewId="0">
      <selection activeCell="R42" sqref="R42"/>
    </sheetView>
  </sheetViews>
  <sheetFormatPr defaultColWidth="8.85546875" defaultRowHeight="15"/>
  <sheetData>
    <row r="1" spans="1:37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224</v>
      </c>
    </row>
    <row r="2" spans="1:37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  <c r="AG2">
        <v>2.6881505791480098</v>
      </c>
      <c r="AH2">
        <f>AF2+AG2</f>
        <v>3.6999999999999895</v>
      </c>
      <c r="AI2">
        <v>0.92500000000000004</v>
      </c>
      <c r="AJ2">
        <f>+AI2*4</f>
        <v>3.7</v>
      </c>
      <c r="AK2">
        <f>AJ2-SUM(Y2:AD2,K2)</f>
        <v>3.9275338046664983</v>
      </c>
    </row>
    <row r="3" spans="1:37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  <c r="AG3">
        <v>2.6881505791480098</v>
      </c>
      <c r="AH3">
        <f t="shared" ref="AH3:AH66" si="0">AF3+AG3</f>
        <v>3.9599999999999898</v>
      </c>
      <c r="AI3">
        <v>0.99</v>
      </c>
      <c r="AJ3">
        <f t="shared" ref="AJ3:AJ66" si="1">+AI3*4</f>
        <v>3.96</v>
      </c>
      <c r="AK3">
        <f t="shared" ref="AK3:AK66" si="2">AJ3-SUM(Y3:AD3,K3)</f>
        <v>4.3504614330967666</v>
      </c>
    </row>
    <row r="4" spans="1:37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  <c r="AG4">
        <v>2.6881505791480098</v>
      </c>
      <c r="AH4">
        <f t="shared" si="0"/>
        <v>4.2799999999999896</v>
      </c>
      <c r="AI4">
        <v>1.07</v>
      </c>
      <c r="AJ4">
        <f t="shared" si="1"/>
        <v>4.28</v>
      </c>
      <c r="AK4">
        <f t="shared" si="2"/>
        <v>4.5859350696848473</v>
      </c>
    </row>
    <row r="5" spans="1:37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  <c r="AG5">
        <v>2.6881505791480098</v>
      </c>
      <c r="AH5">
        <f t="shared" si="0"/>
        <v>4.3899999999999899</v>
      </c>
      <c r="AI5">
        <v>1.0974999999999999</v>
      </c>
      <c r="AJ5">
        <f t="shared" si="1"/>
        <v>4.3899999999999997</v>
      </c>
      <c r="AK5">
        <f t="shared" si="2"/>
        <v>4.8032068533614805</v>
      </c>
    </row>
    <row r="6" spans="1:37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  <c r="AG6">
        <v>2.6881505791480098</v>
      </c>
      <c r="AH6">
        <f t="shared" si="0"/>
        <v>4.2299999999999898</v>
      </c>
      <c r="AI6">
        <v>1.0575000000000001</v>
      </c>
      <c r="AJ6">
        <f t="shared" si="1"/>
        <v>4.2300000000000004</v>
      </c>
      <c r="AK6">
        <f t="shared" si="2"/>
        <v>4.7739910049121992</v>
      </c>
    </row>
    <row r="7" spans="1:37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  <c r="AG7">
        <v>2.6881505791480098</v>
      </c>
      <c r="AH7">
        <f t="shared" si="0"/>
        <v>4.4099999999999895</v>
      </c>
      <c r="AI7">
        <v>1.1025</v>
      </c>
      <c r="AJ7">
        <f t="shared" si="1"/>
        <v>4.41</v>
      </c>
      <c r="AK7">
        <f t="shared" si="2"/>
        <v>4.746496038192646</v>
      </c>
    </row>
    <row r="8" spans="1:37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  <c r="AG8">
        <v>2.6881505791480098</v>
      </c>
      <c r="AH8">
        <f t="shared" si="0"/>
        <v>4.5399999999999903</v>
      </c>
      <c r="AI8">
        <v>1.135</v>
      </c>
      <c r="AJ8">
        <f t="shared" si="1"/>
        <v>4.54</v>
      </c>
      <c r="AK8">
        <f t="shared" si="2"/>
        <v>4.8516042781439346</v>
      </c>
    </row>
    <row r="9" spans="1:37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  <c r="AG9">
        <v>2.6881505791480098</v>
      </c>
      <c r="AH9">
        <f t="shared" si="0"/>
        <v>3.8899999999999899</v>
      </c>
      <c r="AI9">
        <v>0.97250000000000003</v>
      </c>
      <c r="AJ9">
        <f t="shared" si="1"/>
        <v>3.89</v>
      </c>
      <c r="AK9">
        <f t="shared" si="2"/>
        <v>4.1481911217717622</v>
      </c>
    </row>
    <row r="10" spans="1:37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  <c r="AG10">
        <v>2.6881505791480098</v>
      </c>
      <c r="AH10">
        <f t="shared" si="0"/>
        <v>1.6799999999999997</v>
      </c>
      <c r="AI10">
        <v>0.42</v>
      </c>
      <c r="AJ10">
        <f t="shared" si="1"/>
        <v>1.68</v>
      </c>
      <c r="AK10">
        <f t="shared" si="2"/>
        <v>3.9349586486539545</v>
      </c>
    </row>
    <row r="11" spans="1:37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  <c r="AG11">
        <v>2.6881505791480098</v>
      </c>
      <c r="AH11">
        <f t="shared" si="0"/>
        <v>0.92999999999999972</v>
      </c>
      <c r="AI11">
        <v>0.23250000000000001</v>
      </c>
      <c r="AJ11">
        <f t="shared" si="1"/>
        <v>0.93</v>
      </c>
      <c r="AK11">
        <f t="shared" si="2"/>
        <v>3.494443171284531</v>
      </c>
    </row>
    <row r="12" spans="1:37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  <c r="AG12">
        <v>2.6881505791480098</v>
      </c>
      <c r="AH12">
        <f t="shared" si="0"/>
        <v>0.5299999999999998</v>
      </c>
      <c r="AI12">
        <v>0.13250000000000001</v>
      </c>
      <c r="AJ12">
        <f t="shared" si="1"/>
        <v>0.53</v>
      </c>
      <c r="AK12">
        <f t="shared" si="2"/>
        <v>3.0495917483596688</v>
      </c>
    </row>
    <row r="13" spans="1:37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  <c r="AG13">
        <v>2.6881505791480098</v>
      </c>
      <c r="AH13">
        <f t="shared" si="0"/>
        <v>0.44999999999999973</v>
      </c>
      <c r="AI13">
        <v>0.1125</v>
      </c>
      <c r="AJ13">
        <f t="shared" si="1"/>
        <v>0.45</v>
      </c>
      <c r="AK13">
        <f t="shared" si="2"/>
        <v>3.0786806842316432</v>
      </c>
    </row>
    <row r="14" spans="1:37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  <c r="AG14">
        <v>2.6881505791480098</v>
      </c>
      <c r="AH14">
        <f t="shared" si="0"/>
        <v>0.41999999999999993</v>
      </c>
      <c r="AI14">
        <v>0.105</v>
      </c>
      <c r="AJ14">
        <f t="shared" si="1"/>
        <v>0.42</v>
      </c>
      <c r="AK14">
        <f t="shared" si="2"/>
        <v>2.8535106153078558</v>
      </c>
    </row>
    <row r="15" spans="1:37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  <c r="AG15">
        <v>2.6881505791480098</v>
      </c>
      <c r="AH15">
        <f t="shared" si="0"/>
        <v>0.41999999999999993</v>
      </c>
      <c r="AI15">
        <v>0.105</v>
      </c>
      <c r="AJ15">
        <f t="shared" si="1"/>
        <v>0.42</v>
      </c>
      <c r="AK15">
        <f t="shared" si="2"/>
        <v>2.4804477100706013</v>
      </c>
    </row>
    <row r="16" spans="1:37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  <c r="AG16">
        <v>2.6881505791480098</v>
      </c>
      <c r="AH16">
        <f t="shared" si="0"/>
        <v>0.60999999999999988</v>
      </c>
      <c r="AI16">
        <v>0.1525</v>
      </c>
      <c r="AJ16">
        <f t="shared" si="1"/>
        <v>0.61</v>
      </c>
      <c r="AK16">
        <f t="shared" si="2"/>
        <v>2.6122989713065148</v>
      </c>
    </row>
    <row r="17" spans="1:37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  <c r="AG17">
        <v>2.6881505791480098</v>
      </c>
      <c r="AH17">
        <f t="shared" si="0"/>
        <v>0.80999999999999983</v>
      </c>
      <c r="AI17">
        <v>0.20250000000000001</v>
      </c>
      <c r="AJ17">
        <f t="shared" si="1"/>
        <v>0.81</v>
      </c>
      <c r="AK17">
        <f t="shared" si="2"/>
        <v>3.2484935388327245</v>
      </c>
    </row>
    <row r="18" spans="1:37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  <c r="AG18">
        <v>2.6881505791480098</v>
      </c>
      <c r="AH18">
        <f t="shared" si="0"/>
        <v>0.85999999999999988</v>
      </c>
      <c r="AI18">
        <v>0.215</v>
      </c>
      <c r="AJ18">
        <f t="shared" si="1"/>
        <v>0.86</v>
      </c>
      <c r="AK18">
        <f t="shared" si="2"/>
        <v>4.2737176276947553</v>
      </c>
    </row>
    <row r="19" spans="1:37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  <c r="AG19">
        <v>2.6881505791480098</v>
      </c>
      <c r="AH19">
        <f t="shared" si="0"/>
        <v>1.2199999999999998</v>
      </c>
      <c r="AI19">
        <v>0.30499999999999999</v>
      </c>
      <c r="AJ19">
        <f t="shared" si="1"/>
        <v>1.22</v>
      </c>
      <c r="AK19">
        <f t="shared" si="2"/>
        <v>5.4688047787140803</v>
      </c>
    </row>
    <row r="20" spans="1:37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  <c r="AG20">
        <v>2.6881505791480098</v>
      </c>
      <c r="AH20">
        <f t="shared" si="0"/>
        <v>1.38</v>
      </c>
      <c r="AI20">
        <v>0.34499999999999997</v>
      </c>
      <c r="AJ20">
        <f t="shared" si="1"/>
        <v>1.38</v>
      </c>
      <c r="AK20">
        <f t="shared" si="2"/>
        <v>4.2222404030704155</v>
      </c>
    </row>
    <row r="21" spans="1:37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  <c r="AG21">
        <v>2.6881505791480098</v>
      </c>
      <c r="AH21">
        <f t="shared" si="0"/>
        <v>1.2399999999999998</v>
      </c>
      <c r="AI21">
        <v>0.31</v>
      </c>
      <c r="AJ21">
        <f t="shared" si="1"/>
        <v>1.24</v>
      </c>
      <c r="AK21">
        <f t="shared" si="2"/>
        <v>2.7176986252068565</v>
      </c>
    </row>
    <row r="22" spans="1:37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  <c r="AG22">
        <v>2.6881505791480098</v>
      </c>
      <c r="AH22">
        <f t="shared" si="0"/>
        <v>0.64999999999999991</v>
      </c>
      <c r="AI22">
        <v>0.16250000000000001</v>
      </c>
      <c r="AJ22">
        <f t="shared" si="1"/>
        <v>0.65</v>
      </c>
      <c r="AK22">
        <f t="shared" si="2"/>
        <v>1.7871119177835588</v>
      </c>
    </row>
    <row r="23" spans="1:37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  <c r="AG23">
        <v>2.6881505791480098</v>
      </c>
      <c r="AH23">
        <f t="shared" si="0"/>
        <v>0.38999999999999968</v>
      </c>
      <c r="AI23">
        <v>9.7500000000000003E-2</v>
      </c>
      <c r="AJ23">
        <f t="shared" si="1"/>
        <v>0.39</v>
      </c>
      <c r="AK23">
        <f t="shared" si="2"/>
        <v>1.2951238787965522</v>
      </c>
    </row>
    <row r="24" spans="1:37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  <c r="AG24">
        <v>2.6881505791480098</v>
      </c>
      <c r="AH24">
        <f t="shared" si="0"/>
        <v>0.1599999999999997</v>
      </c>
      <c r="AI24">
        <v>0.04</v>
      </c>
      <c r="AJ24">
        <f t="shared" si="1"/>
        <v>0.16</v>
      </c>
      <c r="AK24">
        <f t="shared" si="2"/>
        <v>0.60205709539461638</v>
      </c>
    </row>
    <row r="25" spans="1:37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  <c r="AG25">
        <v>2.6881505791480098</v>
      </c>
      <c r="AH25">
        <f t="shared" si="0"/>
        <v>0.10999999999999988</v>
      </c>
      <c r="AI25">
        <v>2.75E-2</v>
      </c>
      <c r="AJ25">
        <f t="shared" si="1"/>
        <v>0.11</v>
      </c>
      <c r="AK25">
        <f t="shared" si="2"/>
        <v>0.38628736074256997</v>
      </c>
    </row>
    <row r="26" spans="1:37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  <c r="AG26">
        <v>2.6881505791480098</v>
      </c>
      <c r="AH26">
        <f t="shared" si="0"/>
        <v>0.11999999999999966</v>
      </c>
      <c r="AI26">
        <v>0.03</v>
      </c>
      <c r="AJ26">
        <f t="shared" si="1"/>
        <v>0.12</v>
      </c>
      <c r="AK26">
        <f t="shared" si="2"/>
        <v>0.44030058217440826</v>
      </c>
    </row>
    <row r="27" spans="1:37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  <c r="AG27">
        <v>2.6881505791480098</v>
      </c>
      <c r="AH27">
        <f t="shared" si="0"/>
        <v>0.11999999999999966</v>
      </c>
      <c r="AI27">
        <v>0.03</v>
      </c>
      <c r="AJ27">
        <f t="shared" si="1"/>
        <v>0.12</v>
      </c>
      <c r="AK27">
        <f t="shared" si="2"/>
        <v>0.35490328239043556</v>
      </c>
    </row>
    <row r="28" spans="1:37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  <c r="AG28">
        <v>2.6881505791480098</v>
      </c>
      <c r="AH28">
        <f t="shared" si="0"/>
        <v>0.12999999999999989</v>
      </c>
      <c r="AI28">
        <v>3.2500000000000001E-2</v>
      </c>
      <c r="AJ28">
        <f t="shared" si="1"/>
        <v>0.13</v>
      </c>
      <c r="AK28">
        <f t="shared" si="2"/>
        <v>0.5236383247166102</v>
      </c>
    </row>
    <row r="29" spans="1:37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  <c r="AG29">
        <v>2.6881505791480098</v>
      </c>
      <c r="AH29">
        <f t="shared" si="0"/>
        <v>0.1599999999999997</v>
      </c>
      <c r="AI29">
        <v>0.04</v>
      </c>
      <c r="AJ29">
        <f t="shared" si="1"/>
        <v>0.16</v>
      </c>
      <c r="AK29">
        <f t="shared" si="2"/>
        <v>0.54039742050650108</v>
      </c>
    </row>
    <row r="30" spans="1:37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  <c r="AG30">
        <v>2.6881505791480098</v>
      </c>
      <c r="AH30">
        <f t="shared" si="0"/>
        <v>0.21999999999999975</v>
      </c>
      <c r="AI30">
        <v>5.5E-2</v>
      </c>
      <c r="AJ30">
        <f t="shared" si="1"/>
        <v>0.22</v>
      </c>
      <c r="AK30">
        <f t="shared" si="2"/>
        <v>0.40457755060385758</v>
      </c>
    </row>
    <row r="31" spans="1:37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  <c r="AG31">
        <v>2.6881505791480098</v>
      </c>
      <c r="AH31">
        <f t="shared" si="0"/>
        <v>0.21999999999999975</v>
      </c>
      <c r="AI31">
        <v>5.5E-2</v>
      </c>
      <c r="AJ31">
        <f t="shared" si="1"/>
        <v>0.22</v>
      </c>
      <c r="AK31">
        <f t="shared" si="2"/>
        <v>0.33179269068474482</v>
      </c>
    </row>
    <row r="32" spans="1:37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  <c r="AG32">
        <v>2.6881505791480098</v>
      </c>
      <c r="AH32">
        <f t="shared" si="0"/>
        <v>6.999999999999984E-2</v>
      </c>
      <c r="AI32">
        <v>1.7500000000000002E-2</v>
      </c>
      <c r="AJ32">
        <f t="shared" si="1"/>
        <v>7.0000000000000007E-2</v>
      </c>
      <c r="AK32">
        <f t="shared" si="2"/>
        <v>0.13092316661898201</v>
      </c>
    </row>
    <row r="33" spans="1:37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  <c r="AG33">
        <v>2.6881505791480098</v>
      </c>
      <c r="AH33">
        <f t="shared" si="0"/>
        <v>9.9999999999997868E-3</v>
      </c>
      <c r="AI33">
        <v>2.5000000000000001E-3</v>
      </c>
      <c r="AJ33">
        <f t="shared" si="1"/>
        <v>0.01</v>
      </c>
      <c r="AK33">
        <f t="shared" si="2"/>
        <v>-8.5952012664709618E-3</v>
      </c>
    </row>
    <row r="34" spans="1:37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  <c r="AG34">
        <v>2.6881505791480098</v>
      </c>
      <c r="AH34">
        <f t="shared" si="0"/>
        <v>0</v>
      </c>
      <c r="AI34">
        <v>0</v>
      </c>
      <c r="AJ34">
        <f t="shared" si="1"/>
        <v>0</v>
      </c>
      <c r="AK34">
        <f t="shared" si="2"/>
        <v>-0.23210291115443615</v>
      </c>
    </row>
    <row r="35" spans="1:37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  <c r="AG35">
        <v>2.6881505791480098</v>
      </c>
      <c r="AH35">
        <f t="shared" si="0"/>
        <v>-5.0000000000000266E-2</v>
      </c>
      <c r="AI35">
        <v>-1.2500000000000001E-2</v>
      </c>
      <c r="AJ35">
        <f t="shared" si="1"/>
        <v>-0.05</v>
      </c>
      <c r="AK35">
        <f t="shared" si="2"/>
        <v>-0.18267688486624872</v>
      </c>
    </row>
    <row r="36" spans="1:37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  <c r="AG36">
        <v>2.6881505791480098</v>
      </c>
      <c r="AH36">
        <f t="shared" si="0"/>
        <v>-9.0000000000000302E-2</v>
      </c>
      <c r="AI36">
        <v>-2.2499999999999999E-2</v>
      </c>
      <c r="AJ36">
        <f t="shared" si="1"/>
        <v>-0.09</v>
      </c>
      <c r="AK36">
        <f t="shared" si="2"/>
        <v>-0.43772996268652531</v>
      </c>
    </row>
    <row r="37" spans="1:37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  <c r="AG37">
        <v>2.6881505791480098</v>
      </c>
      <c r="AH37">
        <f t="shared" si="0"/>
        <v>-0.15000000000000036</v>
      </c>
      <c r="AI37">
        <v>-3.7499999999999999E-2</v>
      </c>
      <c r="AJ37">
        <f t="shared" si="1"/>
        <v>-0.15</v>
      </c>
      <c r="AK37">
        <f t="shared" si="2"/>
        <v>-0.68344497848724395</v>
      </c>
    </row>
    <row r="38" spans="1:37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  <c r="AG38">
        <v>2.6881505791480098</v>
      </c>
      <c r="AH38">
        <f t="shared" si="0"/>
        <v>-0.26000000000000023</v>
      </c>
      <c r="AI38">
        <v>-6.5000000000000002E-2</v>
      </c>
      <c r="AJ38">
        <f t="shared" si="1"/>
        <v>-0.26</v>
      </c>
      <c r="AK38">
        <f t="shared" si="2"/>
        <v>-1.1342603524296546</v>
      </c>
    </row>
    <row r="39" spans="1:37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  <c r="AG39">
        <v>2.6881505791480098</v>
      </c>
      <c r="AH39">
        <f t="shared" si="0"/>
        <v>-0.35000000000000009</v>
      </c>
      <c r="AI39">
        <v>-8.7499999999999994E-2</v>
      </c>
      <c r="AJ39">
        <f t="shared" si="1"/>
        <v>-0.35</v>
      </c>
      <c r="AK39">
        <f t="shared" si="2"/>
        <v>-1.2395291501617538</v>
      </c>
    </row>
    <row r="40" spans="1:37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  <c r="AG40">
        <v>2.6881505791480098</v>
      </c>
      <c r="AH40">
        <f t="shared" si="0"/>
        <v>-0.37000000000000011</v>
      </c>
      <c r="AI40">
        <v>-9.2499999999999999E-2</v>
      </c>
      <c r="AJ40">
        <f t="shared" si="1"/>
        <v>-0.37</v>
      </c>
      <c r="AK40">
        <f t="shared" si="2"/>
        <v>-1.2802125793379502</v>
      </c>
    </row>
    <row r="41" spans="1:37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  <c r="AG41">
        <v>2.6881505791480098</v>
      </c>
      <c r="AH41">
        <f t="shared" si="0"/>
        <v>-0.37000000000000011</v>
      </c>
      <c r="AI41">
        <v>-9.2499999999999999E-2</v>
      </c>
      <c r="AJ41">
        <f t="shared" si="1"/>
        <v>-0.37</v>
      </c>
      <c r="AK41">
        <f t="shared" si="2"/>
        <v>-1.0755732839124912</v>
      </c>
    </row>
    <row r="42" spans="1:37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  <c r="AG42">
        <v>2.6881505791480098</v>
      </c>
      <c r="AH42">
        <f t="shared" si="0"/>
        <v>-0.37000000000000011</v>
      </c>
      <c r="AI42">
        <v>-9.2499999999999999E-2</v>
      </c>
      <c r="AJ42">
        <f t="shared" si="1"/>
        <v>-0.37</v>
      </c>
      <c r="AK42">
        <f t="shared" si="2"/>
        <v>-0.98157064568920005</v>
      </c>
    </row>
    <row r="43" spans="1:37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  <c r="AG43">
        <v>2.6881505791480098</v>
      </c>
      <c r="AH43">
        <f t="shared" si="0"/>
        <v>-0.37000000000000011</v>
      </c>
      <c r="AI43">
        <v>-9.2499999999999999E-2</v>
      </c>
      <c r="AJ43">
        <f t="shared" si="1"/>
        <v>-0.37</v>
      </c>
      <c r="AK43">
        <f t="shared" si="2"/>
        <v>-0.83281469951604226</v>
      </c>
    </row>
    <row r="44" spans="1:37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  <c r="AG44">
        <v>2.6881505791480098</v>
      </c>
      <c r="AH44">
        <f t="shared" si="0"/>
        <v>-0.37000000000000011</v>
      </c>
      <c r="AI44">
        <v>-9.2499999999999999E-2</v>
      </c>
      <c r="AJ44">
        <f t="shared" si="1"/>
        <v>-0.37</v>
      </c>
      <c r="AK44">
        <f t="shared" si="2"/>
        <v>-0.96917189928058867</v>
      </c>
    </row>
    <row r="45" spans="1:37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  <c r="AG45">
        <v>2.6881505791480098</v>
      </c>
      <c r="AH45">
        <f t="shared" si="0"/>
        <v>-0.37000000000000011</v>
      </c>
      <c r="AI45">
        <v>-9.2499999999999999E-2</v>
      </c>
      <c r="AJ45">
        <f t="shared" si="1"/>
        <v>-0.37</v>
      </c>
      <c r="AK45">
        <f t="shared" si="2"/>
        <v>-0.93133593268681636</v>
      </c>
    </row>
    <row r="46" spans="1:37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  <c r="AG46">
        <v>2.6881505791480098</v>
      </c>
      <c r="AH46">
        <f t="shared" si="0"/>
        <v>-0.37000000000000011</v>
      </c>
      <c r="AI46">
        <v>-9.2499999999999999E-2</v>
      </c>
      <c r="AJ46">
        <f t="shared" si="1"/>
        <v>-0.37</v>
      </c>
      <c r="AK46">
        <f t="shared" si="2"/>
        <v>-0.83206716063023367</v>
      </c>
    </row>
    <row r="47" spans="1:37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  <c r="AG47">
        <v>2.6881505791480098</v>
      </c>
      <c r="AH47">
        <f t="shared" si="0"/>
        <v>-0.37000000000000011</v>
      </c>
      <c r="AI47">
        <v>-9.2499999999999999E-2</v>
      </c>
      <c r="AJ47">
        <f t="shared" si="1"/>
        <v>-0.37</v>
      </c>
      <c r="AK47">
        <f t="shared" si="2"/>
        <v>-0.79836355275453919</v>
      </c>
    </row>
    <row r="48" spans="1:37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  <c r="AG48">
        <v>2.6881505791480098</v>
      </c>
      <c r="AH48">
        <f t="shared" si="0"/>
        <v>-0.37000000000000011</v>
      </c>
      <c r="AI48">
        <v>-9.2499999999999999E-2</v>
      </c>
      <c r="AJ48">
        <f t="shared" si="1"/>
        <v>-0.37</v>
      </c>
      <c r="AK48">
        <f t="shared" si="2"/>
        <v>-0.84097394895178956</v>
      </c>
    </row>
    <row r="49" spans="1:37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  <c r="AG49">
        <v>2.6881505791480098</v>
      </c>
      <c r="AH49">
        <f t="shared" si="0"/>
        <v>-0.37000000000000011</v>
      </c>
      <c r="AI49">
        <v>-9.2499999999999999E-2</v>
      </c>
      <c r="AJ49">
        <f t="shared" si="1"/>
        <v>-0.37</v>
      </c>
      <c r="AK49">
        <f t="shared" si="2"/>
        <v>-0.71272575517823511</v>
      </c>
    </row>
    <row r="50" spans="1:37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  <c r="AG50">
        <v>2.6881505791480098</v>
      </c>
      <c r="AH50">
        <f t="shared" si="0"/>
        <v>-0.37000000000000011</v>
      </c>
      <c r="AI50">
        <v>-9.2499999999999999E-2</v>
      </c>
      <c r="AJ50">
        <f t="shared" si="1"/>
        <v>-0.37</v>
      </c>
      <c r="AK50">
        <f t="shared" si="2"/>
        <v>-0.78567805749745734</v>
      </c>
    </row>
    <row r="51" spans="1:37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  <c r="AG51">
        <v>2.6881505791480098</v>
      </c>
      <c r="AH51">
        <f t="shared" si="0"/>
        <v>-0.37000000000000011</v>
      </c>
      <c r="AI51">
        <v>-9.2499999999999999E-2</v>
      </c>
      <c r="AJ51">
        <f t="shared" si="1"/>
        <v>-0.37</v>
      </c>
      <c r="AK51">
        <f t="shared" si="2"/>
        <v>-0.75007817279657851</v>
      </c>
    </row>
    <row r="52" spans="1:37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  <c r="AG52">
        <v>2.6881505791480098</v>
      </c>
      <c r="AH52">
        <f t="shared" si="0"/>
        <v>-0.42000000000000037</v>
      </c>
      <c r="AI52">
        <v>-0.105</v>
      </c>
      <c r="AJ52">
        <f t="shared" si="1"/>
        <v>-0.42</v>
      </c>
      <c r="AK52">
        <f t="shared" si="2"/>
        <v>-1.3173877605586635</v>
      </c>
    </row>
    <row r="53" spans="1:37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  <c r="AG53">
        <v>2.6881505791480098</v>
      </c>
      <c r="AH53">
        <f t="shared" si="0"/>
        <v>-0.45000000000000018</v>
      </c>
      <c r="AI53">
        <v>-0.1125</v>
      </c>
      <c r="AJ53">
        <f t="shared" si="1"/>
        <v>-0.45</v>
      </c>
      <c r="AK53">
        <f t="shared" si="2"/>
        <v>-1.0659140781621643</v>
      </c>
    </row>
    <row r="54" spans="1:37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  <c r="AG54">
        <v>2.6881505791480098</v>
      </c>
      <c r="AH54">
        <f t="shared" si="0"/>
        <v>-0.4700000000000002</v>
      </c>
      <c r="AI54">
        <v>-0.11749999999999999</v>
      </c>
      <c r="AJ54">
        <f t="shared" si="1"/>
        <v>-0.47</v>
      </c>
      <c r="AK54">
        <f t="shared" si="2"/>
        <v>-1.3350867170151897</v>
      </c>
    </row>
    <row r="55" spans="1:37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  <c r="AG55">
        <v>2.6881505791480098</v>
      </c>
      <c r="AH55">
        <f t="shared" si="0"/>
        <v>-0.46000000000000041</v>
      </c>
      <c r="AI55">
        <v>-0.115</v>
      </c>
      <c r="AJ55">
        <f t="shared" si="1"/>
        <v>-0.46</v>
      </c>
      <c r="AK55">
        <f t="shared" si="2"/>
        <v>-1.6437164969294484</v>
      </c>
    </row>
    <row r="56" spans="1:37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  <c r="AG56">
        <v>2.6881505791480098</v>
      </c>
      <c r="AH56">
        <f t="shared" si="0"/>
        <v>-0.52</v>
      </c>
      <c r="AI56">
        <v>-0.13</v>
      </c>
      <c r="AJ56">
        <f t="shared" si="1"/>
        <v>-0.52</v>
      </c>
      <c r="AK56">
        <f t="shared" si="2"/>
        <v>-1.73906681055804</v>
      </c>
    </row>
    <row r="57" spans="1:37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  <c r="AG57">
        <v>2.6881505791480098</v>
      </c>
      <c r="AH57">
        <f t="shared" si="0"/>
        <v>-0.55000000000000027</v>
      </c>
      <c r="AI57">
        <v>-0.13750000000000001</v>
      </c>
      <c r="AJ57">
        <f t="shared" si="1"/>
        <v>-0.55000000000000004</v>
      </c>
      <c r="AK57">
        <f t="shared" si="2"/>
        <v>-2.1924952531787798</v>
      </c>
    </row>
    <row r="58" spans="1:37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  <c r="AG58">
        <v>2.6881505791480098</v>
      </c>
      <c r="AH58">
        <f t="shared" si="0"/>
        <v>-0.55000000000000027</v>
      </c>
      <c r="AI58">
        <v>-0.13750000000000001</v>
      </c>
      <c r="AJ58">
        <f t="shared" si="1"/>
        <v>-0.55000000000000004</v>
      </c>
      <c r="AK58">
        <f t="shared" si="2"/>
        <v>-2.353036051714505</v>
      </c>
    </row>
    <row r="59" spans="1:37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  <c r="AG59">
        <v>2.6881505791480098</v>
      </c>
      <c r="AH59">
        <f t="shared" si="0"/>
        <v>-0.56000000000000005</v>
      </c>
      <c r="AI59">
        <v>-0.14000000000000001</v>
      </c>
      <c r="AJ59">
        <f t="shared" si="1"/>
        <v>-0.56000000000000005</v>
      </c>
      <c r="AK59">
        <f t="shared" si="2"/>
        <v>-1.8495395126471936</v>
      </c>
    </row>
    <row r="60" spans="1:37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  <c r="AG60">
        <v>2.6881505791480098</v>
      </c>
      <c r="AH60">
        <f t="shared" si="0"/>
        <v>-0.56000000000000005</v>
      </c>
      <c r="AI60">
        <v>-0.14000000000000001</v>
      </c>
      <c r="AJ60">
        <f t="shared" si="1"/>
        <v>-0.56000000000000005</v>
      </c>
      <c r="AK60">
        <f t="shared" si="2"/>
        <v>-1.454739301740434</v>
      </c>
    </row>
    <row r="61" spans="1:37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  <c r="AG61">
        <v>2.6881505791480098</v>
      </c>
      <c r="AH61">
        <f t="shared" si="0"/>
        <v>-0.58000000000000007</v>
      </c>
      <c r="AI61">
        <v>-0.14499999999999999</v>
      </c>
      <c r="AJ61">
        <f t="shared" si="1"/>
        <v>-0.57999999999999996</v>
      </c>
      <c r="AK61">
        <f t="shared" si="2"/>
        <v>-1.3116933981168968</v>
      </c>
    </row>
    <row r="62" spans="1:37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  <c r="AG62">
        <v>2.6881505791480098</v>
      </c>
      <c r="AH62">
        <f t="shared" si="0"/>
        <v>-0.55000000000000027</v>
      </c>
      <c r="AI62">
        <v>-0.13750000000000001</v>
      </c>
      <c r="AJ62">
        <f t="shared" si="1"/>
        <v>-0.55000000000000004</v>
      </c>
      <c r="AK62">
        <f t="shared" si="2"/>
        <v>-1.0544965517347518</v>
      </c>
    </row>
    <row r="63" spans="1:37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  <c r="AG63">
        <v>2.6881505791480098</v>
      </c>
      <c r="AH63">
        <f t="shared" si="0"/>
        <v>-0.54</v>
      </c>
      <c r="AI63">
        <v>-0.13500000000000001</v>
      </c>
      <c r="AJ63">
        <f t="shared" si="1"/>
        <v>-0.54</v>
      </c>
      <c r="AK63">
        <f t="shared" si="2"/>
        <v>-0.1164652713127059</v>
      </c>
    </row>
    <row r="64" spans="1:37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  <c r="AG64">
        <v>2.6881505791480098</v>
      </c>
      <c r="AH64">
        <f t="shared" si="0"/>
        <v>8.9999999999999858E-2</v>
      </c>
      <c r="AI64">
        <v>2.2499999999999999E-2</v>
      </c>
      <c r="AJ64">
        <f t="shared" si="1"/>
        <v>0.09</v>
      </c>
      <c r="AK64">
        <f t="shared" si="2"/>
        <v>0.62479460933679454</v>
      </c>
    </row>
    <row r="65" spans="1:37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  <c r="AG65">
        <v>2.6881505791480098</v>
      </c>
      <c r="AH65">
        <f t="shared" si="0"/>
        <v>1.3499999999999999</v>
      </c>
      <c r="AI65">
        <v>0.33750000000000002</v>
      </c>
      <c r="AJ65">
        <f t="shared" si="1"/>
        <v>1.35</v>
      </c>
      <c r="AK65">
        <f t="shared" si="2"/>
        <v>1.1987092831670427</v>
      </c>
    </row>
    <row r="66" spans="1:37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  <c r="AG66">
        <v>2.6881505791480098</v>
      </c>
      <c r="AH66">
        <f t="shared" si="0"/>
        <v>2.3499999999999917</v>
      </c>
      <c r="AI66">
        <v>0.58750000000000002</v>
      </c>
      <c r="AJ66">
        <f t="shared" si="1"/>
        <v>2.35</v>
      </c>
      <c r="AK66">
        <f t="shared" si="2"/>
        <v>1.6209221226360837</v>
      </c>
    </row>
    <row r="67" spans="1:37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  <c r="AG67">
        <v>2.6881505791480098</v>
      </c>
      <c r="AH67">
        <f t="shared" ref="AH67:AH130" si="3">AF67+AG67</f>
        <v>3.1499999999999906</v>
      </c>
      <c r="AI67">
        <v>0.78749999999999998</v>
      </c>
      <c r="AJ67">
        <f t="shared" ref="AJ67:AJ130" si="4">+AI67*4</f>
        <v>3.15</v>
      </c>
      <c r="AK67">
        <f t="shared" ref="AK67:AK130" si="5">AJ67-SUM(Y67:AD67,K67)</f>
        <v>2.069131315290782</v>
      </c>
    </row>
    <row r="68" spans="1:37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  <c r="AG68">
        <v>2.6881505791480098</v>
      </c>
      <c r="AH68">
        <f t="shared" si="3"/>
        <v>3.6199999999999908</v>
      </c>
      <c r="AI68">
        <v>0.90500000000000003</v>
      </c>
      <c r="AJ68">
        <f t="shared" si="4"/>
        <v>3.62</v>
      </c>
      <c r="AK68">
        <f t="shared" si="5"/>
        <v>2.4860665523953269</v>
      </c>
    </row>
    <row r="69" spans="1:37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  <c r="AG69">
        <v>2.6881505791480098</v>
      </c>
      <c r="AH69">
        <f t="shared" si="3"/>
        <v>3.8499999999999899</v>
      </c>
      <c r="AI69">
        <v>0.96250000000000002</v>
      </c>
      <c r="AJ69">
        <f t="shared" si="4"/>
        <v>3.85</v>
      </c>
      <c r="AK69">
        <f t="shared" si="5"/>
        <v>2.6986597471522176</v>
      </c>
    </row>
    <row r="70" spans="1:37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  <c r="AG70">
        <v>2.6881505791480098</v>
      </c>
      <c r="AH70">
        <f t="shared" si="3"/>
        <v>3.8599999999999897</v>
      </c>
      <c r="AI70">
        <v>0.96499999999999997</v>
      </c>
      <c r="AJ70">
        <f t="shared" si="4"/>
        <v>3.86</v>
      </c>
      <c r="AK70">
        <f t="shared" si="5"/>
        <v>2.6863661930238036</v>
      </c>
    </row>
    <row r="71" spans="1:37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  <c r="AG71">
        <v>2.6881505791480098</v>
      </c>
      <c r="AH71">
        <f t="shared" si="3"/>
        <v>3.7699999999999898</v>
      </c>
      <c r="AI71">
        <v>0.9425</v>
      </c>
      <c r="AJ71">
        <f t="shared" si="4"/>
        <v>3.77</v>
      </c>
      <c r="AK71">
        <f t="shared" si="5"/>
        <v>2.6769344806685313</v>
      </c>
    </row>
    <row r="72" spans="1:37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  <c r="AG72">
        <v>2.6881505791480098</v>
      </c>
      <c r="AH72">
        <f t="shared" si="3"/>
        <v>3.0648875161528606</v>
      </c>
      <c r="AI72">
        <v>0.88749999999999996</v>
      </c>
      <c r="AJ72">
        <f t="shared" si="4"/>
        <v>3.55</v>
      </c>
      <c r="AK72">
        <f t="shared" si="5"/>
        <v>3.1280975358200518</v>
      </c>
    </row>
    <row r="73" spans="1:37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  <c r="AG73">
        <v>2.6881505791480098</v>
      </c>
      <c r="AH73">
        <f t="shared" si="3"/>
        <v>2.7218537614362401</v>
      </c>
      <c r="AI73">
        <v>1.1625000000000001</v>
      </c>
      <c r="AJ73">
        <f t="shared" si="4"/>
        <v>4.6500000000000004</v>
      </c>
      <c r="AK73">
        <f t="shared" si="5"/>
        <v>4.5332789410490602</v>
      </c>
    </row>
    <row r="74" spans="1:37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  <c r="AG74">
        <v>2.6881505791480098</v>
      </c>
      <c r="AH74">
        <f t="shared" si="3"/>
        <v>2.5237473909360588</v>
      </c>
      <c r="AI74">
        <v>1.0825</v>
      </c>
      <c r="AJ74">
        <f t="shared" si="4"/>
        <v>4.33</v>
      </c>
      <c r="AK74">
        <f t="shared" si="5"/>
        <v>4.3761111245986521</v>
      </c>
    </row>
    <row r="75" spans="1:37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  <c r="AG75">
        <v>2.6881505791480098</v>
      </c>
      <c r="AH75">
        <f t="shared" si="3"/>
        <v>2.4121850534952638</v>
      </c>
      <c r="AI75">
        <v>1.0825</v>
      </c>
      <c r="AJ75">
        <f t="shared" si="4"/>
        <v>4.33</v>
      </c>
      <c r="AK75">
        <f t="shared" si="5"/>
        <v>4.4567652667576461</v>
      </c>
    </row>
    <row r="76" spans="1:37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  <c r="AG76">
        <v>2.6881505791480098</v>
      </c>
      <c r="AH76">
        <f t="shared" si="3"/>
        <v>2.3496131588674838</v>
      </c>
      <c r="AJ76">
        <f t="shared" si="4"/>
        <v>0</v>
      </c>
      <c r="AK76">
        <f t="shared" si="5"/>
        <v>0.1629835025356221</v>
      </c>
    </row>
    <row r="77" spans="1:37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  <c r="AG77">
        <v>2.6881505791480098</v>
      </c>
      <c r="AH77">
        <f t="shared" si="3"/>
        <v>2.3184249068986826</v>
      </c>
      <c r="AJ77">
        <f t="shared" si="4"/>
        <v>0</v>
      </c>
      <c r="AK77">
        <f t="shared" si="5"/>
        <v>0.1720434848055501</v>
      </c>
    </row>
    <row r="78" spans="1:37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  <c r="AG78">
        <v>2.6881505791480098</v>
      </c>
      <c r="AH78">
        <f t="shared" si="3"/>
        <v>2.3037962599963357</v>
      </c>
      <c r="AJ78">
        <f t="shared" si="4"/>
        <v>0</v>
      </c>
      <c r="AK78">
        <f t="shared" si="5"/>
        <v>0.16829597091449755</v>
      </c>
    </row>
    <row r="79" spans="1:37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  <c r="AG79">
        <v>2.6881505791480098</v>
      </c>
      <c r="AH79">
        <f t="shared" si="3"/>
        <v>2.2935023127681968</v>
      </c>
      <c r="AJ79">
        <f t="shared" si="4"/>
        <v>0</v>
      </c>
      <c r="AK79">
        <f t="shared" si="5"/>
        <v>0.16347571778422942</v>
      </c>
    </row>
    <row r="80" spans="1:37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  <c r="AG80">
        <v>2.6881505791480098</v>
      </c>
      <c r="AH80">
        <f t="shared" si="3"/>
        <v>2.2860937330593427</v>
      </c>
      <c r="AJ80">
        <f t="shared" si="4"/>
        <v>0</v>
      </c>
      <c r="AK80">
        <f t="shared" si="5"/>
        <v>0.15856784708998828</v>
      </c>
    </row>
    <row r="81" spans="1:37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  <c r="AG81">
        <v>2.6881505791480098</v>
      </c>
      <c r="AH81">
        <f t="shared" si="3"/>
        <v>2.2811427556884567</v>
      </c>
      <c r="AJ81">
        <f t="shared" si="4"/>
        <v>0</v>
      </c>
      <c r="AK81">
        <f t="shared" si="5"/>
        <v>0.15357593363062549</v>
      </c>
    </row>
    <row r="82" spans="1:37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  <c r="AG82">
        <v>2.6881505791480098</v>
      </c>
      <c r="AH82">
        <f t="shared" si="3"/>
        <v>2.2782682360632647</v>
      </c>
      <c r="AJ82">
        <f t="shared" si="4"/>
        <v>0</v>
      </c>
      <c r="AK82">
        <f t="shared" si="5"/>
        <v>0.14850105004481184</v>
      </c>
    </row>
    <row r="83" spans="1:37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  <c r="AG83">
        <v>2.6881505791480098</v>
      </c>
      <c r="AH83">
        <f t="shared" si="3"/>
        <v>2.2771013126477628</v>
      </c>
      <c r="AJ83">
        <f t="shared" si="4"/>
        <v>0</v>
      </c>
      <c r="AK83">
        <f t="shared" si="5"/>
        <v>0.14337638493627347</v>
      </c>
    </row>
    <row r="84" spans="1:37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  <c r="AG84">
        <v>2.6881505791480098</v>
      </c>
      <c r="AH84">
        <f t="shared" si="3"/>
        <v>2.2773071456749858</v>
      </c>
      <c r="AJ84">
        <f t="shared" si="4"/>
        <v>0</v>
      </c>
      <c r="AK84">
        <f t="shared" si="5"/>
        <v>0.13824401965918387</v>
      </c>
    </row>
    <row r="85" spans="1:37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  <c r="AG85">
        <v>2.6881505791480098</v>
      </c>
      <c r="AH85">
        <f t="shared" si="3"/>
        <v>2.2785932730950829</v>
      </c>
      <c r="AJ85">
        <f t="shared" si="4"/>
        <v>0</v>
      </c>
      <c r="AK85">
        <f t="shared" si="5"/>
        <v>0.13314409438848829</v>
      </c>
    </row>
    <row r="86" spans="1:37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  <c r="AG86">
        <v>2.6881505791480098</v>
      </c>
      <c r="AH86">
        <f t="shared" si="3"/>
        <v>2.2807098157696757</v>
      </c>
      <c r="AJ86">
        <f t="shared" si="4"/>
        <v>0</v>
      </c>
      <c r="AK86">
        <f t="shared" si="5"/>
        <v>0.12811151840564428</v>
      </c>
    </row>
    <row r="87" spans="1:37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  <c r="AG87">
        <v>2.6881505791480098</v>
      </c>
      <c r="AH87">
        <f t="shared" si="3"/>
        <v>2.2834466191477878</v>
      </c>
      <c r="AJ87">
        <f t="shared" si="4"/>
        <v>0</v>
      </c>
      <c r="AK87">
        <f t="shared" si="5"/>
        <v>0.12317539886189</v>
      </c>
    </row>
    <row r="88" spans="1:37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  <c r="AG88">
        <v>2.6881505791480098</v>
      </c>
      <c r="AH88">
        <f t="shared" si="3"/>
        <v>2.2866294039450938</v>
      </c>
      <c r="AJ88">
        <f t="shared" si="4"/>
        <v>0</v>
      </c>
      <c r="AK88">
        <f t="shared" si="5"/>
        <v>0.11835931672026145</v>
      </c>
    </row>
    <row r="89" spans="1:37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  <c r="AG89">
        <v>2.6881505791480098</v>
      </c>
      <c r="AH89">
        <f t="shared" si="3"/>
        <v>2.2901156925495787</v>
      </c>
      <c r="AJ89">
        <f t="shared" si="4"/>
        <v>0</v>
      </c>
      <c r="AK89">
        <f t="shared" si="5"/>
        <v>0.11368183827887712</v>
      </c>
    </row>
    <row r="90" spans="1:37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  <c r="AG90">
        <v>2.6881505791480098</v>
      </c>
      <c r="AH90">
        <f t="shared" si="3"/>
        <v>2.2937908147146508</v>
      </c>
      <c r="AJ90">
        <f t="shared" si="4"/>
        <v>0</v>
      </c>
      <c r="AK90">
        <f t="shared" si="5"/>
        <v>0.10915707262489072</v>
      </c>
    </row>
    <row r="91" spans="1:37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  <c r="AG91">
        <v>2.6881505791480098</v>
      </c>
      <c r="AH91">
        <f t="shared" si="3"/>
        <v>2.2975641289387507</v>
      </c>
      <c r="AJ91">
        <f t="shared" si="4"/>
        <v>0</v>
      </c>
      <c r="AK91">
        <f t="shared" si="5"/>
        <v>0.10479521654855772</v>
      </c>
    </row>
    <row r="92" spans="1:37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  <c r="AG92">
        <v>2.6881505791480098</v>
      </c>
      <c r="AH92">
        <f t="shared" si="3"/>
        <v>2.3013655263220438</v>
      </c>
      <c r="AJ92">
        <f t="shared" si="4"/>
        <v>0</v>
      </c>
      <c r="AK92">
        <f t="shared" si="5"/>
        <v>0.10060306844198696</v>
      </c>
    </row>
    <row r="93" spans="1:37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  <c r="AG93">
        <v>2.6881505791480098</v>
      </c>
      <c r="AH93">
        <f t="shared" si="3"/>
        <v>2.3051422482007937</v>
      </c>
      <c r="AJ93">
        <f t="shared" si="4"/>
        <v>0</v>
      </c>
      <c r="AK93">
        <f t="shared" si="5"/>
        <v>9.6584505146004362E-2</v>
      </c>
    </row>
    <row r="94" spans="1:37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  <c r="AG94">
        <v>2.6881505791480098</v>
      </c>
      <c r="AH94">
        <f t="shared" si="3"/>
        <v>2.3088560275896026</v>
      </c>
      <c r="AJ94">
        <f t="shared" si="4"/>
        <v>0</v>
      </c>
      <c r="AK94">
        <f t="shared" si="5"/>
        <v>9.2740919895914598E-2</v>
      </c>
    </row>
    <row r="95" spans="1:37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  <c r="AG95">
        <v>2.6881505791480098</v>
      </c>
      <c r="AH95">
        <f t="shared" si="3"/>
        <v>2.312480550703671</v>
      </c>
      <c r="AJ95">
        <f t="shared" si="4"/>
        <v>0</v>
      </c>
      <c r="AK95">
        <f t="shared" si="5"/>
        <v>8.907162118800338E-2</v>
      </c>
    </row>
    <row r="96" spans="1:37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  <c r="AG96">
        <v>2.6881505791480098</v>
      </c>
      <c r="AH96">
        <f t="shared" si="3"/>
        <v>2.3159992258500579</v>
      </c>
      <c r="AJ96">
        <f t="shared" si="4"/>
        <v>0</v>
      </c>
      <c r="AK96">
        <f t="shared" si="5"/>
        <v>8.5574193243614483E-2</v>
      </c>
    </row>
    <row r="97" spans="1:37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  <c r="AG97">
        <v>2.6881505791480098</v>
      </c>
      <c r="AH97">
        <f t="shared" si="3"/>
        <v>2.3194032413170818</v>
      </c>
      <c r="AJ97">
        <f t="shared" si="4"/>
        <v>0</v>
      </c>
      <c r="AK97">
        <f t="shared" si="5"/>
        <v>8.2244819285813842E-2</v>
      </c>
    </row>
    <row r="98" spans="1:37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  <c r="AG98">
        <v>2.6881505791480098</v>
      </c>
      <c r="AH98">
        <f t="shared" si="3"/>
        <v>2.322689890606064</v>
      </c>
      <c r="AJ98">
        <f t="shared" si="4"/>
        <v>0</v>
      </c>
      <c r="AK98">
        <f t="shared" si="5"/>
        <v>7.9078569225848883E-2</v>
      </c>
    </row>
    <row r="99" spans="1:37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  <c r="AG99">
        <v>2.6881505791480098</v>
      </c>
      <c r="AH99">
        <f t="shared" si="3"/>
        <v>2.3258611417569388</v>
      </c>
      <c r="AJ99">
        <f t="shared" si="4"/>
        <v>0</v>
      </c>
      <c r="AK99">
        <f t="shared" si="5"/>
        <v>7.6069653631990697E-2</v>
      </c>
    </row>
    <row r="100" spans="1:37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  <c r="AG100">
        <v>2.6881505791480098</v>
      </c>
      <c r="AH100">
        <f t="shared" si="3"/>
        <v>2.3289224271139077</v>
      </c>
      <c r="AJ100">
        <f t="shared" si="4"/>
        <v>0</v>
      </c>
      <c r="AK100">
        <f t="shared" si="5"/>
        <v>7.3211646047875112E-2</v>
      </c>
    </row>
    <row r="101" spans="1:37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  <c r="AG101">
        <v>2.6881505791480098</v>
      </c>
      <c r="AH101">
        <f t="shared" si="3"/>
        <v>2.3318816302848697</v>
      </c>
      <c r="AJ101">
        <f t="shared" si="4"/>
        <v>0</v>
      </c>
      <c r="AK101">
        <f t="shared" si="5"/>
        <v>7.0497675853474329E-2</v>
      </c>
    </row>
    <row r="102" spans="1:37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  <c r="AG102">
        <v>2.6881505791480098</v>
      </c>
      <c r="AH102">
        <f t="shared" si="3"/>
        <v>2.3347482479938528</v>
      </c>
      <c r="AJ102">
        <f t="shared" si="4"/>
        <v>0</v>
      </c>
      <c r="AK102">
        <f t="shared" si="5"/>
        <v>6.792059393089378E-2</v>
      </c>
    </row>
    <row r="103" spans="1:37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  <c r="AG103">
        <v>2.6881505791480098</v>
      </c>
      <c r="AH103">
        <f t="shared" si="3"/>
        <v>2.337532705810232</v>
      </c>
      <c r="AJ103">
        <f t="shared" si="4"/>
        <v>0</v>
      </c>
      <c r="AK103">
        <f t="shared" si="5"/>
        <v>6.5473113418162532E-2</v>
      </c>
    </row>
    <row r="104" spans="1:37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  <c r="AG104">
        <v>2.6881505791480098</v>
      </c>
      <c r="AH104">
        <f t="shared" si="3"/>
        <v>2.3402458082183779</v>
      </c>
      <c r="AJ104">
        <f t="shared" si="4"/>
        <v>0</v>
      </c>
      <c r="AK104">
        <f t="shared" si="5"/>
        <v>6.3147927815457305E-2</v>
      </c>
    </row>
    <row r="105" spans="1:37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  <c r="AG105">
        <v>2.6881505791480098</v>
      </c>
      <c r="AH105">
        <f t="shared" si="3"/>
        <v>2.3428983050658978</v>
      </c>
      <c r="AJ105">
        <f t="shared" si="4"/>
        <v>0</v>
      </c>
      <c r="AK105">
        <f t="shared" si="5"/>
        <v>6.0937808657246295E-2</v>
      </c>
    </row>
    <row r="106" spans="1:37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  <c r="AG106">
        <v>2.6881505791480098</v>
      </c>
      <c r="AH106">
        <f t="shared" si="3"/>
        <v>2.3455005580267878</v>
      </c>
      <c r="AJ106">
        <f t="shared" si="4"/>
        <v>0</v>
      </c>
      <c r="AK106">
        <f t="shared" si="5"/>
        <v>5.8835684886818673E-2</v>
      </c>
    </row>
    <row r="107" spans="1:37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  <c r="AG107">
        <v>2.6881505791480098</v>
      </c>
      <c r="AH107">
        <f t="shared" si="3"/>
        <v>2.3480622922898617</v>
      </c>
      <c r="AJ107">
        <f t="shared" si="4"/>
        <v>0</v>
      </c>
      <c r="AK107">
        <f t="shared" si="5"/>
        <v>5.6834705973421551E-2</v>
      </c>
    </row>
    <row r="108" spans="1:37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  <c r="AG108">
        <v>2.6881505791480098</v>
      </c>
      <c r="AH108">
        <f t="shared" si="3"/>
        <v>2.3505924202003028</v>
      </c>
      <c r="AJ108">
        <f t="shared" si="4"/>
        <v>0</v>
      </c>
      <c r="AK108">
        <f t="shared" si="5"/>
        <v>5.4928290700239302E-2</v>
      </c>
    </row>
    <row r="109" spans="1:37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  <c r="AG109">
        <v>2.6881505791480098</v>
      </c>
      <c r="AH109">
        <f t="shared" si="3"/>
        <v>2.3530989250228878</v>
      </c>
      <c r="AJ109">
        <f t="shared" si="4"/>
        <v>0</v>
      </c>
      <c r="AK109">
        <f t="shared" si="5"/>
        <v>5.3110163429983093E-2</v>
      </c>
    </row>
    <row r="110" spans="1:37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  <c r="AG110">
        <v>2.6881505791480098</v>
      </c>
      <c r="AH110">
        <f t="shared" si="3"/>
        <v>2.35558879434695</v>
      </c>
      <c r="AJ110">
        <f t="shared" si="4"/>
        <v>0</v>
      </c>
      <c r="AK110">
        <f t="shared" si="5"/>
        <v>5.1374379526299863E-2</v>
      </c>
    </row>
    <row r="111" spans="1:37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  <c r="AG111">
        <v>2.6881505791480098</v>
      </c>
      <c r="AH111">
        <f t="shared" si="3"/>
        <v>2.358067993909025</v>
      </c>
      <c r="AJ111">
        <f t="shared" si="4"/>
        <v>0</v>
      </c>
      <c r="AK111">
        <f t="shared" si="5"/>
        <v>4.9715341477389874E-2</v>
      </c>
    </row>
    <row r="112" spans="1:37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  <c r="AG112">
        <v>2.6881505791480098</v>
      </c>
      <c r="AH112">
        <f t="shared" si="3"/>
        <v>2.3605414737672676</v>
      </c>
      <c r="AJ112">
        <f t="shared" si="4"/>
        <v>0</v>
      </c>
      <c r="AK112">
        <f t="shared" si="5"/>
        <v>4.8127807135932454E-2</v>
      </c>
    </row>
    <row r="113" spans="1:37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  <c r="AG113">
        <v>2.6881505791480098</v>
      </c>
      <c r="AH113">
        <f t="shared" si="3"/>
        <v>2.363013199822066</v>
      </c>
      <c r="AJ113">
        <f t="shared" si="4"/>
        <v>0</v>
      </c>
      <c r="AK113">
        <f t="shared" si="5"/>
        <v>4.660689135838425E-2</v>
      </c>
    </row>
    <row r="114" spans="1:37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  <c r="AG114">
        <v>2.6881505791480098</v>
      </c>
      <c r="AH114">
        <f t="shared" si="3"/>
        <v>2.3654862046428606</v>
      </c>
      <c r="AJ114">
        <f t="shared" si="4"/>
        <v>0</v>
      </c>
      <c r="AK114">
        <f t="shared" si="5"/>
        <v>4.5148062199356742E-2</v>
      </c>
    </row>
    <row r="115" spans="1:37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  <c r="AG115">
        <v>2.6881505791480098</v>
      </c>
      <c r="AH115">
        <f t="shared" si="3"/>
        <v>2.367962652434684</v>
      </c>
      <c r="AJ115">
        <f t="shared" si="4"/>
        <v>0</v>
      </c>
      <c r="AK115">
        <f t="shared" si="5"/>
        <v>4.3747132693909396E-2</v>
      </c>
    </row>
    <row r="116" spans="1:37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  <c r="AG116">
        <v>2.6881505791480098</v>
      </c>
      <c r="AH116">
        <f t="shared" si="3"/>
        <v>2.3704439137650168</v>
      </c>
      <c r="AJ116">
        <f t="shared" si="4"/>
        <v>0</v>
      </c>
      <c r="AK116">
        <f t="shared" si="5"/>
        <v>4.240024914377305E-2</v>
      </c>
    </row>
    <row r="117" spans="1:37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  <c r="AG117">
        <v>2.6881505791480098</v>
      </c>
      <c r="AH117">
        <f t="shared" si="3"/>
        <v>2.3729306463757367</v>
      </c>
      <c r="AJ117">
        <f t="shared" si="4"/>
        <v>0</v>
      </c>
      <c r="AK117">
        <f t="shared" si="5"/>
        <v>4.1103876713231569E-2</v>
      </c>
    </row>
    <row r="118" spans="1:37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  <c r="AG118">
        <v>2.6881505791480098</v>
      </c>
      <c r="AH118">
        <f t="shared" si="3"/>
        <v>2.3754228790326697</v>
      </c>
      <c r="AJ118">
        <f t="shared" si="4"/>
        <v>0</v>
      </c>
      <c r="AK118">
        <f t="shared" si="5"/>
        <v>3.9854783037366337E-2</v>
      </c>
    </row>
    <row r="119" spans="1:37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  <c r="AG119">
        <v>2.6881505791480098</v>
      </c>
      <c r="AH119">
        <f t="shared" si="3"/>
        <v>2.3779200959209468</v>
      </c>
      <c r="AJ119">
        <f t="shared" si="4"/>
        <v>0</v>
      </c>
      <c r="AK119">
        <f t="shared" si="5"/>
        <v>3.8650020449809364E-2</v>
      </c>
    </row>
    <row r="120" spans="1:37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  <c r="AG120">
        <v>2.6881505791480098</v>
      </c>
      <c r="AH120">
        <f t="shared" si="3"/>
        <v>2.3804213195839439</v>
      </c>
      <c r="AJ120">
        <f t="shared" si="4"/>
        <v>0</v>
      </c>
      <c r="AK120">
        <f t="shared" si="5"/>
        <v>3.7486907349320586E-2</v>
      </c>
    </row>
    <row r="121" spans="1:37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  <c r="AG121">
        <v>2.6881505791480098</v>
      </c>
      <c r="AH121">
        <f t="shared" si="3"/>
        <v>2.3829251908312998</v>
      </c>
      <c r="AJ121">
        <f t="shared" si="4"/>
        <v>0</v>
      </c>
      <c r="AK121">
        <f t="shared" si="5"/>
        <v>3.6363009144306901E-2</v>
      </c>
    </row>
    <row r="122" spans="1:37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  <c r="AG122">
        <v>2.6881505791480098</v>
      </c>
      <c r="AH122">
        <f t="shared" si="3"/>
        <v>2.3854300444142669</v>
      </c>
      <c r="AJ122">
        <f t="shared" si="4"/>
        <v>0</v>
      </c>
      <c r="AK122">
        <f t="shared" si="5"/>
        <v>3.5276119141845141E-2</v>
      </c>
    </row>
    <row r="123" spans="1:37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  <c r="AG123">
        <v>2.6881505791480098</v>
      </c>
      <c r="AH123">
        <f t="shared" si="3"/>
        <v>2.3879339795866179</v>
      </c>
      <c r="AJ123">
        <f t="shared" si="4"/>
        <v>0</v>
      </c>
      <c r="AK123">
        <f t="shared" si="5"/>
        <v>3.4224239682434709E-2</v>
      </c>
    </row>
    <row r="124" spans="1:37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  <c r="AG124">
        <v>2.6881505791480098</v>
      </c>
      <c r="AH124">
        <f t="shared" si="3"/>
        <v>2.3904349249442181</v>
      </c>
      <c r="AJ124">
        <f t="shared" si="4"/>
        <v>0</v>
      </c>
      <c r="AK124">
        <f t="shared" si="5"/>
        <v>3.3205563763536894E-2</v>
      </c>
    </row>
    <row r="125" spans="1:37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  <c r="AG125">
        <v>2.6881505791480098</v>
      </c>
      <c r="AH125">
        <f t="shared" si="3"/>
        <v>2.3929306971678148</v>
      </c>
      <c r="AJ125">
        <f t="shared" si="4"/>
        <v>0</v>
      </c>
      <c r="AK125">
        <f t="shared" si="5"/>
        <v>3.221845734342732E-2</v>
      </c>
    </row>
    <row r="126" spans="1:37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  <c r="AG126">
        <v>2.6881505791480098</v>
      </c>
      <c r="AH126">
        <f t="shared" si="3"/>
        <v>2.3954190534884576</v>
      </c>
      <c r="AJ126">
        <f t="shared" si="4"/>
        <v>0</v>
      </c>
      <c r="AK126">
        <f t="shared" si="5"/>
        <v>3.1261442471624878E-2</v>
      </c>
    </row>
    <row r="127" spans="1:37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  <c r="AG127">
        <v>2.6881505791480098</v>
      </c>
      <c r="AH127">
        <f t="shared" si="3"/>
        <v>2.3978977378547159</v>
      </c>
      <c r="AJ127">
        <f t="shared" si="4"/>
        <v>0</v>
      </c>
      <c r="AK127">
        <f t="shared" si="5"/>
        <v>3.0333181352881933E-2</v>
      </c>
    </row>
    <row r="128" spans="1:37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  <c r="AG128">
        <v>2.6881505791480098</v>
      </c>
      <c r="AH128">
        <f t="shared" si="3"/>
        <v>2.4003645209114928</v>
      </c>
      <c r="AJ128">
        <f t="shared" si="4"/>
        <v>0</v>
      </c>
      <c r="AK128">
        <f t="shared" si="5"/>
        <v>2.9432461417722711E-2</v>
      </c>
    </row>
    <row r="129" spans="1:37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  <c r="AG129">
        <v>2.6881505791480098</v>
      </c>
      <c r="AH129">
        <f t="shared" si="3"/>
        <v>2.402817234003483</v>
      </c>
      <c r="AJ129">
        <f t="shared" si="4"/>
        <v>0</v>
      </c>
      <c r="AK129">
        <f t="shared" si="5"/>
        <v>2.8558181443631425E-2</v>
      </c>
    </row>
    <row r="130" spans="1:37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  <c r="AG130">
        <v>2.6881505791480098</v>
      </c>
      <c r="AH130">
        <f t="shared" si="3"/>
        <v>2.4052537974965729</v>
      </c>
      <c r="AJ130">
        <f t="shared" si="4"/>
        <v>0</v>
      </c>
      <c r="AK130">
        <f t="shared" si="5"/>
        <v>2.7709338746613188E-2</v>
      </c>
    </row>
    <row r="131" spans="1:37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  <c r="AG131">
        <v>2.6881505791480098</v>
      </c>
      <c r="AH131">
        <f t="shared" ref="AH131:AH132" si="6">AF131+AG131</f>
        <v>2.4076722437703379</v>
      </c>
      <c r="AJ131">
        <f t="shared" ref="AJ131:AJ132" si="7">+AI131*4</f>
        <v>0</v>
      </c>
      <c r="AK131">
        <f t="shared" ref="AK131:AK132" si="8">AJ131-SUM(Y131:AD131,K131)</f>
        <v>2.6885017442522918E-2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4B0-DA2E-4253-AD14-82D03CD4091C}">
  <sheetPr codeName="Sheet24"/>
  <dimension ref="A1:AF131"/>
  <sheetViews>
    <sheetView zoomScale="55" zoomScaleNormal="55" workbookViewId="0">
      <selection sqref="A1:AF131"/>
    </sheetView>
  </sheetViews>
  <sheetFormatPr defaultColWidth="8.85546875" defaultRowHeight="15"/>
  <sheetData>
    <row r="1" spans="1:32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</row>
    <row r="3" spans="1:32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</row>
    <row r="4" spans="1:32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</row>
    <row r="5" spans="1:32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</row>
    <row r="6" spans="1:32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</row>
    <row r="7" spans="1:32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</row>
    <row r="8" spans="1:32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</row>
    <row r="9" spans="1:32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</row>
    <row r="10" spans="1:32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</row>
    <row r="11" spans="1:32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</row>
    <row r="12" spans="1:32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</row>
    <row r="13" spans="1:32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</row>
    <row r="14" spans="1:32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</row>
    <row r="15" spans="1:32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</row>
    <row r="16" spans="1:32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</row>
    <row r="17" spans="1:32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</row>
    <row r="18" spans="1:32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</row>
    <row r="19" spans="1:32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</row>
    <row r="20" spans="1:32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</row>
    <row r="21" spans="1:32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</row>
    <row r="22" spans="1:32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</row>
    <row r="23" spans="1:32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</row>
    <row r="24" spans="1:32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</row>
    <row r="25" spans="1:32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</row>
    <row r="26" spans="1:32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</row>
    <row r="27" spans="1:32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</row>
    <row r="28" spans="1:32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</row>
    <row r="29" spans="1:32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</row>
    <row r="30" spans="1:32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</row>
    <row r="31" spans="1:32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</row>
    <row r="32" spans="1:32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</row>
    <row r="33" spans="1:32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</row>
    <row r="34" spans="1:32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</row>
    <row r="35" spans="1:32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</row>
    <row r="36" spans="1:32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</row>
    <row r="37" spans="1:32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</row>
    <row r="38" spans="1:32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</row>
    <row r="39" spans="1:32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</row>
    <row r="40" spans="1:32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</row>
    <row r="41" spans="1:32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</row>
    <row r="42" spans="1:32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</row>
    <row r="43" spans="1:32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</row>
    <row r="44" spans="1:32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</row>
    <row r="45" spans="1:32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</row>
    <row r="46" spans="1:32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</row>
    <row r="47" spans="1:32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</row>
    <row r="48" spans="1:32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</row>
    <row r="49" spans="1:32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</row>
    <row r="50" spans="1:32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</row>
    <row r="51" spans="1:32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</row>
    <row r="52" spans="1:32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</row>
    <row r="53" spans="1:32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</row>
    <row r="54" spans="1:32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</row>
    <row r="55" spans="1:32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</row>
    <row r="56" spans="1:32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</row>
    <row r="57" spans="1:32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</row>
    <row r="58" spans="1:32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</row>
    <row r="59" spans="1:32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</row>
    <row r="60" spans="1:32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</row>
    <row r="61" spans="1:32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</row>
    <row r="62" spans="1:32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</row>
    <row r="63" spans="1:32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</row>
    <row r="64" spans="1:32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</row>
    <row r="65" spans="1:32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</row>
    <row r="66" spans="1:32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</row>
    <row r="67" spans="1:32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</row>
    <row r="68" spans="1:32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</row>
    <row r="69" spans="1:32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</row>
    <row r="70" spans="1:32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</row>
    <row r="71" spans="1:32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</row>
    <row r="72" spans="1:32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</row>
    <row r="73" spans="1:32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</row>
    <row r="74" spans="1:32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</row>
    <row r="75" spans="1:32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</row>
    <row r="76" spans="1:32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</row>
    <row r="77" spans="1:32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</row>
    <row r="78" spans="1:32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</row>
    <row r="79" spans="1:32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</row>
    <row r="80" spans="1:32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</row>
    <row r="81" spans="1:32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</row>
    <row r="82" spans="1:32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</row>
    <row r="83" spans="1:32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</row>
    <row r="84" spans="1:32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</row>
    <row r="85" spans="1:32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</row>
    <row r="86" spans="1:32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</row>
    <row r="87" spans="1:32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</row>
    <row r="88" spans="1:32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</row>
    <row r="89" spans="1:32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</row>
    <row r="90" spans="1:32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</row>
    <row r="91" spans="1:32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</row>
    <row r="92" spans="1:32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</row>
    <row r="93" spans="1:32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</row>
    <row r="94" spans="1:32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</row>
    <row r="95" spans="1:32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</row>
    <row r="96" spans="1:32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</row>
    <row r="97" spans="1:32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</row>
    <row r="98" spans="1:32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</row>
    <row r="99" spans="1:32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</row>
    <row r="100" spans="1:32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</row>
    <row r="101" spans="1:32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</row>
    <row r="102" spans="1:32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</row>
    <row r="103" spans="1:32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</row>
    <row r="104" spans="1:32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</row>
    <row r="105" spans="1:32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</row>
    <row r="106" spans="1:32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</row>
    <row r="107" spans="1:32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</row>
    <row r="108" spans="1:32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</row>
    <row r="109" spans="1:32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</row>
    <row r="110" spans="1:32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</row>
    <row r="111" spans="1:32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</row>
    <row r="112" spans="1:32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</row>
    <row r="113" spans="1:32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</row>
    <row r="114" spans="1:32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</row>
    <row r="115" spans="1:32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</row>
    <row r="116" spans="1:32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</row>
    <row r="117" spans="1:32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</row>
    <row r="118" spans="1:32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</row>
    <row r="119" spans="1:32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</row>
    <row r="120" spans="1:32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</row>
    <row r="121" spans="1:32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</row>
    <row r="122" spans="1:32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</row>
    <row r="123" spans="1:32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</row>
    <row r="124" spans="1:32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</row>
    <row r="125" spans="1:32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</row>
    <row r="126" spans="1:32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</row>
    <row r="127" spans="1:32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</row>
    <row r="128" spans="1:32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</row>
    <row r="129" spans="1:32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</row>
    <row r="130" spans="1:32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</row>
    <row r="131" spans="1:32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C62-89D3-47E8-B131-BDF9B0D0B3B0}">
  <sheetPr codeName="Sheet25"/>
  <dimension ref="A1:BV132"/>
  <sheetViews>
    <sheetView topLeftCell="AI1" zoomScale="115" zoomScaleNormal="115" workbookViewId="0">
      <selection activeCell="AW7" sqref="AW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16">
        <v>-1.7056528425070399E-14</v>
      </c>
      <c r="H2" s="16">
        <v>4.8874331906206199E-14</v>
      </c>
      <c r="I2" s="16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11">
        <f>+SUM(B2:T2)</f>
        <v>0.68502631906305067</v>
      </c>
      <c r="Y2" s="1">
        <f>+A2</f>
        <v>39172</v>
      </c>
      <c r="Z2" s="14">
        <f>+B2</f>
        <v>-8.1448695333659296E-2</v>
      </c>
      <c r="AA2" s="14">
        <f>+C2</f>
        <v>-3.4262635360365001</v>
      </c>
      <c r="AB2" s="14">
        <f>+D2</f>
        <v>3.6079190639619898</v>
      </c>
      <c r="AC2" s="14">
        <f>+F2+S2</f>
        <v>7.6572161432810057E-6</v>
      </c>
      <c r="AD2" s="14">
        <f>+E2</f>
        <v>-7.8962959785074699E-2</v>
      </c>
      <c r="AE2" s="14">
        <f>+Q2</f>
        <v>-8.4557885800237598E-2</v>
      </c>
      <c r="AF2" s="14">
        <f>+G2</f>
        <v>-1.7056528425070399E-14</v>
      </c>
      <c r="AG2" s="14">
        <f>+H2</f>
        <v>4.8874331906206199E-14</v>
      </c>
      <c r="AH2" s="14">
        <f>+SUM(T2,I2:P2)</f>
        <v>0.74833267484035781</v>
      </c>
      <c r="AI2" s="14">
        <f t="shared" ref="AI2:AI65" si="0">+SUM(Z2:AH2)</f>
        <v>0.68502631906305078</v>
      </c>
    </row>
    <row r="3" spans="1:49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16">
        <v>-1.7088126716288699E-14</v>
      </c>
      <c r="H3" s="16">
        <v>4.9505174626870098E-14</v>
      </c>
      <c r="I3" s="16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11">
        <f t="shared" ref="U3:U66" si="1">+SUM(B3:T3)</f>
        <v>1.1097567099166556</v>
      </c>
      <c r="Y3" s="1">
        <f t="shared" ref="Y3:AB34" si="2">+A3</f>
        <v>39263</v>
      </c>
      <c r="Z3" s="14">
        <f t="shared" si="2"/>
        <v>-7.2152350219354899E-2</v>
      </c>
      <c r="AA3" s="14">
        <f t="shared" si="2"/>
        <v>-3.76414258057099</v>
      </c>
      <c r="AB3" s="14">
        <f t="shared" si="2"/>
        <v>4.3511217807359897</v>
      </c>
      <c r="AC3" s="14">
        <f t="shared" ref="AC3:AC66" si="3">+F3+S3</f>
        <v>-4.9614259060406498E-4</v>
      </c>
      <c r="AD3" s="14">
        <f t="shared" ref="AD3:AD66" si="4">+E3</f>
        <v>-6.5776821177766703E-2</v>
      </c>
      <c r="AE3" s="14">
        <f t="shared" ref="AE3:AE66" si="5">+Q3</f>
        <v>-7.94483727713097E-2</v>
      </c>
      <c r="AF3" s="14">
        <f t="shared" ref="AF3:AG66" si="6">+G3</f>
        <v>-1.7088126716288699E-14</v>
      </c>
      <c r="AG3" s="14">
        <f t="shared" si="6"/>
        <v>4.9505174626870098E-14</v>
      </c>
      <c r="AH3" s="14">
        <f t="shared" ref="AH3:AH66" si="7">+SUM(T3,I3:P3)</f>
        <v>0.74065119651065892</v>
      </c>
      <c r="AI3" s="14">
        <f t="shared" si="0"/>
        <v>1.1097567099166556</v>
      </c>
    </row>
    <row r="4" spans="1:49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16">
        <v>-1.5674162751741301E-14</v>
      </c>
      <c r="H4" s="16">
        <v>4.7268740157239097E-14</v>
      </c>
      <c r="I4" s="16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11">
        <f t="shared" si="1"/>
        <v>1.199753461233708</v>
      </c>
      <c r="Y4" s="1">
        <f t="shared" si="2"/>
        <v>39355</v>
      </c>
      <c r="Z4" s="14">
        <f t="shared" si="2"/>
        <v>-7.4959266202575703E-2</v>
      </c>
      <c r="AA4" s="14">
        <f t="shared" si="2"/>
        <v>-4.0324802979292498</v>
      </c>
      <c r="AB4" s="14">
        <f t="shared" si="2"/>
        <v>4.6620209684884699</v>
      </c>
      <c r="AC4" s="14">
        <f t="shared" si="3"/>
        <v>-9.5225141342773799E-4</v>
      </c>
      <c r="AD4" s="14">
        <f t="shared" si="4"/>
        <v>-5.03850349150941E-2</v>
      </c>
      <c r="AE4" s="14">
        <f t="shared" si="5"/>
        <v>-3.6538266049086103E-2</v>
      </c>
      <c r="AF4" s="14">
        <f t="shared" si="6"/>
        <v>-1.5674162751741301E-14</v>
      </c>
      <c r="AG4" s="14">
        <f t="shared" si="6"/>
        <v>4.7268740157239097E-14</v>
      </c>
      <c r="AH4" s="14">
        <f t="shared" si="7"/>
        <v>0.7330476092546393</v>
      </c>
      <c r="AI4" s="14">
        <f t="shared" si="0"/>
        <v>1.199753461233708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16">
        <v>-1.6707820815894601E-14</v>
      </c>
      <c r="H5" s="16">
        <v>4.7096985681513E-14</v>
      </c>
      <c r="I5" s="16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11">
        <f t="shared" si="1"/>
        <v>1.220382881533205</v>
      </c>
      <c r="Y5" s="1">
        <f t="shared" si="2"/>
        <v>39447</v>
      </c>
      <c r="Z5" s="14">
        <f t="shared" si="2"/>
        <v>-6.6951066199078105E-2</v>
      </c>
      <c r="AA5" s="14">
        <f t="shared" si="2"/>
        <v>-4.2279702899383897</v>
      </c>
      <c r="AB5" s="14">
        <f t="shared" si="2"/>
        <v>4.8577960256520898</v>
      </c>
      <c r="AC5" s="14">
        <f t="shared" si="3"/>
        <v>-8.3689152823234999E-4</v>
      </c>
      <c r="AD5" s="14">
        <f t="shared" si="4"/>
        <v>-5.8878320871335203E-2</v>
      </c>
      <c r="AE5" s="14">
        <f t="shared" si="5"/>
        <v>-8.2976900108322205E-3</v>
      </c>
      <c r="AF5" s="14">
        <f t="shared" si="6"/>
        <v>-1.6707820815894601E-14</v>
      </c>
      <c r="AG5" s="14">
        <f t="shared" si="6"/>
        <v>4.7096985681513E-14</v>
      </c>
      <c r="AH5" s="14">
        <f t="shared" si="7"/>
        <v>0.72552111442895206</v>
      </c>
      <c r="AI5" s="14">
        <f t="shared" si="0"/>
        <v>1.220382881533205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16">
        <v>-1.5341755002089399E-14</v>
      </c>
      <c r="H6" s="16">
        <v>4.2594216876310601E-14</v>
      </c>
      <c r="I6" s="16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11">
        <f t="shared" si="1"/>
        <v>1.1692199952262572</v>
      </c>
      <c r="Y6" s="1">
        <f t="shared" si="2"/>
        <v>39538</v>
      </c>
      <c r="Z6" s="14">
        <f t="shared" si="2"/>
        <v>-6.8291833266581295E-2</v>
      </c>
      <c r="AA6" s="14">
        <f t="shared" si="2"/>
        <v>-4.3003765876977402</v>
      </c>
      <c r="AB6" s="14">
        <f t="shared" si="2"/>
        <v>4.7664354457037401</v>
      </c>
      <c r="AC6" s="14">
        <f t="shared" si="3"/>
        <v>-1.4833439918434822E-3</v>
      </c>
      <c r="AD6" s="14">
        <f t="shared" si="4"/>
        <v>9.8096578433401194E-3</v>
      </c>
      <c r="AE6" s="14">
        <f t="shared" si="5"/>
        <v>4.5055734618729699E-2</v>
      </c>
      <c r="AF6" s="14">
        <f t="shared" si="6"/>
        <v>-1.5341755002089399E-14</v>
      </c>
      <c r="AG6" s="14">
        <f t="shared" si="6"/>
        <v>4.2594216876310601E-14</v>
      </c>
      <c r="AH6" s="14">
        <f t="shared" si="7"/>
        <v>0.71807092201658507</v>
      </c>
      <c r="AI6" s="14">
        <f t="shared" si="0"/>
        <v>1.1692199952262572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16">
        <v>-1.63146101258122E-14</v>
      </c>
      <c r="H7" s="16">
        <v>4.5487581377947801E-14</v>
      </c>
      <c r="I7" s="16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11">
        <f t="shared" si="1"/>
        <v>1.2437466762453946</v>
      </c>
      <c r="Y7" s="1">
        <f t="shared" si="2"/>
        <v>39629</v>
      </c>
      <c r="Z7" s="14">
        <f t="shared" si="2"/>
        <v>-6.5340373681486694E-2</v>
      </c>
      <c r="AA7" s="14">
        <f t="shared" si="2"/>
        <v>-4.4612750662812504</v>
      </c>
      <c r="AB7" s="14">
        <f t="shared" si="2"/>
        <v>5.0246338167740898</v>
      </c>
      <c r="AC7" s="14">
        <f t="shared" si="3"/>
        <v>-2.1834503098269041E-3</v>
      </c>
      <c r="AD7" s="14">
        <f t="shared" si="4"/>
        <v>1.16800181436712E-2</v>
      </c>
      <c r="AE7" s="14">
        <f t="shared" si="5"/>
        <v>2.5535481083295401E-2</v>
      </c>
      <c r="AF7" s="14">
        <f t="shared" si="6"/>
        <v>-1.63146101258122E-14</v>
      </c>
      <c r="AG7" s="14">
        <f t="shared" si="6"/>
        <v>4.5487581377947801E-14</v>
      </c>
      <c r="AH7" s="14">
        <f t="shared" si="7"/>
        <v>0.71069625051687291</v>
      </c>
      <c r="AI7" s="14">
        <f t="shared" si="0"/>
        <v>1.2437466762453946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16">
        <v>-1.5106166182168201E-14</v>
      </c>
      <c r="H8" s="16">
        <v>3.6585121331800299E-14</v>
      </c>
      <c r="I8" s="16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11">
        <f t="shared" si="1"/>
        <v>1.3390358599770167</v>
      </c>
      <c r="Y8" s="1">
        <f t="shared" si="2"/>
        <v>39721</v>
      </c>
      <c r="Z8" s="14">
        <f t="shared" si="2"/>
        <v>-5.5165076271148902E-2</v>
      </c>
      <c r="AA8" s="14">
        <f t="shared" si="2"/>
        <v>-4.5427710748702701</v>
      </c>
      <c r="AB8" s="14">
        <f t="shared" si="2"/>
        <v>5.1039021012249703</v>
      </c>
      <c r="AC8" s="14">
        <f t="shared" si="3"/>
        <v>-1.7715264027491199E-3</v>
      </c>
      <c r="AD8" s="14">
        <f t="shared" si="4"/>
        <v>4.5474525081134302E-2</v>
      </c>
      <c r="AE8" s="14">
        <f t="shared" si="5"/>
        <v>8.5970584377492595E-2</v>
      </c>
      <c r="AF8" s="14">
        <f t="shared" si="6"/>
        <v>-1.5106166182168201E-14</v>
      </c>
      <c r="AG8" s="14">
        <f t="shared" si="6"/>
        <v>3.6585121331800299E-14</v>
      </c>
      <c r="AH8" s="14">
        <f t="shared" si="7"/>
        <v>0.70339632683756614</v>
      </c>
      <c r="AI8" s="14">
        <f t="shared" si="0"/>
        <v>1.3390358599770167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16">
        <v>-1.4222420309863801E-14</v>
      </c>
      <c r="H9" s="16">
        <v>3.5316988661577397E-14</v>
      </c>
      <c r="I9" s="16">
        <v>7.1101289274923803E-14</v>
      </c>
      <c r="J9" s="16">
        <v>6.50203680198183E-15</v>
      </c>
      <c r="K9" s="16">
        <v>9.1950186484990705E-17</v>
      </c>
      <c r="L9" s="16">
        <v>-2.6964015218796198E-16</v>
      </c>
      <c r="M9" s="16">
        <v>-4.92937525162773E-16</v>
      </c>
      <c r="N9" s="16">
        <v>-5.5664000648078097E-16</v>
      </c>
      <c r="O9" s="16">
        <v>-7.9766436496242599E-16</v>
      </c>
      <c r="P9" s="16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11">
        <f t="shared" si="1"/>
        <v>0.23533001360383715</v>
      </c>
      <c r="Y9" s="1">
        <f t="shared" si="2"/>
        <v>39813</v>
      </c>
      <c r="Z9" s="14">
        <f t="shared" si="2"/>
        <v>-7.2733579114693803E-2</v>
      </c>
      <c r="AA9" s="14">
        <f t="shared" si="2"/>
        <v>-4.9181117847108897</v>
      </c>
      <c r="AB9" s="14">
        <f t="shared" si="2"/>
        <v>4.0350978159438702</v>
      </c>
      <c r="AC9" s="14">
        <f t="shared" si="3"/>
        <v>-1.6083379437836038E-5</v>
      </c>
      <c r="AD9" s="14">
        <f t="shared" si="4"/>
        <v>0.15609070190787899</v>
      </c>
      <c r="AE9" s="14">
        <f t="shared" si="5"/>
        <v>0.33883255676823099</v>
      </c>
      <c r="AF9" s="14">
        <f t="shared" si="6"/>
        <v>-1.4222420309863801E-14</v>
      </c>
      <c r="AG9" s="14">
        <f t="shared" si="6"/>
        <v>3.5316988661577397E-14</v>
      </c>
      <c r="AH9" s="14">
        <f t="shared" si="7"/>
        <v>0.69617038618885696</v>
      </c>
      <c r="AI9" s="14">
        <f t="shared" si="0"/>
        <v>0.23533001360383721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16">
        <v>-1.4913837608734899E-14</v>
      </c>
      <c r="H10" s="16">
        <v>3.4906302879329301E-14</v>
      </c>
      <c r="I10" s="16">
        <v>7.1250244744518598E-14</v>
      </c>
      <c r="J10" s="16">
        <v>1.9830479670871099E-15</v>
      </c>
      <c r="K10" s="16">
        <v>-9.0584210691116105E-16</v>
      </c>
      <c r="L10" s="16">
        <v>-1.1131000293128001E-15</v>
      </c>
      <c r="M10" s="16">
        <v>-1.33894062071874E-15</v>
      </c>
      <c r="N10" s="16">
        <v>-1.4583835995774699E-15</v>
      </c>
      <c r="O10" s="16">
        <v>-2.04916699856177E-15</v>
      </c>
      <c r="P10" s="16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11">
        <f t="shared" si="1"/>
        <v>-0.25924181404269386</v>
      </c>
      <c r="Y10" s="1">
        <f t="shared" si="2"/>
        <v>39903</v>
      </c>
      <c r="Z10" s="14">
        <f t="shared" si="2"/>
        <v>-7.7233623632329093E-2</v>
      </c>
      <c r="AA10" s="14">
        <f t="shared" si="2"/>
        <v>-4.7096094535318596</v>
      </c>
      <c r="AB10" s="14">
        <f t="shared" si="2"/>
        <v>3.3427659408966899</v>
      </c>
      <c r="AC10" s="14">
        <f t="shared" si="3"/>
        <v>2.7695978412703641E-3</v>
      </c>
      <c r="AD10" s="14">
        <f t="shared" si="4"/>
        <v>0.201607124107958</v>
      </c>
      <c r="AE10" s="14">
        <f t="shared" si="5"/>
        <v>0.291440928296198</v>
      </c>
      <c r="AF10" s="14">
        <f t="shared" si="6"/>
        <v>-1.4913837608734899E-14</v>
      </c>
      <c r="AG10" s="14">
        <f t="shared" si="6"/>
        <v>3.4906302879329301E-14</v>
      </c>
      <c r="AH10" s="14">
        <f t="shared" si="7"/>
        <v>0.68901767197935881</v>
      </c>
      <c r="AI10" s="14">
        <f t="shared" si="0"/>
        <v>-0.25924181404269397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16">
        <v>-3.1001888281115103E-5</v>
      </c>
      <c r="G11" s="16">
        <v>-1.4898543148735999E-14</v>
      </c>
      <c r="H11" s="16">
        <v>2.9033590219164297E-14</v>
      </c>
      <c r="I11" s="16">
        <v>7.6830463396236197E-14</v>
      </c>
      <c r="J11" s="16">
        <v>-1.0077581615224201E-15</v>
      </c>
      <c r="K11" s="16">
        <v>-1.78568925113122E-15</v>
      </c>
      <c r="L11" s="16">
        <v>-1.73905496784434E-15</v>
      </c>
      <c r="M11" s="16">
        <v>-2.0112026723148101E-15</v>
      </c>
      <c r="N11" s="16">
        <v>-2.21712865791217E-15</v>
      </c>
      <c r="O11" s="16">
        <v>-3.0170256593905699E-15</v>
      </c>
      <c r="P11" s="16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11">
        <f t="shared" si="1"/>
        <v>-0.39744341069008904</v>
      </c>
      <c r="Y11" s="1">
        <f t="shared" si="2"/>
        <v>39994</v>
      </c>
      <c r="Z11" s="14">
        <f t="shared" si="2"/>
        <v>-7.7233898361021E-2</v>
      </c>
      <c r="AA11" s="14">
        <f t="shared" si="2"/>
        <v>-4.2827830353496301</v>
      </c>
      <c r="AB11" s="14">
        <f t="shared" si="2"/>
        <v>2.92795377905174</v>
      </c>
      <c r="AC11" s="14">
        <f t="shared" si="3"/>
        <v>3.7420373579291851E-3</v>
      </c>
      <c r="AD11" s="14">
        <f t="shared" si="4"/>
        <v>0.16611790519925501</v>
      </c>
      <c r="AE11" s="14">
        <f t="shared" si="5"/>
        <v>0.18282236569757801</v>
      </c>
      <c r="AF11" s="14">
        <f t="shared" si="6"/>
        <v>-1.4898543148735999E-14</v>
      </c>
      <c r="AG11" s="14">
        <f t="shared" si="6"/>
        <v>2.9033590219164297E-14</v>
      </c>
      <c r="AH11" s="14">
        <f t="shared" si="7"/>
        <v>0.68193743571404564</v>
      </c>
      <c r="AI11" s="14">
        <f t="shared" si="0"/>
        <v>-0.39744341069008893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16">
        <v>-1.3671137916917301E-14</v>
      </c>
      <c r="H12" s="16">
        <v>2.2695219738273E-14</v>
      </c>
      <c r="I12" s="16">
        <v>8.1757766667934797E-14</v>
      </c>
      <c r="J12" s="16">
        <v>-5.5690402856240002E-15</v>
      </c>
      <c r="K12" s="16">
        <v>-2.5385500342548201E-15</v>
      </c>
      <c r="L12" s="16">
        <v>-2.3204753051352299E-15</v>
      </c>
      <c r="M12" s="16">
        <v>-2.66469042838404E-15</v>
      </c>
      <c r="N12" s="16">
        <v>-2.8681219836155698E-15</v>
      </c>
      <c r="O12" s="16">
        <v>-3.8055690679561397E-15</v>
      </c>
      <c r="P12" s="16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11">
        <f t="shared" si="1"/>
        <v>-0.37380633742344094</v>
      </c>
      <c r="Y12" s="1">
        <f t="shared" si="2"/>
        <v>40086</v>
      </c>
      <c r="Z12" s="14">
        <f t="shared" si="2"/>
        <v>-7.6583584269476396E-2</v>
      </c>
      <c r="AA12" s="14">
        <f t="shared" si="2"/>
        <v>-3.5795331211478398</v>
      </c>
      <c r="AB12" s="14">
        <f t="shared" si="2"/>
        <v>2.4635649582972698</v>
      </c>
      <c r="AC12" s="14">
        <f t="shared" si="3"/>
        <v>3.0477963167510991E-3</v>
      </c>
      <c r="AD12" s="14">
        <f t="shared" si="4"/>
        <v>0.118614286323419</v>
      </c>
      <c r="AE12" s="14">
        <f t="shared" si="5"/>
        <v>2.2154390162528199E-2</v>
      </c>
      <c r="AF12" s="14">
        <f t="shared" si="6"/>
        <v>-1.3671137916917301E-14</v>
      </c>
      <c r="AG12" s="14">
        <f t="shared" si="6"/>
        <v>2.2695219738273E-14</v>
      </c>
      <c r="AH12" s="14">
        <f t="shared" si="7"/>
        <v>0.67492893689389777</v>
      </c>
      <c r="AI12" s="14">
        <f t="shared" si="0"/>
        <v>-0.37380633742344127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16">
        <v>-1.47438261732086E-14</v>
      </c>
      <c r="H13" s="16">
        <v>2.3088375082590299E-14</v>
      </c>
      <c r="I13" s="16">
        <v>8.8620449335101505E-14</v>
      </c>
      <c r="J13" s="16">
        <v>-7.16104044956642E-15</v>
      </c>
      <c r="K13" s="16">
        <v>-3.19199386779263E-15</v>
      </c>
      <c r="L13" s="16">
        <v>-2.9134934367322101E-15</v>
      </c>
      <c r="M13" s="16">
        <v>-3.2709851996742998E-15</v>
      </c>
      <c r="N13" s="16">
        <v>-3.46751406231532E-15</v>
      </c>
      <c r="O13" s="16">
        <v>-4.6597132752529502E-15</v>
      </c>
      <c r="P13" s="16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11">
        <f t="shared" si="1"/>
        <v>-0.4577804486692203</v>
      </c>
      <c r="Y13" s="1">
        <f t="shared" si="2"/>
        <v>40178</v>
      </c>
      <c r="Z13" s="14">
        <f t="shared" si="2"/>
        <v>-6.6948608643736002E-2</v>
      </c>
      <c r="AA13" s="14">
        <f t="shared" si="2"/>
        <v>-3.22343136807805</v>
      </c>
      <c r="AB13" s="14">
        <f t="shared" si="2"/>
        <v>2.1384179089562099</v>
      </c>
      <c r="AC13" s="14">
        <f t="shared" si="3"/>
        <v>2.8880181581262278E-3</v>
      </c>
      <c r="AD13" s="14">
        <f t="shared" si="4"/>
        <v>9.2756626758306204E-2</v>
      </c>
      <c r="AE13" s="14">
        <f t="shared" si="5"/>
        <v>-6.9454468737530806E-2</v>
      </c>
      <c r="AF13" s="14">
        <f t="shared" si="6"/>
        <v>-1.47438261732086E-14</v>
      </c>
      <c r="AG13" s="14">
        <f t="shared" si="6"/>
        <v>2.3088375082590299E-14</v>
      </c>
      <c r="AH13" s="14">
        <f t="shared" si="7"/>
        <v>0.66799144291744594</v>
      </c>
      <c r="AI13" s="14">
        <f t="shared" si="0"/>
        <v>-0.45778044866921974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16">
        <v>-5.6920908500590002E-5</v>
      </c>
      <c r="G14" s="16">
        <v>-1.4683418338665999E-14</v>
      </c>
      <c r="H14" s="16">
        <v>2.6302320575382501E-14</v>
      </c>
      <c r="I14" s="16">
        <v>9.5960466624132896E-14</v>
      </c>
      <c r="J14" s="16">
        <v>-8.5810330644261202E-15</v>
      </c>
      <c r="K14" s="16">
        <v>-3.8384456941060501E-15</v>
      </c>
      <c r="L14" s="16">
        <v>-3.38601011093345E-15</v>
      </c>
      <c r="M14" s="16">
        <v>-3.7225512873339699E-15</v>
      </c>
      <c r="N14" s="16">
        <v>-3.9770092103442396E-15</v>
      </c>
      <c r="O14" s="16">
        <v>-5.2555137069323797E-15</v>
      </c>
      <c r="P14" s="16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11">
        <f t="shared" si="1"/>
        <v>-0.32610200760310337</v>
      </c>
      <c r="Y14" s="1">
        <f t="shared" si="2"/>
        <v>40268</v>
      </c>
      <c r="Z14" s="14">
        <f t="shared" si="2"/>
        <v>-6.2718955383275196E-2</v>
      </c>
      <c r="AA14" s="14">
        <f t="shared" si="2"/>
        <v>-3.0094852443175601</v>
      </c>
      <c r="AB14" s="14">
        <f t="shared" si="2"/>
        <v>2.0973140528759302</v>
      </c>
      <c r="AC14" s="14">
        <f t="shared" si="3"/>
        <v>2.8850604861834998E-3</v>
      </c>
      <c r="AD14" s="14">
        <f t="shared" si="4"/>
        <v>8.5364933996481096E-2</v>
      </c>
      <c r="AE14" s="14">
        <f t="shared" si="5"/>
        <v>-0.100586084244848</v>
      </c>
      <c r="AF14" s="14">
        <f t="shared" si="6"/>
        <v>-1.4683418338665999E-14</v>
      </c>
      <c r="AG14" s="14">
        <f t="shared" si="6"/>
        <v>2.6302320575382501E-14</v>
      </c>
      <c r="AH14" s="14">
        <f t="shared" si="7"/>
        <v>0.66112422898397338</v>
      </c>
      <c r="AI14" s="14">
        <f t="shared" si="0"/>
        <v>-0.32610200760310326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16">
        <v>-1.45550603605656E-14</v>
      </c>
      <c r="H15" s="16">
        <v>2.4549370223608499E-14</v>
      </c>
      <c r="I15" s="16">
        <v>1.02093068569547E-13</v>
      </c>
      <c r="J15" s="16">
        <v>-1.02831356840878E-14</v>
      </c>
      <c r="K15" s="16">
        <v>-4.2706038877214799E-15</v>
      </c>
      <c r="L15" s="16">
        <v>-3.6948368752384203E-15</v>
      </c>
      <c r="M15" s="16">
        <v>-4.1037688948367999E-15</v>
      </c>
      <c r="N15" s="16">
        <v>-4.3284174498566702E-15</v>
      </c>
      <c r="O15" s="16">
        <v>-5.5888859398558001E-15</v>
      </c>
      <c r="P15" s="16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11">
        <f t="shared" si="1"/>
        <v>-0.51825461102165904</v>
      </c>
      <c r="Y15" s="1">
        <f t="shared" si="2"/>
        <v>40359</v>
      </c>
      <c r="Z15" s="14">
        <f t="shared" si="2"/>
        <v>-5.6740417808070598E-2</v>
      </c>
      <c r="AA15" s="14">
        <f t="shared" si="2"/>
        <v>-2.84622415769251</v>
      </c>
      <c r="AB15" s="14">
        <f t="shared" si="2"/>
        <v>1.76392621475817</v>
      </c>
      <c r="AC15" s="14">
        <f t="shared" si="3"/>
        <v>3.1659979763524609E-3</v>
      </c>
      <c r="AD15" s="14">
        <f t="shared" si="4"/>
        <v>5.2464119688062499E-2</v>
      </c>
      <c r="AE15" s="14">
        <f t="shared" si="5"/>
        <v>-8.9172945942111101E-2</v>
      </c>
      <c r="AF15" s="14">
        <f t="shared" si="6"/>
        <v>-1.45550603605656E-14</v>
      </c>
      <c r="AG15" s="14">
        <f t="shared" si="6"/>
        <v>2.4549370223608499E-14</v>
      </c>
      <c r="AH15" s="14">
        <f t="shared" si="7"/>
        <v>0.65432657799843741</v>
      </c>
      <c r="AI15" s="14">
        <f t="shared" si="0"/>
        <v>-0.51825461102165915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16">
        <v>-1.29818246758903E-14</v>
      </c>
      <c r="H16" s="16">
        <v>2.7618559935112799E-14</v>
      </c>
      <c r="I16" s="16">
        <v>1.06745906539915E-13</v>
      </c>
      <c r="J16" s="16">
        <v>-1.1636456247619699E-14</v>
      </c>
      <c r="K16" s="16">
        <v>-4.6269873450200303E-15</v>
      </c>
      <c r="L16" s="16">
        <v>-4.04382473323251E-15</v>
      </c>
      <c r="M16" s="16">
        <v>-4.4149072248688198E-15</v>
      </c>
      <c r="N16" s="16">
        <v>-4.5395607527192602E-15</v>
      </c>
      <c r="O16" s="16">
        <v>-5.8035060285626901E-15</v>
      </c>
      <c r="P16" s="16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11">
        <f t="shared" si="1"/>
        <v>-0.63192865144317445</v>
      </c>
      <c r="Y16" s="1">
        <f t="shared" si="2"/>
        <v>40451</v>
      </c>
      <c r="Z16" s="14">
        <f t="shared" si="2"/>
        <v>-5.5627084063887097E-2</v>
      </c>
      <c r="AA16" s="14">
        <f t="shared" si="2"/>
        <v>-2.7465716836463399</v>
      </c>
      <c r="AB16" s="14">
        <f t="shared" si="2"/>
        <v>1.54545079796754</v>
      </c>
      <c r="AC16" s="14">
        <f t="shared" si="3"/>
        <v>3.5216110996135661E-3</v>
      </c>
      <c r="AD16" s="14">
        <f t="shared" si="4"/>
        <v>8.3604087245100503E-2</v>
      </c>
      <c r="AE16" s="14">
        <f t="shared" si="5"/>
        <v>-0.10990416052322501</v>
      </c>
      <c r="AF16" s="14">
        <f t="shared" si="6"/>
        <v>-1.29818246758903E-14</v>
      </c>
      <c r="AG16" s="14">
        <f t="shared" si="6"/>
        <v>2.7618559935112799E-14</v>
      </c>
      <c r="AH16" s="14">
        <f t="shared" si="7"/>
        <v>0.64759778047800831</v>
      </c>
      <c r="AI16" s="14">
        <f t="shared" si="0"/>
        <v>-0.63192865144317512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16">
        <v>-8.7809182259336705E-5</v>
      </c>
      <c r="G17" s="16">
        <v>-1.3994304271997899E-14</v>
      </c>
      <c r="H17" s="16">
        <v>3.0267355507495598E-14</v>
      </c>
      <c r="I17" s="16">
        <v>1.12376767866968E-13</v>
      </c>
      <c r="J17" s="16">
        <v>-1.08087308497226E-14</v>
      </c>
      <c r="K17" s="16">
        <v>-4.9477337173036203E-15</v>
      </c>
      <c r="L17" s="16">
        <v>-4.2751619738306402E-15</v>
      </c>
      <c r="M17" s="16">
        <v>-4.5803557445085997E-15</v>
      </c>
      <c r="N17" s="16">
        <v>-4.6944147220201904E-15</v>
      </c>
      <c r="O17" s="16">
        <v>-6.1008146684591998E-15</v>
      </c>
      <c r="P17" s="16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11">
        <f t="shared" si="1"/>
        <v>-0.64253858029302047</v>
      </c>
      <c r="Y17" s="1">
        <f t="shared" si="2"/>
        <v>40543</v>
      </c>
      <c r="Z17" s="14">
        <f t="shared" si="2"/>
        <v>-4.7743377960599097E-2</v>
      </c>
      <c r="AA17" s="14">
        <f t="shared" si="2"/>
        <v>-2.87596810072437</v>
      </c>
      <c r="AB17" s="14">
        <f t="shared" si="2"/>
        <v>1.70332132064634</v>
      </c>
      <c r="AC17" s="14">
        <f t="shared" si="3"/>
        <v>3.2733982310121233E-3</v>
      </c>
      <c r="AD17" s="14">
        <f t="shared" si="4"/>
        <v>6.1427260905513398E-2</v>
      </c>
      <c r="AE17" s="14">
        <f t="shared" si="5"/>
        <v>-0.127786215851135</v>
      </c>
      <c r="AF17" s="14">
        <f t="shared" si="6"/>
        <v>-1.3994304271997899E-14</v>
      </c>
      <c r="AG17" s="14">
        <f t="shared" si="6"/>
        <v>3.0267355507495598E-14</v>
      </c>
      <c r="AH17" s="14">
        <f t="shared" si="7"/>
        <v>0.64093713446020184</v>
      </c>
      <c r="AI17" s="14">
        <f t="shared" si="0"/>
        <v>-0.64253858029302047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16">
        <v>-1.26990520969905E-14</v>
      </c>
      <c r="H18" s="16">
        <v>2.70272908899521E-14</v>
      </c>
      <c r="I18" s="16">
        <v>1.1458995098403399E-13</v>
      </c>
      <c r="J18" s="16">
        <v>-1.2763833817525301E-14</v>
      </c>
      <c r="K18" s="16">
        <v>-5.1875351059205896E-15</v>
      </c>
      <c r="L18" s="16">
        <v>-4.3540879323575898E-15</v>
      </c>
      <c r="M18" s="16">
        <v>-4.64225914420345E-15</v>
      </c>
      <c r="N18" s="16">
        <v>-4.8150185871721397E-15</v>
      </c>
      <c r="O18" s="16">
        <v>-6.3834364557845199E-15</v>
      </c>
      <c r="P18" s="16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11">
        <f t="shared" si="1"/>
        <v>-0.50540293652092394</v>
      </c>
      <c r="Y18" s="1">
        <f t="shared" si="2"/>
        <v>40633</v>
      </c>
      <c r="Z18" s="14">
        <f t="shared" si="2"/>
        <v>-6.1207231497265098E-2</v>
      </c>
      <c r="AA18" s="14">
        <f t="shared" si="2"/>
        <v>-3.0882231149595301</v>
      </c>
      <c r="AB18" s="14">
        <f t="shared" si="2"/>
        <v>2.1023471686558799</v>
      </c>
      <c r="AC18" s="14">
        <f t="shared" si="3"/>
        <v>2.347973186419116E-3</v>
      </c>
      <c r="AD18" s="14">
        <f t="shared" si="4"/>
        <v>3.4135437997744197E-2</v>
      </c>
      <c r="AE18" s="14">
        <f t="shared" si="5"/>
        <v>-0.129147115316714</v>
      </c>
      <c r="AF18" s="14">
        <f t="shared" si="6"/>
        <v>-1.26990520969905E-14</v>
      </c>
      <c r="AG18" s="14">
        <f t="shared" si="6"/>
        <v>2.70272908899521E-14</v>
      </c>
      <c r="AH18" s="14">
        <f t="shared" si="7"/>
        <v>0.63434394541252759</v>
      </c>
      <c r="AI18" s="14">
        <f t="shared" si="0"/>
        <v>-0.50540293652092394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16">
        <v>-1.2462815830234199E-14</v>
      </c>
      <c r="H19" s="16">
        <v>2.71083649784454E-14</v>
      </c>
      <c r="I19" s="16">
        <v>1.1729246195467301E-13</v>
      </c>
      <c r="J19" s="16">
        <v>-1.3014195103447399E-14</v>
      </c>
      <c r="K19" s="16">
        <v>-5.2308643447072497E-15</v>
      </c>
      <c r="L19" s="16">
        <v>-4.4186060780085602E-15</v>
      </c>
      <c r="M19" s="16">
        <v>-4.7958229144748697E-15</v>
      </c>
      <c r="N19" s="16">
        <v>-5.0766224793515599E-15</v>
      </c>
      <c r="O19" s="16">
        <v>-6.8940192525681596E-15</v>
      </c>
      <c r="P19" s="16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11">
        <f t="shared" si="1"/>
        <v>-0.41195875059895848</v>
      </c>
      <c r="Y19" s="1">
        <f t="shared" si="2"/>
        <v>40724</v>
      </c>
      <c r="Z19" s="14">
        <f t="shared" si="2"/>
        <v>-4.8608669393035403E-2</v>
      </c>
      <c r="AA19" s="14">
        <f t="shared" si="2"/>
        <v>-2.9821682798690801</v>
      </c>
      <c r="AB19" s="14">
        <f t="shared" si="2"/>
        <v>2.0651483589559301</v>
      </c>
      <c r="AC19" s="14">
        <f t="shared" si="3"/>
        <v>2.3257437525766719E-3</v>
      </c>
      <c r="AD19" s="14">
        <f t="shared" si="4"/>
        <v>5.1671365465450501E-2</v>
      </c>
      <c r="AE19" s="14">
        <f t="shared" si="5"/>
        <v>-0.12814479565449499</v>
      </c>
      <c r="AF19" s="14">
        <f t="shared" si="6"/>
        <v>-1.2462815830234199E-14</v>
      </c>
      <c r="AG19" s="14">
        <f t="shared" si="6"/>
        <v>2.71083649784454E-14</v>
      </c>
      <c r="AH19" s="14">
        <f t="shared" si="7"/>
        <v>0.62781752614368014</v>
      </c>
      <c r="AI19" s="14">
        <f t="shared" si="0"/>
        <v>-0.41195875059895848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16">
        <v>-1.19816430662832E-14</v>
      </c>
      <c r="H20" s="16">
        <v>2.9089090319690601E-14</v>
      </c>
      <c r="I20" s="16">
        <v>1.16813055224561E-13</v>
      </c>
      <c r="J20" s="16">
        <v>-1.36784562458063E-14</v>
      </c>
      <c r="K20" s="16">
        <v>-5.3976197003093104E-15</v>
      </c>
      <c r="L20" s="16">
        <v>-4.6362872263847498E-15</v>
      </c>
      <c r="M20" s="16">
        <v>-5.1204671580820802E-15</v>
      </c>
      <c r="N20" s="16">
        <v>-5.5322631284222103E-15</v>
      </c>
      <c r="O20" s="16">
        <v>-7.5135092885876095E-15</v>
      </c>
      <c r="P20" s="16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11">
        <f t="shared" si="1"/>
        <v>-0.60193453637089056</v>
      </c>
      <c r="Y20" s="1">
        <f t="shared" si="2"/>
        <v>40816</v>
      </c>
      <c r="Z20" s="14">
        <f t="shared" si="2"/>
        <v>-5.6432182487081803E-2</v>
      </c>
      <c r="AA20" s="14">
        <f t="shared" si="2"/>
        <v>-2.7002915114671899</v>
      </c>
      <c r="AB20" s="14">
        <f t="shared" si="2"/>
        <v>1.5308010399546099</v>
      </c>
      <c r="AC20" s="14">
        <f t="shared" si="3"/>
        <v>2.1236556047630334E-3</v>
      </c>
      <c r="AD20" s="14">
        <f t="shared" si="4"/>
        <v>5.5497365244625202E-2</v>
      </c>
      <c r="AE20" s="14">
        <f t="shared" si="5"/>
        <v>-5.4990099936762203E-2</v>
      </c>
      <c r="AF20" s="14">
        <f t="shared" si="6"/>
        <v>-1.19816430662832E-14</v>
      </c>
      <c r="AG20" s="14">
        <f t="shared" si="6"/>
        <v>2.9089090319690601E-14</v>
      </c>
      <c r="AH20" s="14">
        <f t="shared" si="7"/>
        <v>0.62135719671612843</v>
      </c>
      <c r="AI20" s="14">
        <f t="shared" si="0"/>
        <v>-0.60193453637089056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16">
        <v>-1.1678570180176201E-14</v>
      </c>
      <c r="H21" s="16">
        <v>2.6504671643763601E-14</v>
      </c>
      <c r="I21" s="16">
        <v>1.1844522274218801E-13</v>
      </c>
      <c r="J21" s="16">
        <v>-1.33199685326902E-14</v>
      </c>
      <c r="K21" s="16">
        <v>-5.6192108877407401E-15</v>
      </c>
      <c r="L21" s="16">
        <v>-4.9143796708300498E-15</v>
      </c>
      <c r="M21" s="16">
        <v>-5.5209456433185602E-15</v>
      </c>
      <c r="N21" s="16">
        <v>-5.9520117574269802E-15</v>
      </c>
      <c r="O21" s="16">
        <v>-8.0714131011153201E-15</v>
      </c>
      <c r="P21" s="16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11">
        <f t="shared" si="1"/>
        <v>-0.73919108730932981</v>
      </c>
      <c r="Y21" s="1">
        <f t="shared" si="2"/>
        <v>40908</v>
      </c>
      <c r="Z21" s="14">
        <f t="shared" si="2"/>
        <v>-5.30590261095144E-2</v>
      </c>
      <c r="AA21" s="14">
        <f t="shared" si="2"/>
        <v>-2.5416715568270098</v>
      </c>
      <c r="AB21" s="14">
        <f t="shared" si="2"/>
        <v>1.1856246517973199</v>
      </c>
      <c r="AC21" s="14">
        <f t="shared" si="3"/>
        <v>1.814116231931783E-3</v>
      </c>
      <c r="AD21" s="14">
        <f t="shared" si="4"/>
        <v>6.8200815154262406E-2</v>
      </c>
      <c r="AE21" s="14">
        <f t="shared" si="5"/>
        <v>-1.5062371916508201E-2</v>
      </c>
      <c r="AF21" s="14">
        <f t="shared" si="6"/>
        <v>-1.1678570180176201E-14</v>
      </c>
      <c r="AG21" s="14">
        <f t="shared" si="6"/>
        <v>2.6504671643763601E-14</v>
      </c>
      <c r="AH21" s="14">
        <f t="shared" si="7"/>
        <v>0.61496228436017386</v>
      </c>
      <c r="AI21" s="14">
        <f t="shared" si="0"/>
        <v>-0.7391910873093297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16">
        <v>-7.5023902188490097E-5</v>
      </c>
      <c r="G22" s="16">
        <v>-1.1300889006879399E-14</v>
      </c>
      <c r="H22" s="16">
        <v>2.6612640889269E-14</v>
      </c>
      <c r="I22" s="16">
        <v>1.21807376405585E-13</v>
      </c>
      <c r="J22" s="16">
        <v>-1.4682988248802901E-14</v>
      </c>
      <c r="K22" s="16">
        <v>-6.1109548642777004E-15</v>
      </c>
      <c r="L22" s="16">
        <v>-5.3894850720711401E-15</v>
      </c>
      <c r="M22" s="16">
        <v>-6.0039939859219102E-15</v>
      </c>
      <c r="N22" s="16">
        <v>-6.4531278432143601E-15</v>
      </c>
      <c r="O22" s="16">
        <v>-8.8734616964403102E-15</v>
      </c>
      <c r="P22" s="16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11">
        <f t="shared" si="1"/>
        <v>-0.97455513967074048</v>
      </c>
      <c r="Y22" s="1">
        <f t="shared" si="2"/>
        <v>40999</v>
      </c>
      <c r="Z22" s="14">
        <f t="shared" si="2"/>
        <v>-5.4929905179210099E-2</v>
      </c>
      <c r="AA22" s="14">
        <f t="shared" si="2"/>
        <v>-2.1978643465991601</v>
      </c>
      <c r="AB22" s="14">
        <f t="shared" si="2"/>
        <v>0.64632261579950101</v>
      </c>
      <c r="AC22" s="14">
        <f t="shared" si="3"/>
        <v>1.6698981907183397E-3</v>
      </c>
      <c r="AD22" s="14">
        <f t="shared" si="4"/>
        <v>7.2604441904740802E-2</v>
      </c>
      <c r="AE22" s="14">
        <f t="shared" si="5"/>
        <v>-5.0989967176675997E-2</v>
      </c>
      <c r="AF22" s="14">
        <f t="shared" si="6"/>
        <v>-1.1300889006879399E-14</v>
      </c>
      <c r="AG22" s="14">
        <f t="shared" si="6"/>
        <v>2.6612640889269E-14</v>
      </c>
      <c r="AH22" s="14">
        <f t="shared" si="7"/>
        <v>0.60863212338933037</v>
      </c>
      <c r="AI22" s="14">
        <f t="shared" si="0"/>
        <v>-0.97455513967074059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16">
        <v>-9.9166330133521505E-5</v>
      </c>
      <c r="G23" s="16">
        <v>-1.10067332629582E-14</v>
      </c>
      <c r="H23" s="16">
        <v>2.36137455400715E-14</v>
      </c>
      <c r="I23" s="16">
        <v>1.2258790525672899E-13</v>
      </c>
      <c r="J23" s="16">
        <v>-1.83230215149261E-14</v>
      </c>
      <c r="K23" s="16">
        <v>-6.80465164717437E-15</v>
      </c>
      <c r="L23" s="16">
        <v>-5.8440452907812098E-15</v>
      </c>
      <c r="M23" s="16">
        <v>-6.4545535577603703E-15</v>
      </c>
      <c r="N23" s="16">
        <v>-7.0202288559034204E-15</v>
      </c>
      <c r="O23" s="16">
        <v>-9.6861748180375098E-15</v>
      </c>
      <c r="P23" s="16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11">
        <f t="shared" si="1"/>
        <v>-1.0518285214724892</v>
      </c>
      <c r="Y23" s="1">
        <f t="shared" si="2"/>
        <v>41090</v>
      </c>
      <c r="Z23" s="14">
        <f t="shared" si="2"/>
        <v>-5.4081296611427999E-2</v>
      </c>
      <c r="AA23" s="14">
        <f t="shared" si="2"/>
        <v>-1.7141587128217199</v>
      </c>
      <c r="AB23" s="14">
        <f t="shared" si="2"/>
        <v>0.114388654833705</v>
      </c>
      <c r="AC23" s="14">
        <f t="shared" si="3"/>
        <v>1.2281582289204985E-3</v>
      </c>
      <c r="AD23" s="14">
        <f t="shared" si="4"/>
        <v>4.8711632954464797E-2</v>
      </c>
      <c r="AE23" s="14">
        <f t="shared" si="5"/>
        <v>-5.0283013173520297E-2</v>
      </c>
      <c r="AF23" s="14">
        <f t="shared" si="6"/>
        <v>-1.10067332629582E-14</v>
      </c>
      <c r="AG23" s="14">
        <f t="shared" si="6"/>
        <v>2.36137455400715E-14</v>
      </c>
      <c r="AH23" s="14">
        <f t="shared" si="7"/>
        <v>0.60236605511707686</v>
      </c>
      <c r="AI23" s="14">
        <f t="shared" si="0"/>
        <v>-1.0518285214724887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16">
        <v>9.3592478452262897E-5</v>
      </c>
      <c r="G24" s="16">
        <v>-1.06370898383137E-14</v>
      </c>
      <c r="H24" s="16">
        <v>2.30421013720376E-14</v>
      </c>
      <c r="I24" s="16">
        <v>1.2626616472914301E-13</v>
      </c>
      <c r="J24" s="16">
        <v>-2.16889414891099E-14</v>
      </c>
      <c r="K24" s="16">
        <v>-7.3298569103764201E-15</v>
      </c>
      <c r="L24" s="16">
        <v>-6.2239272376486201E-15</v>
      </c>
      <c r="M24" s="16">
        <v>-6.9535487803459997E-15</v>
      </c>
      <c r="N24" s="16">
        <v>-7.5872062780013297E-15</v>
      </c>
      <c r="O24" s="16">
        <v>-1.04107085972875E-14</v>
      </c>
      <c r="P24" s="16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11">
        <f t="shared" si="1"/>
        <v>-1.2687819735852817</v>
      </c>
      <c r="Y24" s="1">
        <f t="shared" si="2"/>
        <v>41182</v>
      </c>
      <c r="Z24" s="14">
        <f t="shared" si="2"/>
        <v>-5.9208702184184003E-2</v>
      </c>
      <c r="AA24" s="14">
        <f t="shared" si="2"/>
        <v>-1.3967416277356399</v>
      </c>
      <c r="AB24" s="14">
        <f t="shared" si="2"/>
        <v>-0.39433984383418502</v>
      </c>
      <c r="AC24" s="14">
        <f t="shared" si="3"/>
        <v>1.1205130644794429E-3</v>
      </c>
      <c r="AD24" s="14">
        <f t="shared" si="4"/>
        <v>5.6135808350961498E-2</v>
      </c>
      <c r="AE24" s="14">
        <f t="shared" si="5"/>
        <v>-7.1911549021649701E-2</v>
      </c>
      <c r="AF24" s="14">
        <f t="shared" si="6"/>
        <v>-1.06370898383137E-14</v>
      </c>
      <c r="AG24" s="14">
        <f t="shared" si="6"/>
        <v>2.30421013720376E-14</v>
      </c>
      <c r="AH24" s="14">
        <f t="shared" si="7"/>
        <v>0.59616342777492359</v>
      </c>
      <c r="AI24" s="14">
        <f t="shared" si="0"/>
        <v>-1.2687819735852819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16">
        <v>8.5011596940771299E-5</v>
      </c>
      <c r="G25" s="16">
        <v>-1.0301437495196E-14</v>
      </c>
      <c r="H25" s="16">
        <v>2.1630546985198799E-14</v>
      </c>
      <c r="I25" s="16">
        <v>1.30005390605961E-13</v>
      </c>
      <c r="J25" s="16">
        <v>-2.2519917755527999E-14</v>
      </c>
      <c r="K25" s="16">
        <v>-7.6464064666714797E-15</v>
      </c>
      <c r="L25" s="16">
        <v>-6.6110338228597199E-15</v>
      </c>
      <c r="M25" s="16">
        <v>-7.4118307832697798E-15</v>
      </c>
      <c r="N25" s="16">
        <v>-8.0521792268633707E-15</v>
      </c>
      <c r="O25" s="16">
        <v>-1.09692382798183E-14</v>
      </c>
      <c r="P25" s="16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11">
        <f t="shared" si="1"/>
        <v>-1.5733328439425875</v>
      </c>
      <c r="Y25" s="1">
        <f t="shared" si="2"/>
        <v>41274</v>
      </c>
      <c r="Z25" s="14">
        <f t="shared" si="2"/>
        <v>-5.4281346178830597E-2</v>
      </c>
      <c r="AA25" s="14">
        <f t="shared" si="2"/>
        <v>-1.2815220323454399</v>
      </c>
      <c r="AB25" s="14">
        <f t="shared" si="2"/>
        <v>-0.75360088476282605</v>
      </c>
      <c r="AC25" s="14">
        <f t="shared" si="3"/>
        <v>1.2014129128737512E-3</v>
      </c>
      <c r="AD25" s="14">
        <f t="shared" si="4"/>
        <v>3.6375352894642603E-2</v>
      </c>
      <c r="AE25" s="14">
        <f t="shared" si="5"/>
        <v>-0.111528942894719</v>
      </c>
      <c r="AF25" s="14">
        <f t="shared" si="6"/>
        <v>-1.0301437495196E-14</v>
      </c>
      <c r="AG25" s="14">
        <f t="shared" si="6"/>
        <v>2.1630546985198799E-14</v>
      </c>
      <c r="AH25" s="14">
        <f t="shared" si="7"/>
        <v>0.59002359643170033</v>
      </c>
      <c r="AI25" s="14">
        <f t="shared" si="0"/>
        <v>-1.5733328439425875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16">
        <v>7.3456542337341102E-5</v>
      </c>
      <c r="G26" s="16">
        <v>-1.01025489066002E-14</v>
      </c>
      <c r="H26" s="16">
        <v>1.8724931164952299E-14</v>
      </c>
      <c r="I26" s="16">
        <v>1.27940372009614E-13</v>
      </c>
      <c r="J26" s="16">
        <v>-2.6878105391947799E-14</v>
      </c>
      <c r="K26" s="16">
        <v>-8.3920616858777796E-15</v>
      </c>
      <c r="L26" s="16">
        <v>-7.1401557907238702E-15</v>
      </c>
      <c r="M26" s="16">
        <v>-7.9041764173088598E-15</v>
      </c>
      <c r="N26" s="16">
        <v>-8.4961031113598096E-15</v>
      </c>
      <c r="O26" s="16">
        <v>-1.1491791928985699E-14</v>
      </c>
      <c r="P26" s="16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11">
        <f t="shared" si="1"/>
        <v>-1.3885177446014272</v>
      </c>
      <c r="Y26" s="1">
        <f t="shared" si="2"/>
        <v>41364</v>
      </c>
      <c r="Z26" s="14">
        <f t="shared" si="2"/>
        <v>-6.2448894264987197E-2</v>
      </c>
      <c r="AA26" s="14">
        <f t="shared" si="2"/>
        <v>-1.19891479576326</v>
      </c>
      <c r="AB26" s="14">
        <f t="shared" si="2"/>
        <v>-0.61769934218813105</v>
      </c>
      <c r="AC26" s="14">
        <f t="shared" si="3"/>
        <v>1.1560460666390909E-3</v>
      </c>
      <c r="AD26" s="14">
        <f t="shared" si="4"/>
        <v>3.5510111091463903E-2</v>
      </c>
      <c r="AE26" s="14">
        <f t="shared" si="5"/>
        <v>-0.13006679245725999</v>
      </c>
      <c r="AF26" s="14">
        <f t="shared" si="6"/>
        <v>-1.01025489066002E-14</v>
      </c>
      <c r="AG26" s="14">
        <f t="shared" si="6"/>
        <v>1.8724931164952299E-14</v>
      </c>
      <c r="AH26" s="14">
        <f t="shared" si="7"/>
        <v>0.58394592291409952</v>
      </c>
      <c r="AI26" s="14">
        <f t="shared" si="0"/>
        <v>-1.3885177446014272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16">
        <v>-9.9061057408435806E-15</v>
      </c>
      <c r="H27" s="16">
        <v>1.6891470724188001E-14</v>
      </c>
      <c r="I27" s="16">
        <v>1.3252212878635E-13</v>
      </c>
      <c r="J27" s="16">
        <v>-2.9238264619749398E-14</v>
      </c>
      <c r="K27" s="16">
        <v>-8.9046998876043901E-15</v>
      </c>
      <c r="L27" s="16">
        <v>-7.48429137431403E-15</v>
      </c>
      <c r="M27" s="16">
        <v>-8.2109488403481607E-15</v>
      </c>
      <c r="N27" s="16">
        <v>-8.7814014923318507E-15</v>
      </c>
      <c r="O27" s="16">
        <v>-1.19158088005414E-14</v>
      </c>
      <c r="P27" s="16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11">
        <f t="shared" si="1"/>
        <v>-1.4580447430465422</v>
      </c>
      <c r="Y27" s="1">
        <f t="shared" si="2"/>
        <v>41455</v>
      </c>
      <c r="Z27" s="14">
        <f t="shared" si="2"/>
        <v>-7.1761688568995799E-2</v>
      </c>
      <c r="AA27" s="14">
        <f t="shared" si="2"/>
        <v>-1.43584781330963</v>
      </c>
      <c r="AB27" s="14">
        <f t="shared" si="2"/>
        <v>-0.39646460540261902</v>
      </c>
      <c r="AC27" s="14">
        <f t="shared" si="3"/>
        <v>3.2573997271175697E-4</v>
      </c>
      <c r="AD27" s="14">
        <f t="shared" si="4"/>
        <v>-1.1165903942249601E-2</v>
      </c>
      <c r="AE27" s="14">
        <f t="shared" si="5"/>
        <v>-0.121060247524249</v>
      </c>
      <c r="AF27" s="14">
        <f t="shared" si="6"/>
        <v>-9.9061057408435806E-15</v>
      </c>
      <c r="AG27" s="14">
        <f t="shared" si="6"/>
        <v>1.6891470724188001E-14</v>
      </c>
      <c r="AH27" s="14">
        <f t="shared" si="7"/>
        <v>0.57792977572848336</v>
      </c>
      <c r="AI27" s="14">
        <f t="shared" si="0"/>
        <v>-1.4580447430465413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16">
        <v>-9.7527804850096807E-15</v>
      </c>
      <c r="H28" s="16">
        <v>1.66023432691537E-14</v>
      </c>
      <c r="I28" s="16">
        <v>1.3765157850250099E-13</v>
      </c>
      <c r="J28" s="16">
        <v>-3.0422150719473901E-14</v>
      </c>
      <c r="K28" s="16">
        <v>-9.2074020814754792E-15</v>
      </c>
      <c r="L28" s="16">
        <v>-7.6842707533316905E-15</v>
      </c>
      <c r="M28" s="16">
        <v>-8.4017187262145096E-15</v>
      </c>
      <c r="N28" s="16">
        <v>-9.0203059628190993E-15</v>
      </c>
      <c r="O28" s="16">
        <v>-1.2229374503873201E-14</v>
      </c>
      <c r="P28" s="16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11">
        <f t="shared" si="1"/>
        <v>-1.3864415585116276</v>
      </c>
      <c r="Y28" s="1">
        <f t="shared" si="2"/>
        <v>41547</v>
      </c>
      <c r="Z28" s="14">
        <f t="shared" si="2"/>
        <v>-6.4472142774319896E-2</v>
      </c>
      <c r="AA28" s="14">
        <f t="shared" si="2"/>
        <v>-1.7952651122741701</v>
      </c>
      <c r="AB28" s="14">
        <f t="shared" si="2"/>
        <v>2.6508757241698801E-2</v>
      </c>
      <c r="AC28" s="14">
        <f t="shared" si="3"/>
        <v>9.8916764037645E-5</v>
      </c>
      <c r="AD28" s="14">
        <f t="shared" si="4"/>
        <v>-1.1333747248546499E-2</v>
      </c>
      <c r="AE28" s="14">
        <f t="shared" si="5"/>
        <v>-0.11395276020407701</v>
      </c>
      <c r="AF28" s="14">
        <f t="shared" si="6"/>
        <v>-9.7527804850096807E-15</v>
      </c>
      <c r="AG28" s="14">
        <f t="shared" si="6"/>
        <v>1.66023432691537E-14</v>
      </c>
      <c r="AH28" s="14">
        <f t="shared" si="7"/>
        <v>0.57197452998374221</v>
      </c>
      <c r="AI28" s="14">
        <f t="shared" si="0"/>
        <v>-1.3864415585116276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16">
        <v>-2.0165572666085299E-5</v>
      </c>
      <c r="G29" s="16">
        <v>-1.08098575471183E-14</v>
      </c>
      <c r="H29" s="16">
        <v>1.7958210331977499E-14</v>
      </c>
      <c r="I29" s="16">
        <v>1.3975758691189801E-13</v>
      </c>
      <c r="J29" s="16">
        <v>-3.2319390023306603E-14</v>
      </c>
      <c r="K29" s="16">
        <v>-9.5067069030675897E-15</v>
      </c>
      <c r="L29" s="16">
        <v>-7.9016602280597594E-15</v>
      </c>
      <c r="M29" s="16">
        <v>-8.6853368999252797E-15</v>
      </c>
      <c r="N29" s="16">
        <v>-9.3258257413224404E-15</v>
      </c>
      <c r="O29" s="16">
        <v>-1.25457504877061E-14</v>
      </c>
      <c r="P29" s="16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11">
        <f t="shared" si="1"/>
        <v>-1.4343972114351802</v>
      </c>
      <c r="Y29" s="1">
        <f t="shared" si="2"/>
        <v>41639</v>
      </c>
      <c r="Z29" s="14">
        <f t="shared" si="2"/>
        <v>-7.3587024876759305E-2</v>
      </c>
      <c r="AA29" s="14">
        <f t="shared" si="2"/>
        <v>-1.8583585232933399</v>
      </c>
      <c r="AB29" s="14">
        <f t="shared" si="2"/>
        <v>9.18771270657818E-2</v>
      </c>
      <c r="AC29" s="14">
        <f t="shared" si="3"/>
        <v>4.2316040736976672E-4</v>
      </c>
      <c r="AD29" s="14">
        <f t="shared" si="4"/>
        <v>-3.2130730759021203E-2</v>
      </c>
      <c r="AE29" s="14">
        <f t="shared" si="5"/>
        <v>-0.128700787294626</v>
      </c>
      <c r="AF29" s="14">
        <f t="shared" si="6"/>
        <v>-1.08098575471183E-14</v>
      </c>
      <c r="AG29" s="14">
        <f t="shared" si="6"/>
        <v>1.7958210331977499E-14</v>
      </c>
      <c r="AH29" s="14">
        <f t="shared" si="7"/>
        <v>0.56607956731540821</v>
      </c>
      <c r="AI29" s="14">
        <f t="shared" si="0"/>
        <v>-1.4343972114351797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16">
        <v>-1.06797849720196E-14</v>
      </c>
      <c r="H30" s="16">
        <v>1.5470946920638999E-14</v>
      </c>
      <c r="I30" s="16">
        <v>1.37032339334743E-13</v>
      </c>
      <c r="J30" s="16">
        <v>-3.60243131136068E-14</v>
      </c>
      <c r="K30" s="16">
        <v>-9.9009704330930806E-15</v>
      </c>
      <c r="L30" s="16">
        <v>-8.2147403819168E-15</v>
      </c>
      <c r="M30" s="16">
        <v>-8.9966323831124396E-15</v>
      </c>
      <c r="N30" s="16">
        <v>-9.5655596711900598E-15</v>
      </c>
      <c r="O30" s="16">
        <v>-1.2961027815850699E-14</v>
      </c>
      <c r="P30" s="16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11">
        <f t="shared" si="1"/>
        <v>-1.5455584172157679</v>
      </c>
      <c r="Y30" s="1">
        <f t="shared" si="2"/>
        <v>41729</v>
      </c>
      <c r="Z30" s="14">
        <f t="shared" si="2"/>
        <v>-8.5509152759980001E-2</v>
      </c>
      <c r="AA30" s="14">
        <f t="shared" si="2"/>
        <v>-1.72324837570431</v>
      </c>
      <c r="AB30" s="14">
        <f t="shared" si="2"/>
        <v>-0.119385085165416</v>
      </c>
      <c r="AC30" s="14">
        <f t="shared" si="3"/>
        <v>1.2286558396454797E-4</v>
      </c>
      <c r="AD30" s="14">
        <f t="shared" si="4"/>
        <v>-2.9277152253880601E-2</v>
      </c>
      <c r="AE30" s="14">
        <f t="shared" si="5"/>
        <v>-0.14850579272699299</v>
      </c>
      <c r="AF30" s="14">
        <f t="shared" si="6"/>
        <v>-1.06797849720196E-14</v>
      </c>
      <c r="AG30" s="14">
        <f t="shared" si="6"/>
        <v>1.5470946920638999E-14</v>
      </c>
      <c r="AH30" s="14">
        <f t="shared" si="7"/>
        <v>0.56024427581084224</v>
      </c>
      <c r="AI30" s="14">
        <f t="shared" si="0"/>
        <v>-1.5455584172157679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16">
        <v>7.11083015828727E-5</v>
      </c>
      <c r="G31" s="16">
        <v>-1.1837365687013299E-14</v>
      </c>
      <c r="H31" s="16">
        <v>1.67424421705801E-14</v>
      </c>
      <c r="I31" s="16">
        <v>1.40752868641921E-13</v>
      </c>
      <c r="J31" s="16">
        <v>-3.5979612335444498E-14</v>
      </c>
      <c r="K31" s="16">
        <v>-1.01900754486819E-14</v>
      </c>
      <c r="L31" s="16">
        <v>-8.4556788282883197E-15</v>
      </c>
      <c r="M31" s="16">
        <v>-9.1849293568619595E-15</v>
      </c>
      <c r="N31" s="16">
        <v>-9.8523976650235098E-15</v>
      </c>
      <c r="O31" s="16">
        <v>-1.3261971503840401E-14</v>
      </c>
      <c r="P31" s="16">
        <v>1.9035368444026499E-14</v>
      </c>
      <c r="Q31">
        <v>-0.15388519144215301</v>
      </c>
      <c r="R31">
        <v>0</v>
      </c>
      <c r="S31" s="16">
        <v>-4.3622635169566801E-5</v>
      </c>
      <c r="T31">
        <v>0.55446804993546805</v>
      </c>
      <c r="U31" s="11">
        <f t="shared" si="1"/>
        <v>-1.7297262486962288</v>
      </c>
      <c r="Y31" s="1">
        <f t="shared" si="2"/>
        <v>41820</v>
      </c>
      <c r="Z31" s="14">
        <f t="shared" si="2"/>
        <v>-8.4509302284997506E-2</v>
      </c>
      <c r="AA31" s="14">
        <f t="shared" si="2"/>
        <v>-1.5429381699879201</v>
      </c>
      <c r="AB31" s="14">
        <f t="shared" si="2"/>
        <v>-0.46803551646605102</v>
      </c>
      <c r="AC31" s="14">
        <f t="shared" si="3"/>
        <v>2.7485666413305898E-5</v>
      </c>
      <c r="AD31" s="14">
        <f t="shared" si="4"/>
        <v>-3.4853604117066797E-2</v>
      </c>
      <c r="AE31" s="14">
        <f t="shared" si="5"/>
        <v>-0.15388519144215301</v>
      </c>
      <c r="AF31" s="14">
        <f t="shared" si="6"/>
        <v>-1.1837365687013299E-14</v>
      </c>
      <c r="AG31" s="14">
        <f t="shared" si="6"/>
        <v>1.67424421705801E-14</v>
      </c>
      <c r="AH31" s="14">
        <f t="shared" si="7"/>
        <v>0.55446804993554089</v>
      </c>
      <c r="AI31" s="14">
        <f t="shared" si="0"/>
        <v>-1.7297262486962293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16">
        <v>-1.0542943109740601E-14</v>
      </c>
      <c r="H32" s="16">
        <v>1.54416015256692E-14</v>
      </c>
      <c r="I32" s="16">
        <v>1.42689344010866E-13</v>
      </c>
      <c r="J32" s="16">
        <v>-3.7674511267149703E-14</v>
      </c>
      <c r="K32" s="16">
        <v>-1.0458880906176E-14</v>
      </c>
      <c r="L32" s="16">
        <v>-8.5637461505338406E-15</v>
      </c>
      <c r="M32" s="16">
        <v>-9.3807074502106801E-15</v>
      </c>
      <c r="N32" s="16">
        <v>-9.9797918276185694E-15</v>
      </c>
      <c r="O32" s="16">
        <v>-1.34821528548389E-14</v>
      </c>
      <c r="P32" s="16">
        <v>1.9260343329994299E-14</v>
      </c>
      <c r="Q32">
        <v>-0.13000767466164301</v>
      </c>
      <c r="R32">
        <v>0</v>
      </c>
      <c r="S32" s="16">
        <v>7.1655542997020493E-5</v>
      </c>
      <c r="T32">
        <v>0.54875029046035895</v>
      </c>
      <c r="U32" s="11">
        <f t="shared" si="1"/>
        <v>-1.8254466727212102</v>
      </c>
      <c r="Y32" s="1">
        <f t="shared" si="2"/>
        <v>41912</v>
      </c>
      <c r="Z32" s="14">
        <f t="shared" si="2"/>
        <v>-8.4652298185342201E-2</v>
      </c>
      <c r="AA32" s="14">
        <f t="shared" si="2"/>
        <v>-1.2610453255790299</v>
      </c>
      <c r="AB32" s="14">
        <f t="shared" si="2"/>
        <v>-0.84595578397676496</v>
      </c>
      <c r="AC32" s="14">
        <f t="shared" si="3"/>
        <v>1.952995839437985E-4</v>
      </c>
      <c r="AD32" s="14">
        <f t="shared" si="4"/>
        <v>-5.2731180362810201E-2</v>
      </c>
      <c r="AE32" s="14">
        <f t="shared" si="5"/>
        <v>-0.13000767466164301</v>
      </c>
      <c r="AF32" s="14">
        <f t="shared" si="6"/>
        <v>-1.0542943109740601E-14</v>
      </c>
      <c r="AG32" s="14">
        <f t="shared" si="6"/>
        <v>1.54416015256692E-14</v>
      </c>
      <c r="AH32" s="14">
        <f t="shared" si="7"/>
        <v>0.54875029046043144</v>
      </c>
      <c r="AI32" s="14">
        <f t="shared" si="0"/>
        <v>-1.8254466727212102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16">
        <v>-5.9037677579875099E-6</v>
      </c>
      <c r="G33" s="16">
        <v>-1.16179327259161E-14</v>
      </c>
      <c r="H33" s="16">
        <v>1.62667027264447E-14</v>
      </c>
      <c r="I33" s="16">
        <v>1.4443973915950201E-13</v>
      </c>
      <c r="J33" s="16">
        <v>-3.9230415939154402E-14</v>
      </c>
      <c r="K33" s="16">
        <v>-1.0606540113730499E-14</v>
      </c>
      <c r="L33" s="16">
        <v>-8.7977679552153398E-15</v>
      </c>
      <c r="M33" s="16">
        <v>-9.5622988987090104E-15</v>
      </c>
      <c r="N33" s="16">
        <v>-1.02232122659504E-14</v>
      </c>
      <c r="O33" s="16">
        <v>-1.37441255187814E-14</v>
      </c>
      <c r="P33" s="16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11">
        <f t="shared" si="1"/>
        <v>-1.9635138791620617</v>
      </c>
      <c r="Y33" s="1">
        <f t="shared" si="2"/>
        <v>42004</v>
      </c>
      <c r="Z33" s="14">
        <f t="shared" si="2"/>
        <v>-9.2042755914012397E-2</v>
      </c>
      <c r="AA33" s="14">
        <f t="shared" si="2"/>
        <v>-0.96875468397635101</v>
      </c>
      <c r="AB33" s="14">
        <f t="shared" si="2"/>
        <v>-1.2814622745315301</v>
      </c>
      <c r="AC33" s="14">
        <f t="shared" si="3"/>
        <v>1.785580590406195E-4</v>
      </c>
      <c r="AD33" s="14">
        <f t="shared" si="4"/>
        <v>-4.7523977760983098E-2</v>
      </c>
      <c r="AE33" s="14">
        <f t="shared" si="5"/>
        <v>-0.116999149428551</v>
      </c>
      <c r="AF33" s="14">
        <f t="shared" si="6"/>
        <v>-1.16179327259161E-14</v>
      </c>
      <c r="AG33" s="14">
        <f t="shared" si="6"/>
        <v>1.62667027264447E-14</v>
      </c>
      <c r="AH33" s="14">
        <f t="shared" si="7"/>
        <v>0.54309040439032075</v>
      </c>
      <c r="AI33" s="14">
        <f t="shared" si="0"/>
        <v>-1.9635138791620617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16">
        <v>-1.14741377565753E-14</v>
      </c>
      <c r="H34" s="16">
        <v>1.63648313984501E-14</v>
      </c>
      <c r="I34" s="16">
        <v>1.42671410589826E-13</v>
      </c>
      <c r="J34" s="16">
        <v>-4.1122737086681701E-14</v>
      </c>
      <c r="K34" s="16">
        <v>-1.10544299632614E-14</v>
      </c>
      <c r="L34" s="16">
        <v>-9.0161337572040507E-15</v>
      </c>
      <c r="M34" s="16">
        <v>-9.8292455023209906E-15</v>
      </c>
      <c r="N34" s="16">
        <v>-1.04418694016326E-14</v>
      </c>
      <c r="O34" s="16">
        <v>-1.4076830898472299E-14</v>
      </c>
      <c r="P34" s="16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11">
        <f t="shared" si="1"/>
        <v>-2.1789579706806714</v>
      </c>
      <c r="Y34" s="1">
        <f t="shared" si="2"/>
        <v>42094</v>
      </c>
      <c r="Z34" s="14">
        <f t="shared" si="2"/>
        <v>-9.4359221627377199E-2</v>
      </c>
      <c r="AA34" s="14">
        <f t="shared" si="2"/>
        <v>-0.71333364097158403</v>
      </c>
      <c r="AB34" s="14">
        <f t="shared" si="2"/>
        <v>-1.7414353367031301</v>
      </c>
      <c r="AC34" s="14">
        <f t="shared" si="3"/>
        <v>-3.2411928235893999E-4</v>
      </c>
      <c r="AD34" s="14">
        <f t="shared" si="4"/>
        <v>-4.8361192184326302E-2</v>
      </c>
      <c r="AE34" s="14">
        <f t="shared" si="5"/>
        <v>-0.118632264805184</v>
      </c>
      <c r="AF34" s="14">
        <f t="shared" si="6"/>
        <v>-1.14741377565753E-14</v>
      </c>
      <c r="AG34" s="14">
        <f t="shared" si="6"/>
        <v>1.63648313984501E-14</v>
      </c>
      <c r="AH34" s="14">
        <f t="shared" si="7"/>
        <v>0.53748780489328463</v>
      </c>
      <c r="AI34" s="14">
        <f t="shared" si="0"/>
        <v>-2.178957970680671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16">
        <v>-6.25861501361719E-5</v>
      </c>
      <c r="G35" s="16">
        <v>-1.14438770835893E-14</v>
      </c>
      <c r="H35" s="16">
        <v>1.8364630325272099E-14</v>
      </c>
      <c r="I35" s="16">
        <v>1.4707325337190701E-13</v>
      </c>
      <c r="J35" s="16">
        <v>-4.1757512821249903E-14</v>
      </c>
      <c r="K35" s="16">
        <v>-1.11021862430885E-14</v>
      </c>
      <c r="L35" s="16">
        <v>-9.1472003010722797E-15</v>
      </c>
      <c r="M35" s="16">
        <v>-9.9294809869217594E-15</v>
      </c>
      <c r="N35" s="16">
        <v>-1.05967670616629E-14</v>
      </c>
      <c r="O35" s="16">
        <v>-1.4326512648156601E-14</v>
      </c>
      <c r="P35" s="16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11">
        <f t="shared" si="1"/>
        <v>-2.2526209571069771</v>
      </c>
      <c r="Y35" s="1">
        <f t="shared" ref="Y35:AB66" si="8">+A35</f>
        <v>42185</v>
      </c>
      <c r="Z35" s="14">
        <f t="shared" si="8"/>
        <v>-8.5672486924108393E-2</v>
      </c>
      <c r="AA35" s="14">
        <f t="shared" si="8"/>
        <v>-0.91381604327536703</v>
      </c>
      <c r="AB35" s="14">
        <f t="shared" si="8"/>
        <v>-1.5289333125907301</v>
      </c>
      <c r="AC35" s="14">
        <f t="shared" si="3"/>
        <v>-7.8366574442808191E-4</v>
      </c>
      <c r="AD35" s="14">
        <f t="shared" si="4"/>
        <v>-0.16842519485718799</v>
      </c>
      <c r="AE35" s="14">
        <f t="shared" si="5"/>
        <v>-8.6932164946267099E-2</v>
      </c>
      <c r="AF35" s="14">
        <f t="shared" si="6"/>
        <v>-1.14438770835893E-14</v>
      </c>
      <c r="AG35" s="14">
        <f t="shared" si="6"/>
        <v>1.8364630325272099E-14</v>
      </c>
      <c r="AH35" s="14">
        <f t="shared" si="7"/>
        <v>0.53194191123110612</v>
      </c>
      <c r="AI35" s="14">
        <f t="shared" si="0"/>
        <v>-2.2526209571069762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16">
        <v>-1.00902800538819E-14</v>
      </c>
      <c r="H36" s="16">
        <v>2.0316000639270199E-14</v>
      </c>
      <c r="I36" s="16">
        <v>1.4682492961047801E-13</v>
      </c>
      <c r="J36" s="16">
        <v>-4.2510283730719597E-14</v>
      </c>
      <c r="K36" s="16">
        <v>-1.1348524155614699E-14</v>
      </c>
      <c r="L36" s="16">
        <v>-9.2366099881067496E-15</v>
      </c>
      <c r="M36" s="16">
        <v>-1.0029529355823301E-14</v>
      </c>
      <c r="N36" s="16">
        <v>-1.0676934008067E-14</v>
      </c>
      <c r="O36" s="16">
        <v>-1.4473630685998101E-14</v>
      </c>
      <c r="P36" s="16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11">
        <f t="shared" si="1"/>
        <v>-1.9936934897666796</v>
      </c>
      <c r="Y36" s="1">
        <f t="shared" si="8"/>
        <v>42277</v>
      </c>
      <c r="Z36" s="14">
        <f t="shared" si="8"/>
        <v>-0.10267721986834499</v>
      </c>
      <c r="AA36" s="14">
        <f t="shared" si="8"/>
        <v>-1.0284532258610399</v>
      </c>
      <c r="AB36" s="14">
        <f t="shared" si="8"/>
        <v>-1.29997192396038</v>
      </c>
      <c r="AC36" s="14">
        <f t="shared" si="3"/>
        <v>-9.5562440588084106E-4</v>
      </c>
      <c r="AD36" s="14">
        <f t="shared" si="4"/>
        <v>1.7356770714398399E-2</v>
      </c>
      <c r="AE36" s="14">
        <f t="shared" si="5"/>
        <v>-0.105444415076061</v>
      </c>
      <c r="AF36" s="14">
        <f t="shared" si="6"/>
        <v>-1.00902800538819E-14</v>
      </c>
      <c r="AG36" s="14">
        <f t="shared" si="6"/>
        <v>2.0316000639270199E-14</v>
      </c>
      <c r="AH36" s="14">
        <f t="shared" si="7"/>
        <v>0.52645214869061963</v>
      </c>
      <c r="AI36" s="14">
        <f t="shared" si="0"/>
        <v>-1.9936934897666787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16">
        <v>-7.9834543994628703E-5</v>
      </c>
      <c r="G37" s="16">
        <v>-9.8580167247953693E-15</v>
      </c>
      <c r="H37" s="16">
        <v>1.7650120850404201E-14</v>
      </c>
      <c r="I37" s="16">
        <v>1.4757115830491299E-13</v>
      </c>
      <c r="J37" s="16">
        <v>-4.3366505892061702E-14</v>
      </c>
      <c r="K37" s="16">
        <v>-1.13463902183879E-14</v>
      </c>
      <c r="L37" s="16">
        <v>-9.2950796724517904E-15</v>
      </c>
      <c r="M37" s="16">
        <v>-1.0118720847854199E-14</v>
      </c>
      <c r="N37" s="16">
        <v>-1.08575721405799E-14</v>
      </c>
      <c r="O37" s="16">
        <v>-1.47553885840946E-14</v>
      </c>
      <c r="P37" s="16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11">
        <f t="shared" si="1"/>
        <v>-2.2637880139955913</v>
      </c>
      <c r="Y37" s="1">
        <f t="shared" si="8"/>
        <v>42369</v>
      </c>
      <c r="Z37" s="14">
        <f t="shared" si="8"/>
        <v>-0.101200052973056</v>
      </c>
      <c r="AA37" s="14">
        <f t="shared" si="8"/>
        <v>-0.97848695530855201</v>
      </c>
      <c r="AB37" s="14">
        <f t="shared" si="8"/>
        <v>-1.5327044885691199</v>
      </c>
      <c r="AC37" s="14">
        <f t="shared" si="3"/>
        <v>-1.1530664847263187E-3</v>
      </c>
      <c r="AD37" s="14">
        <f t="shared" si="4"/>
        <v>-0.104946218315142</v>
      </c>
      <c r="AE37" s="14">
        <f t="shared" si="5"/>
        <v>-6.6315180861107298E-2</v>
      </c>
      <c r="AF37" s="14">
        <f t="shared" si="6"/>
        <v>-9.8580167247953693E-15</v>
      </c>
      <c r="AG37" s="14">
        <f t="shared" si="6"/>
        <v>1.7650120850404201E-14</v>
      </c>
      <c r="AH37" s="14">
        <f t="shared" si="7"/>
        <v>0.52101794851610483</v>
      </c>
      <c r="AI37" s="14">
        <f t="shared" si="0"/>
        <v>-2.2637880139955904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16">
        <v>-1.09243165035772E-14</v>
      </c>
      <c r="H38" s="16">
        <v>1.9149265571226001E-14</v>
      </c>
      <c r="I38" s="16">
        <v>1.48050298744616E-13</v>
      </c>
      <c r="J38" s="16">
        <v>-4.3687372817222797E-14</v>
      </c>
      <c r="K38" s="16">
        <v>-1.15555337763472E-14</v>
      </c>
      <c r="L38" s="16">
        <v>-9.46833470574735E-15</v>
      </c>
      <c r="M38" s="16">
        <v>-1.03709091817447E-14</v>
      </c>
      <c r="N38" s="16">
        <v>-1.1128551243188299E-14</v>
      </c>
      <c r="O38" s="16">
        <v>-1.5196749551592399E-14</v>
      </c>
      <c r="P38" s="16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11">
        <f t="shared" si="1"/>
        <v>-2.2766453711453702</v>
      </c>
      <c r="Y38" s="1">
        <f t="shared" si="8"/>
        <v>42460</v>
      </c>
      <c r="Z38" s="14">
        <f t="shared" si="8"/>
        <v>-0.12290390156459401</v>
      </c>
      <c r="AA38" s="14">
        <f t="shared" si="8"/>
        <v>-0.73620947278042803</v>
      </c>
      <c r="AB38" s="14">
        <f t="shared" si="8"/>
        <v>-1.8326018860651101</v>
      </c>
      <c r="AC38" s="14">
        <f t="shared" si="3"/>
        <v>-1.2332245164993871E-3</v>
      </c>
      <c r="AD38" s="14">
        <f t="shared" si="4"/>
        <v>-4.0466438876470202E-2</v>
      </c>
      <c r="AE38" s="14">
        <f t="shared" si="5"/>
        <v>-5.8869195184821102E-2</v>
      </c>
      <c r="AF38" s="14">
        <f t="shared" si="6"/>
        <v>-1.09243165035772E-14</v>
      </c>
      <c r="AG38" s="14">
        <f t="shared" si="6"/>
        <v>1.9149265571226001E-14</v>
      </c>
      <c r="AH38" s="14">
        <f t="shared" si="7"/>
        <v>0.51563874784254393</v>
      </c>
      <c r="AI38" s="14">
        <f t="shared" si="0"/>
        <v>-2.2766453711453707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16">
        <v>-1.0927434413085099E-14</v>
      </c>
      <c r="H39" s="16">
        <v>2.0739660303516899E-14</v>
      </c>
      <c r="I39" s="16">
        <v>1.49291667824394E-13</v>
      </c>
      <c r="J39" s="16">
        <v>-4.4924190260912099E-14</v>
      </c>
      <c r="K39" s="16">
        <v>-1.1769069365676101E-14</v>
      </c>
      <c r="L39" s="16">
        <v>-9.6966198970159492E-15</v>
      </c>
      <c r="M39" s="16">
        <v>-1.06063900310818E-14</v>
      </c>
      <c r="N39" s="16">
        <v>-1.14320454352087E-14</v>
      </c>
      <c r="O39" s="16">
        <v>-1.55250274998144E-14</v>
      </c>
      <c r="P39" s="16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11">
        <f t="shared" si="1"/>
        <v>-2.1804138415303509</v>
      </c>
      <c r="Y39" s="1">
        <f t="shared" si="8"/>
        <v>42551</v>
      </c>
      <c r="Z39" s="14">
        <f t="shared" si="8"/>
        <v>-0.12084526467298599</v>
      </c>
      <c r="AA39" s="14">
        <f t="shared" si="8"/>
        <v>-0.46352657890425802</v>
      </c>
      <c r="AB39" s="14">
        <f t="shared" si="8"/>
        <v>-1.9666861452112401</v>
      </c>
      <c r="AC39" s="14">
        <f t="shared" si="3"/>
        <v>-9.7183814219228089E-4</v>
      </c>
      <c r="AD39" s="14">
        <f t="shared" si="4"/>
        <v>-5.7230583822757197E-2</v>
      </c>
      <c r="AE39" s="14">
        <f t="shared" si="5"/>
        <v>-8.1467420406752797E-2</v>
      </c>
      <c r="AF39" s="14">
        <f t="shared" si="6"/>
        <v>-1.0927434413085099E-14</v>
      </c>
      <c r="AG39" s="14">
        <f t="shared" si="6"/>
        <v>2.0739660303516899E-14</v>
      </c>
      <c r="AH39" s="14">
        <f t="shared" si="7"/>
        <v>0.51031398962982666</v>
      </c>
      <c r="AI39" s="14">
        <f t="shared" si="0"/>
        <v>-2.1804138415303504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16">
        <v>-1.08607611444505E-14</v>
      </c>
      <c r="H40" s="16">
        <v>2.0139673456681299E-14</v>
      </c>
      <c r="I40" s="16">
        <v>1.5006099218641401E-13</v>
      </c>
      <c r="J40" s="16">
        <v>-4.5799717793275899E-14</v>
      </c>
      <c r="K40" s="16">
        <v>-1.20644419897704E-14</v>
      </c>
      <c r="L40" s="16">
        <v>-9.90426134713629E-15</v>
      </c>
      <c r="M40" s="16">
        <v>-1.08788447541805E-14</v>
      </c>
      <c r="N40" s="16">
        <v>-1.1659749602038399E-14</v>
      </c>
      <c r="O40" s="16">
        <v>-1.5850689864827398E-14</v>
      </c>
      <c r="P40" s="16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11">
        <f t="shared" si="1"/>
        <v>-2.27674556721127</v>
      </c>
      <c r="Y40" s="1">
        <f t="shared" si="8"/>
        <v>42643</v>
      </c>
      <c r="Z40" s="14">
        <f t="shared" si="8"/>
        <v>-0.12127770639235901</v>
      </c>
      <c r="AA40" s="14">
        <f t="shared" si="8"/>
        <v>-0.25919859917599702</v>
      </c>
      <c r="AB40" s="14">
        <f t="shared" si="8"/>
        <v>-2.2338566448387698</v>
      </c>
      <c r="AC40" s="14">
        <f t="shared" si="3"/>
        <v>-7.6954417503833999E-4</v>
      </c>
      <c r="AD40" s="14">
        <f t="shared" si="4"/>
        <v>-7.1730944951986605E-2</v>
      </c>
      <c r="AE40" s="14">
        <f t="shared" si="5"/>
        <v>-9.49552502749791E-2</v>
      </c>
      <c r="AF40" s="14">
        <f t="shared" si="6"/>
        <v>-1.08607611444505E-14</v>
      </c>
      <c r="AG40" s="14">
        <f t="shared" si="6"/>
        <v>2.0139673456681299E-14</v>
      </c>
      <c r="AH40" s="14">
        <f t="shared" si="7"/>
        <v>0.50504312259785034</v>
      </c>
      <c r="AI40" s="14">
        <f t="shared" si="0"/>
        <v>-2.2767455672112704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16">
        <v>-1.0939243612896199E-14</v>
      </c>
      <c r="H41" s="16">
        <v>2.0986405696633799E-14</v>
      </c>
      <c r="I41" s="16">
        <v>1.5422771718811199E-13</v>
      </c>
      <c r="J41" s="16">
        <v>-4.5960773548356199E-14</v>
      </c>
      <c r="K41" s="16">
        <v>-1.22048929052055E-14</v>
      </c>
      <c r="L41" s="16">
        <v>-1.00917674975371E-14</v>
      </c>
      <c r="M41" s="16">
        <v>-1.10178068386984E-14</v>
      </c>
      <c r="N41" s="16">
        <v>-1.18216977551487E-14</v>
      </c>
      <c r="O41" s="16">
        <v>-1.6055432811433799E-14</v>
      </c>
      <c r="P41" s="16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11">
        <f t="shared" si="1"/>
        <v>-2.0394882302991615</v>
      </c>
      <c r="Y41" s="1">
        <f t="shared" si="8"/>
        <v>42735</v>
      </c>
      <c r="Z41" s="14">
        <f t="shared" si="8"/>
        <v>-0.107242675080823</v>
      </c>
      <c r="AA41" s="14">
        <f t="shared" si="8"/>
        <v>-0.33562969561247302</v>
      </c>
      <c r="AB41" s="14">
        <f t="shared" si="8"/>
        <v>-1.92677311471257</v>
      </c>
      <c r="AC41" s="14">
        <f t="shared" si="3"/>
        <v>-7.6882489689496301E-4</v>
      </c>
      <c r="AD41" s="14">
        <f t="shared" si="4"/>
        <v>-7.4858499505826404E-2</v>
      </c>
      <c r="AE41" s="14">
        <f t="shared" si="5"/>
        <v>-9.4041021653086698E-2</v>
      </c>
      <c r="AF41" s="14">
        <f t="shared" si="6"/>
        <v>-1.0939243612896199E-14</v>
      </c>
      <c r="AG41" s="14">
        <f t="shared" si="6"/>
        <v>2.0986405696633799E-14</v>
      </c>
      <c r="AH41" s="14">
        <f t="shared" si="7"/>
        <v>0.49982560116250269</v>
      </c>
      <c r="AI41" s="14">
        <f t="shared" si="0"/>
        <v>-2.0394882302991615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16">
        <v>-4.1110573857234597E-5</v>
      </c>
      <c r="G42" s="16">
        <v>-1.0913871413854E-14</v>
      </c>
      <c r="H42" s="16">
        <v>2.3324192380067001E-14</v>
      </c>
      <c r="I42" s="16">
        <v>1.5603860273812899E-13</v>
      </c>
      <c r="J42" s="16">
        <v>-4.6840140973662603E-14</v>
      </c>
      <c r="K42" s="16">
        <v>-1.2518804541619E-14</v>
      </c>
      <c r="L42" s="16">
        <v>-1.02423362262423E-14</v>
      </c>
      <c r="M42" s="16">
        <v>-1.1185071540811499E-14</v>
      </c>
      <c r="N42" s="16">
        <v>-1.19794786894603E-14</v>
      </c>
      <c r="O42" s="16">
        <v>-1.6301968619223899E-14</v>
      </c>
      <c r="P42" s="16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11">
        <f t="shared" si="1"/>
        <v>-1.8594867750609883</v>
      </c>
      <c r="Y42" s="1">
        <f t="shared" si="8"/>
        <v>42825</v>
      </c>
      <c r="Z42" s="14">
        <f t="shared" si="8"/>
        <v>-0.114359716326857</v>
      </c>
      <c r="AA42" s="14">
        <f t="shared" si="8"/>
        <v>-0.42213004418285599</v>
      </c>
      <c r="AB42" s="14">
        <f t="shared" si="8"/>
        <v>-1.67433181572752</v>
      </c>
      <c r="AC42" s="14">
        <f t="shared" si="3"/>
        <v>-8.1993869377366361E-4</v>
      </c>
      <c r="AD42" s="14">
        <f t="shared" si="4"/>
        <v>-3.25239423106609E-2</v>
      </c>
      <c r="AE42" s="14">
        <f t="shared" si="5"/>
        <v>-0.109982203191824</v>
      </c>
      <c r="AF42" s="14">
        <f t="shared" si="6"/>
        <v>-1.0913871413854E-14</v>
      </c>
      <c r="AG42" s="14">
        <f t="shared" si="6"/>
        <v>2.3324192380067001E-14</v>
      </c>
      <c r="AH42" s="14">
        <f t="shared" si="7"/>
        <v>0.49466088537249059</v>
      </c>
      <c r="AI42" s="14">
        <f t="shared" si="0"/>
        <v>-1.8594867750609887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16">
        <v>-1.0699419991535899E-14</v>
      </c>
      <c r="H43" s="16">
        <v>2.5632870489957701E-14</v>
      </c>
      <c r="I43" s="16">
        <v>1.5778189435120399E-13</v>
      </c>
      <c r="J43" s="16">
        <v>-4.8327073651410902E-14</v>
      </c>
      <c r="K43" s="16">
        <v>-1.26301067535114E-14</v>
      </c>
      <c r="L43" s="16">
        <v>-1.03680991946377E-14</v>
      </c>
      <c r="M43" s="16">
        <v>-1.1328612674484899E-14</v>
      </c>
      <c r="N43" s="16">
        <v>-1.2190789475333501E-14</v>
      </c>
      <c r="O43" s="16">
        <v>-1.65978470463583E-14</v>
      </c>
      <c r="P43" s="16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11">
        <f t="shared" si="1"/>
        <v>-2.1512610344177903</v>
      </c>
      <c r="Y43" s="1">
        <f t="shared" si="8"/>
        <v>42916</v>
      </c>
      <c r="Z43" s="14">
        <f t="shared" si="8"/>
        <v>-0.112871472181964</v>
      </c>
      <c r="AA43" s="14">
        <f t="shared" si="8"/>
        <v>-0.46434208567084401</v>
      </c>
      <c r="AB43" s="14">
        <f t="shared" si="8"/>
        <v>-1.79646737794943</v>
      </c>
      <c r="AC43" s="14">
        <f t="shared" si="3"/>
        <v>-1.3230774982259559E-3</v>
      </c>
      <c r="AD43" s="14">
        <f t="shared" si="4"/>
        <v>-0.17614411583292899</v>
      </c>
      <c r="AE43" s="14">
        <f t="shared" si="5"/>
        <v>-8.9661346131466299E-2</v>
      </c>
      <c r="AF43" s="14">
        <f t="shared" si="6"/>
        <v>-1.0699419991535899E-14</v>
      </c>
      <c r="AG43" s="14">
        <f t="shared" si="6"/>
        <v>2.5632870489957701E-14</v>
      </c>
      <c r="AH43" s="14">
        <f t="shared" si="7"/>
        <v>0.48954844084705301</v>
      </c>
      <c r="AI43" s="14">
        <f t="shared" si="0"/>
        <v>-2.1512610344177907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16">
        <v>-1.0719413725307999E-14</v>
      </c>
      <c r="H44" s="16">
        <v>2.5426210929946302E-14</v>
      </c>
      <c r="I44" s="16">
        <v>1.5982903425570899E-13</v>
      </c>
      <c r="J44" s="16">
        <v>-4.74169758417215E-14</v>
      </c>
      <c r="K44" s="16">
        <v>-1.2690026368875901E-14</v>
      </c>
      <c r="L44" s="16">
        <v>-1.04192944416727E-14</v>
      </c>
      <c r="M44" s="16">
        <v>-1.14157382515595E-14</v>
      </c>
      <c r="N44" s="16">
        <v>-1.22472861340362E-14</v>
      </c>
      <c r="O44" s="16">
        <v>-1.6761888484236199E-14</v>
      </c>
      <c r="P44" s="16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11">
        <f t="shared" si="1"/>
        <v>-1.9253198525562278</v>
      </c>
      <c r="Y44" s="1">
        <f t="shared" si="8"/>
        <v>43008</v>
      </c>
      <c r="Z44" s="14">
        <f t="shared" si="8"/>
        <v>-0.123174535750461</v>
      </c>
      <c r="AA44" s="14">
        <f t="shared" si="8"/>
        <v>-0.45833237499865898</v>
      </c>
      <c r="AB44" s="14">
        <f t="shared" si="8"/>
        <v>-1.69156936501479</v>
      </c>
      <c r="AC44" s="14">
        <f t="shared" si="3"/>
        <v>-1.6353954415201171E-3</v>
      </c>
      <c r="AD44" s="14">
        <f t="shared" si="4"/>
        <v>3.3019625657875898E-3</v>
      </c>
      <c r="AE44" s="14">
        <f t="shared" si="5"/>
        <v>-0.138397882631076</v>
      </c>
      <c r="AF44" s="14">
        <f t="shared" si="6"/>
        <v>-1.0719413725307999E-14</v>
      </c>
      <c r="AG44" s="14">
        <f t="shared" si="6"/>
        <v>2.5426210929946302E-14</v>
      </c>
      <c r="AH44" s="14">
        <f t="shared" si="7"/>
        <v>0.48448773871447665</v>
      </c>
      <c r="AI44" s="14">
        <f t="shared" si="0"/>
        <v>-1.9253198525562276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16">
        <v>-9.3821777524552406E-15</v>
      </c>
      <c r="H45" s="16">
        <v>2.3958026021628902E-14</v>
      </c>
      <c r="I45" s="16">
        <v>1.6148303749310399E-13</v>
      </c>
      <c r="J45" s="16">
        <v>-4.7131474010937099E-14</v>
      </c>
      <c r="K45" s="16">
        <v>-1.26922510984855E-14</v>
      </c>
      <c r="L45" s="16">
        <v>-1.0478797713186601E-14</v>
      </c>
      <c r="M45" s="16">
        <v>-1.14648221167222E-14</v>
      </c>
      <c r="N45" s="16">
        <v>-1.23927869225955E-14</v>
      </c>
      <c r="O45" s="16">
        <v>-1.6874783656418901E-14</v>
      </c>
      <c r="P45" s="16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11">
        <f t="shared" si="1"/>
        <v>-1.9513636386535351</v>
      </c>
      <c r="Y45" s="1">
        <f t="shared" si="8"/>
        <v>43100</v>
      </c>
      <c r="Z45" s="14">
        <f t="shared" si="8"/>
        <v>-0.127842655991245</v>
      </c>
      <c r="AA45" s="14">
        <f t="shared" si="8"/>
        <v>-0.42043663988135699</v>
      </c>
      <c r="AB45" s="14">
        <f t="shared" si="8"/>
        <v>-1.6936399029071101</v>
      </c>
      <c r="AC45" s="14">
        <f t="shared" si="3"/>
        <v>-2.346583051458941E-3</v>
      </c>
      <c r="AD45" s="14">
        <f t="shared" si="4"/>
        <v>-6.6055663007781207E-2</v>
      </c>
      <c r="AE45" s="14">
        <f t="shared" si="5"/>
        <v>-0.12052044936601999</v>
      </c>
      <c r="AF45" s="14">
        <f t="shared" si="6"/>
        <v>-9.3821777524552406E-15</v>
      </c>
      <c r="AG45" s="14">
        <f t="shared" si="6"/>
        <v>2.3958026021628902E-14</v>
      </c>
      <c r="AH45" s="14">
        <f t="shared" si="7"/>
        <v>0.47947825555142237</v>
      </c>
      <c r="AI45" s="14">
        <f t="shared" si="0"/>
        <v>-1.9513636386535349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16">
        <v>7.0571354633762403E-6</v>
      </c>
      <c r="G46" s="16">
        <v>-9.0882230394152098E-15</v>
      </c>
      <c r="H46" s="16">
        <v>2.8479543111746801E-14</v>
      </c>
      <c r="I46" s="16">
        <v>1.6417294944380899E-13</v>
      </c>
      <c r="J46" s="16">
        <v>-4.6543857151852799E-14</v>
      </c>
      <c r="K46" s="16">
        <v>-1.2820598859127299E-14</v>
      </c>
      <c r="L46" s="16">
        <v>-1.05677512364903E-14</v>
      </c>
      <c r="M46" s="16">
        <v>-1.1656276537081801E-14</v>
      </c>
      <c r="N46" s="16">
        <v>-1.2527427909808901E-14</v>
      </c>
      <c r="O46" s="16">
        <v>-1.7115521759949499E-14</v>
      </c>
      <c r="P46" s="16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11">
        <f t="shared" si="1"/>
        <v>-1.8564721348148898</v>
      </c>
      <c r="Y46" s="1">
        <f t="shared" si="8"/>
        <v>43190</v>
      </c>
      <c r="Z46" s="14">
        <f t="shared" si="8"/>
        <v>-0.116076456751494</v>
      </c>
      <c r="AA46" s="14">
        <f t="shared" si="8"/>
        <v>-0.45749185945565901</v>
      </c>
      <c r="AB46" s="14">
        <f t="shared" si="8"/>
        <v>-1.57932942166476</v>
      </c>
      <c r="AC46" s="14">
        <f t="shared" si="3"/>
        <v>-2.3969636135844339E-3</v>
      </c>
      <c r="AD46" s="14">
        <f t="shared" si="4"/>
        <v>-6.3744754408926504E-2</v>
      </c>
      <c r="AE46" s="14">
        <f t="shared" si="5"/>
        <v>-0.111952152243567</v>
      </c>
      <c r="AF46" s="14">
        <f t="shared" si="6"/>
        <v>-9.0882230394152098E-15</v>
      </c>
      <c r="AG46" s="14">
        <f t="shared" si="6"/>
        <v>2.8479543111746801E-14</v>
      </c>
      <c r="AH46" s="14">
        <f t="shared" si="7"/>
        <v>0.47451947332308198</v>
      </c>
      <c r="AI46" s="14">
        <f t="shared" si="0"/>
        <v>-1.85647213481489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16">
        <v>-8.9627621465080395E-15</v>
      </c>
      <c r="H47" s="16">
        <v>2.6402477056699499E-14</v>
      </c>
      <c r="I47" s="16">
        <v>1.6647343854949099E-13</v>
      </c>
      <c r="J47" s="16">
        <v>-4.5932311700578099E-14</v>
      </c>
      <c r="K47" s="16">
        <v>-1.27704070328588E-14</v>
      </c>
      <c r="L47" s="16">
        <v>-1.06567936424548E-14</v>
      </c>
      <c r="M47" s="16">
        <v>-1.16844906336609E-14</v>
      </c>
      <c r="N47" s="16">
        <v>-1.26077810283088E-14</v>
      </c>
      <c r="O47" s="16">
        <v>-1.6913550839167299E-14</v>
      </c>
      <c r="P47" s="16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11">
        <f t="shared" si="1"/>
        <v>-1.8205581793149808</v>
      </c>
      <c r="Y47" s="1">
        <f t="shared" si="8"/>
        <v>43281</v>
      </c>
      <c r="Z47" s="14">
        <f t="shared" si="8"/>
        <v>-0.12764391266801201</v>
      </c>
      <c r="AA47" s="14">
        <f t="shared" si="8"/>
        <v>-0.453423337257777</v>
      </c>
      <c r="AB47" s="14">
        <f t="shared" si="8"/>
        <v>-1.53549655795939</v>
      </c>
      <c r="AC47" s="14">
        <f t="shared" si="3"/>
        <v>-2.165673193311071E-3</v>
      </c>
      <c r="AD47" s="14">
        <f t="shared" si="4"/>
        <v>-8.1190885837647206E-2</v>
      </c>
      <c r="AE47" s="14">
        <f t="shared" si="5"/>
        <v>-9.0248691722955798E-2</v>
      </c>
      <c r="AF47" s="14">
        <f t="shared" si="6"/>
        <v>-8.9627621465080395E-15</v>
      </c>
      <c r="AG47" s="14">
        <f t="shared" si="6"/>
        <v>2.6402477056699499E-14</v>
      </c>
      <c r="AH47" s="14">
        <f t="shared" si="7"/>
        <v>0.46961087932409407</v>
      </c>
      <c r="AI47" s="14">
        <f t="shared" si="0"/>
        <v>-1.8205581793149814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16">
        <v>-8.7984615871501693E-15</v>
      </c>
      <c r="H48" s="16">
        <v>2.48575434899171E-14</v>
      </c>
      <c r="I48" s="16">
        <v>1.6625008406328899E-13</v>
      </c>
      <c r="J48" s="16">
        <v>-4.64271993759953E-14</v>
      </c>
      <c r="K48" s="16">
        <v>-1.30432156405125E-14</v>
      </c>
      <c r="L48" s="16">
        <v>-1.07520450549282E-14</v>
      </c>
      <c r="M48" s="16">
        <v>-1.1824309915827801E-14</v>
      </c>
      <c r="N48" s="16">
        <v>-1.2507793569551199E-14</v>
      </c>
      <c r="O48" s="16">
        <v>-1.6417136956416601E-14</v>
      </c>
      <c r="P48" s="16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11">
        <f t="shared" si="1"/>
        <v>-1.7704618636045186</v>
      </c>
      <c r="Y48" s="1">
        <f t="shared" si="8"/>
        <v>43373</v>
      </c>
      <c r="Z48" s="14">
        <f t="shared" si="8"/>
        <v>-0.13156676228963299</v>
      </c>
      <c r="AA48" s="14">
        <f t="shared" si="8"/>
        <v>-0.38221996472181402</v>
      </c>
      <c r="AB48" s="14">
        <f t="shared" si="8"/>
        <v>-1.5739734074921701</v>
      </c>
      <c r="AC48" s="14">
        <f t="shared" si="3"/>
        <v>-1.7397565624442781E-3</v>
      </c>
      <c r="AD48" s="14">
        <f t="shared" si="4"/>
        <v>-6.0992957699921302E-2</v>
      </c>
      <c r="AE48" s="14">
        <f t="shared" si="5"/>
        <v>-8.4720980958791506E-2</v>
      </c>
      <c r="AF48" s="14">
        <f t="shared" si="6"/>
        <v>-8.7984615871501693E-15</v>
      </c>
      <c r="AG48" s="14">
        <f t="shared" si="6"/>
        <v>2.48575434899171E-14</v>
      </c>
      <c r="AH48" s="14">
        <f t="shared" si="7"/>
        <v>0.46475196612023945</v>
      </c>
      <c r="AI48" s="14">
        <f t="shared" si="0"/>
        <v>-1.7704618636045186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16">
        <v>-8.5409123372717204E-15</v>
      </c>
      <c r="H49" s="16">
        <v>2.7697043328166399E-14</v>
      </c>
      <c r="I49" s="16">
        <v>1.6903183952069701E-13</v>
      </c>
      <c r="J49" s="16">
        <v>-4.7682936356495602E-14</v>
      </c>
      <c r="K49" s="16">
        <v>-1.30948729693607E-14</v>
      </c>
      <c r="L49" s="16">
        <v>-1.0862488828404499E-14</v>
      </c>
      <c r="M49" s="16">
        <v>-1.17058936018447E-14</v>
      </c>
      <c r="N49" s="16">
        <v>-1.21271155040465E-14</v>
      </c>
      <c r="O49" s="16">
        <v>-1.6697039881460999E-14</v>
      </c>
      <c r="P49" s="16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11">
        <f t="shared" si="1"/>
        <v>-1.7750087854511922</v>
      </c>
      <c r="Y49" s="1">
        <f t="shared" si="8"/>
        <v>43465</v>
      </c>
      <c r="Z49" s="14">
        <f t="shared" si="8"/>
        <v>-0.129632277241334</v>
      </c>
      <c r="AA49" s="14">
        <f t="shared" si="8"/>
        <v>-0.382005791654635</v>
      </c>
      <c r="AB49" s="14">
        <f t="shared" si="8"/>
        <v>-1.55441192588355</v>
      </c>
      <c r="AC49" s="14">
        <f t="shared" si="3"/>
        <v>-1.418608164492418E-3</v>
      </c>
      <c r="AD49" s="14">
        <f t="shared" si="4"/>
        <v>-0.11890167607835</v>
      </c>
      <c r="AE49" s="14">
        <f t="shared" si="5"/>
        <v>-4.8580737919759399E-2</v>
      </c>
      <c r="AF49" s="14">
        <f t="shared" si="6"/>
        <v>-8.5409123372717204E-15</v>
      </c>
      <c r="AG49" s="14">
        <f t="shared" si="6"/>
        <v>2.7697043328166399E-14</v>
      </c>
      <c r="AH49" s="14">
        <f t="shared" si="7"/>
        <v>0.45994223149090807</v>
      </c>
      <c r="AI49" s="14">
        <f t="shared" si="0"/>
        <v>-1.7750087854511931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16">
        <v>-9.6305131975414596E-15</v>
      </c>
      <c r="H50" s="16">
        <v>2.8421048658193998E-14</v>
      </c>
      <c r="I50" s="16">
        <v>1.70332165580736E-13</v>
      </c>
      <c r="J50" s="16">
        <v>-4.6642800765986203E-14</v>
      </c>
      <c r="K50" s="16">
        <v>-1.31968592337851E-14</v>
      </c>
      <c r="L50" s="16">
        <v>-1.06862246096238E-14</v>
      </c>
      <c r="M50" s="16">
        <v>-1.1284793738505599E-14</v>
      </c>
      <c r="N50" s="16">
        <v>-1.2290222343279299E-14</v>
      </c>
      <c r="O50" s="16">
        <v>-1.6679896737020499E-14</v>
      </c>
      <c r="P50" s="16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11">
        <f t="shared" si="1"/>
        <v>-1.8037765520370346</v>
      </c>
      <c r="Y50" s="1">
        <f t="shared" si="8"/>
        <v>43555</v>
      </c>
      <c r="Z50" s="14">
        <f t="shared" si="8"/>
        <v>-0.15106425301840901</v>
      </c>
      <c r="AA50" s="14">
        <f t="shared" si="8"/>
        <v>-0.34112798653795401</v>
      </c>
      <c r="AB50" s="14">
        <f t="shared" si="8"/>
        <v>-1.67261611453172</v>
      </c>
      <c r="AC50" s="14">
        <f t="shared" si="3"/>
        <v>-1.080444399624835E-3</v>
      </c>
      <c r="AD50" s="14">
        <f t="shared" si="4"/>
        <v>-1.66987939651011E-2</v>
      </c>
      <c r="AE50" s="14">
        <f t="shared" si="5"/>
        <v>-7.63701379565285E-2</v>
      </c>
      <c r="AF50" s="14">
        <f t="shared" si="6"/>
        <v>-9.6305131975414596E-15</v>
      </c>
      <c r="AG50" s="14">
        <f t="shared" si="6"/>
        <v>2.8421048658193998E-14</v>
      </c>
      <c r="AH50" s="14">
        <f t="shared" si="7"/>
        <v>0.45518117837228472</v>
      </c>
      <c r="AI50" s="14">
        <f t="shared" si="0"/>
        <v>-1.8037765520370341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16">
        <v>-9.6149559243462799E-15</v>
      </c>
      <c r="H51" s="16">
        <v>2.6416972144120601E-14</v>
      </c>
      <c r="I51" s="16">
        <v>1.7238514274242299E-13</v>
      </c>
      <c r="J51" s="16">
        <v>-4.6389466610361202E-14</v>
      </c>
      <c r="K51" s="16">
        <v>-1.27380729556149E-14</v>
      </c>
      <c r="L51" s="16">
        <v>-1.0161542880893499E-14</v>
      </c>
      <c r="M51" s="16">
        <v>-1.1420859739595201E-14</v>
      </c>
      <c r="N51" s="16">
        <v>-1.22869740634728E-14</v>
      </c>
      <c r="O51" s="16">
        <v>-1.64034976654076E-14</v>
      </c>
      <c r="P51" s="16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11">
        <f t="shared" si="1"/>
        <v>-1.9946400413499734</v>
      </c>
      <c r="Y51" s="1">
        <f t="shared" si="8"/>
        <v>43646</v>
      </c>
      <c r="Z51" s="14">
        <f t="shared" si="8"/>
        <v>-0.12695380141786</v>
      </c>
      <c r="AA51" s="14">
        <f t="shared" si="8"/>
        <v>-0.13449516881068699</v>
      </c>
      <c r="AB51" s="14">
        <f t="shared" si="8"/>
        <v>-1.95664049024372</v>
      </c>
      <c r="AC51" s="14">
        <f t="shared" si="3"/>
        <v>-1.206247774978086E-3</v>
      </c>
      <c r="AD51" s="14">
        <f t="shared" si="4"/>
        <v>-0.16654480852866799</v>
      </c>
      <c r="AE51" s="14">
        <f t="shared" si="5"/>
        <v>-5.9267839375359697E-2</v>
      </c>
      <c r="AF51" s="14">
        <f t="shared" si="6"/>
        <v>-9.6149559243462799E-15</v>
      </c>
      <c r="AG51" s="14">
        <f t="shared" si="6"/>
        <v>2.6416972144120601E-14</v>
      </c>
      <c r="AH51" s="14">
        <f t="shared" si="7"/>
        <v>0.45046831480128313</v>
      </c>
      <c r="AI51" s="14">
        <f t="shared" si="0"/>
        <v>-1.9946400413499732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16">
        <v>-1.08441702255966E-14</v>
      </c>
      <c r="H52" s="16">
        <v>2.7577955017004301E-14</v>
      </c>
      <c r="I52" s="16">
        <v>1.7323491280975601E-13</v>
      </c>
      <c r="J52" s="16">
        <v>-4.2128600070245999E-14</v>
      </c>
      <c r="K52" s="16">
        <v>-1.1953469293852501E-14</v>
      </c>
      <c r="L52" s="16">
        <v>-1.04057544048211E-14</v>
      </c>
      <c r="M52" s="16">
        <v>-1.14792069238517E-14</v>
      </c>
      <c r="N52" s="16">
        <v>-1.20954144911587E-14</v>
      </c>
      <c r="O52" s="16">
        <v>-1.4993394366642899E-14</v>
      </c>
      <c r="P52" s="16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11">
        <f t="shared" si="1"/>
        <v>-2.0287175072452559</v>
      </c>
      <c r="Y52" s="1">
        <f t="shared" si="8"/>
        <v>43738</v>
      </c>
      <c r="Z52" s="14">
        <f t="shared" si="8"/>
        <v>-0.13770046453764501</v>
      </c>
      <c r="AA52" s="14">
        <f t="shared" si="8"/>
        <v>8.8541022553345394E-2</v>
      </c>
      <c r="AB52" s="14">
        <f t="shared" si="8"/>
        <v>-2.3335683569851402</v>
      </c>
      <c r="AC52" s="14">
        <f t="shared" si="3"/>
        <v>-1.457385085901148E-3</v>
      </c>
      <c r="AD52" s="14">
        <f t="shared" si="4"/>
        <v>2.3410454043895801E-2</v>
      </c>
      <c r="AE52" s="14">
        <f t="shared" si="5"/>
        <v>-0.11374593109402099</v>
      </c>
      <c r="AF52" s="14">
        <f t="shared" si="6"/>
        <v>-1.08441702255966E-14</v>
      </c>
      <c r="AG52" s="14">
        <f t="shared" si="6"/>
        <v>2.7577955017004301E-14</v>
      </c>
      <c r="AH52" s="14">
        <f t="shared" si="7"/>
        <v>0.44580315386019331</v>
      </c>
      <c r="AI52" s="14">
        <f t="shared" si="0"/>
        <v>-2.0287175072452563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16">
        <v>-1.0737856400104E-14</v>
      </c>
      <c r="H53" s="16">
        <v>2.9761502449899502E-14</v>
      </c>
      <c r="I53" s="16">
        <v>1.68063546778602E-13</v>
      </c>
      <c r="J53" s="16">
        <v>-3.85907077805741E-14</v>
      </c>
      <c r="K53" s="16">
        <v>-1.2811580899472701E-14</v>
      </c>
      <c r="L53" s="16">
        <v>-1.0680476526851001E-14</v>
      </c>
      <c r="M53" s="16">
        <v>-1.14897996351713E-14</v>
      </c>
      <c r="N53" s="16">
        <v>-1.1251641569724899E-14</v>
      </c>
      <c r="O53" s="16">
        <v>-1.39721761718721E-14</v>
      </c>
      <c r="P53" s="16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11">
        <f t="shared" si="1"/>
        <v>-2.3691567996942573</v>
      </c>
      <c r="Y53" s="1">
        <f t="shared" si="8"/>
        <v>43830</v>
      </c>
      <c r="Z53" s="14">
        <f t="shared" si="8"/>
        <v>-0.12440107141098</v>
      </c>
      <c r="AA53" s="14">
        <f t="shared" si="8"/>
        <v>2.0915296934978601E-2</v>
      </c>
      <c r="AB53" s="14">
        <f t="shared" si="8"/>
        <v>-2.41460455527488</v>
      </c>
      <c r="AC53" s="14">
        <f t="shared" si="3"/>
        <v>-1.9924476692863452E-3</v>
      </c>
      <c r="AD53" s="14">
        <f t="shared" si="4"/>
        <v>-0.22589111587346</v>
      </c>
      <c r="AE53" s="14">
        <f t="shared" si="5"/>
        <v>-6.4368120022675099E-2</v>
      </c>
      <c r="AF53" s="14">
        <f t="shared" si="6"/>
        <v>-1.0737856400104E-14</v>
      </c>
      <c r="AG53" s="14">
        <f t="shared" si="6"/>
        <v>2.9761502449899502E-14</v>
      </c>
      <c r="AH53" s="14">
        <f t="shared" si="7"/>
        <v>0.44118521362202634</v>
      </c>
      <c r="AI53" s="14">
        <f t="shared" si="0"/>
        <v>-2.3691567996942577</v>
      </c>
    </row>
    <row r="54" spans="1:74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16">
        <v>-1.24479717992608E-14</v>
      </c>
      <c r="H54" s="16">
        <v>3.6452570562977498E-14</v>
      </c>
      <c r="I54" s="16">
        <v>2.4119453260157702E-13</v>
      </c>
      <c r="J54" s="16">
        <v>-3.61078782706628E-15</v>
      </c>
      <c r="K54" s="16">
        <v>-1.0176859505160201E-14</v>
      </c>
      <c r="L54" s="16">
        <v>-9.2125521065551697E-15</v>
      </c>
      <c r="M54" s="16">
        <v>-9.4656844323474895E-15</v>
      </c>
      <c r="N54" s="16">
        <v>-9.4133034812600107E-15</v>
      </c>
      <c r="O54" s="16">
        <v>-1.20733890246454E-14</v>
      </c>
      <c r="P54" s="16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11">
        <f t="shared" si="1"/>
        <v>-1.0288822817830723</v>
      </c>
      <c r="Y54" s="1">
        <f t="shared" si="8"/>
        <v>43921</v>
      </c>
      <c r="Z54" s="14">
        <f t="shared" si="8"/>
        <v>-0.15441578455136201</v>
      </c>
      <c r="AA54" s="14">
        <f t="shared" si="8"/>
        <v>6.5629451137880504E-2</v>
      </c>
      <c r="AB54" s="14">
        <f t="shared" si="8"/>
        <v>-1.18551687413133</v>
      </c>
      <c r="AC54" s="14">
        <f t="shared" si="3"/>
        <v>-1.824139304599246E-3</v>
      </c>
      <c r="AD54" s="14">
        <f t="shared" si="4"/>
        <v>-0.17240608129812901</v>
      </c>
      <c r="AE54" s="14">
        <f t="shared" si="5"/>
        <v>-1.6962870732260001E-2</v>
      </c>
      <c r="AF54" s="14">
        <f t="shared" si="6"/>
        <v>-1.24479717992608E-14</v>
      </c>
      <c r="AG54" s="14">
        <f t="shared" si="6"/>
        <v>3.6452570562977498E-14</v>
      </c>
      <c r="AH54" s="14">
        <f t="shared" si="7"/>
        <v>0.43661401709670322</v>
      </c>
      <c r="AI54" s="14">
        <f t="shared" si="0"/>
        <v>-1.0288822817830725</v>
      </c>
    </row>
    <row r="55" spans="1:74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16">
        <v>-1.3831588962137E-14</v>
      </c>
      <c r="H55" s="16">
        <v>4.5739916694947903E-14</v>
      </c>
      <c r="I55" s="16">
        <v>2.9216220161936801E-13</v>
      </c>
      <c r="J55" s="16">
        <v>3.2080751225040103E-14</v>
      </c>
      <c r="K55" s="16">
        <v>-7.3509134892493195E-15</v>
      </c>
      <c r="L55" s="16">
        <v>-6.9410106609469102E-15</v>
      </c>
      <c r="M55" s="16">
        <v>-7.6095328094973196E-15</v>
      </c>
      <c r="N55" s="16">
        <v>-7.9641276736675799E-15</v>
      </c>
      <c r="O55" s="16">
        <v>-1.03257666969933E-14</v>
      </c>
      <c r="P55" s="16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11">
        <f t="shared" si="1"/>
        <v>0.15348662346784459</v>
      </c>
      <c r="Y55" s="1">
        <f t="shared" si="8"/>
        <v>44012</v>
      </c>
      <c r="Z55" s="14">
        <f t="shared" si="8"/>
        <v>-0.183924378933919</v>
      </c>
      <c r="AA55" s="14">
        <f t="shared" si="8"/>
        <v>3.2369417867402897E-2</v>
      </c>
      <c r="AB55" s="14">
        <f t="shared" si="8"/>
        <v>-8.06683837569655E-2</v>
      </c>
      <c r="AC55" s="14">
        <f t="shared" si="3"/>
        <v>-1.55336220881549E-3</v>
      </c>
      <c r="AD55" s="14">
        <f t="shared" si="4"/>
        <v>-8.1968051177387605E-2</v>
      </c>
      <c r="AE55" s="14">
        <f t="shared" si="5"/>
        <v>3.7142289500111302E-2</v>
      </c>
      <c r="AF55" s="14">
        <f t="shared" si="6"/>
        <v>-1.3831588962137E-14</v>
      </c>
      <c r="AG55" s="14">
        <f t="shared" si="6"/>
        <v>4.5739916694947903E-14</v>
      </c>
      <c r="AH55" s="14">
        <f t="shared" si="7"/>
        <v>0.43208909217738606</v>
      </c>
      <c r="AI55" s="14">
        <f t="shared" si="0"/>
        <v>0.15348662346784453</v>
      </c>
    </row>
    <row r="56" spans="1:74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16">
        <v>-1.6266338419992E-14</v>
      </c>
      <c r="H56" s="16">
        <v>5.5072039740442098E-14</v>
      </c>
      <c r="I56" s="16">
        <v>3.2690519030066898E-13</v>
      </c>
      <c r="J56" s="16">
        <v>5.8822881189574194E-14</v>
      </c>
      <c r="K56" s="16">
        <v>-3.8287003315183103E-15</v>
      </c>
      <c r="L56" s="16">
        <v>-5.1974002525125697E-15</v>
      </c>
      <c r="M56" s="16">
        <v>-6.3864317163492097E-15</v>
      </c>
      <c r="N56" s="16">
        <v>-6.8172053355597397E-15</v>
      </c>
      <c r="O56" s="16">
        <v>-8.8192275966651607E-15</v>
      </c>
      <c r="P56" s="16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11">
        <f t="shared" si="1"/>
        <v>1.2111308483957657</v>
      </c>
      <c r="Y56" s="1">
        <f t="shared" si="8"/>
        <v>44104</v>
      </c>
      <c r="Z56" s="14">
        <f t="shared" si="8"/>
        <v>-0.21293844811636101</v>
      </c>
      <c r="AA56" s="14">
        <f t="shared" si="8"/>
        <v>0.32741489059734802</v>
      </c>
      <c r="AB56" s="14">
        <f t="shared" si="8"/>
        <v>0.64634224477193702</v>
      </c>
      <c r="AC56" s="14">
        <f t="shared" si="3"/>
        <v>-1.3499539876425609E-3</v>
      </c>
      <c r="AD56" s="14">
        <f t="shared" si="4"/>
        <v>3.15378199568229E-2</v>
      </c>
      <c r="AE56" s="14">
        <f t="shared" si="5"/>
        <v>-7.4856764146472299E-3</v>
      </c>
      <c r="AF56" s="14">
        <f t="shared" si="6"/>
        <v>-1.6266338419992E-14</v>
      </c>
      <c r="AG56" s="14">
        <f t="shared" si="6"/>
        <v>5.5072039740442098E-14</v>
      </c>
      <c r="AH56" s="14">
        <f t="shared" si="7"/>
        <v>0.42760997158826952</v>
      </c>
      <c r="AI56" s="14">
        <f t="shared" si="0"/>
        <v>1.2111308483957655</v>
      </c>
    </row>
    <row r="57" spans="1:74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16">
        <v>-1.4252006049727101E-14</v>
      </c>
      <c r="H57" s="16">
        <v>7.2267875378990402E-14</v>
      </c>
      <c r="I57" s="16">
        <v>3.0117793035815602E-13</v>
      </c>
      <c r="J57" s="16">
        <v>6.0264616638966998E-14</v>
      </c>
      <c r="K57" s="16">
        <v>-3.7035477533474599E-15</v>
      </c>
      <c r="L57" s="16">
        <v>-5.32056588523755E-15</v>
      </c>
      <c r="M57" s="16">
        <v>-6.3980174883077303E-15</v>
      </c>
      <c r="N57" s="16">
        <v>-6.6762666918739901E-15</v>
      </c>
      <c r="O57" s="16">
        <v>-8.6624531349361595E-15</v>
      </c>
      <c r="P57" s="16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11">
        <f t="shared" si="1"/>
        <v>0.88906738914095507</v>
      </c>
      <c r="Y57" s="1">
        <f t="shared" si="8"/>
        <v>44196</v>
      </c>
      <c r="Z57" s="14">
        <f t="shared" si="8"/>
        <v>-0.26352310865683098</v>
      </c>
      <c r="AA57" s="14">
        <f t="shared" si="8"/>
        <v>0.31449052779707898</v>
      </c>
      <c r="AB57" s="14">
        <f t="shared" si="8"/>
        <v>0.29382152962640901</v>
      </c>
      <c r="AC57" s="14">
        <f t="shared" si="3"/>
        <v>-1.259580868779388E-3</v>
      </c>
      <c r="AD57" s="14">
        <f t="shared" si="4"/>
        <v>0.20457433425577401</v>
      </c>
      <c r="AE57" s="14">
        <f t="shared" si="5"/>
        <v>-8.2212505845198999E-2</v>
      </c>
      <c r="AF57" s="14">
        <f t="shared" si="6"/>
        <v>-1.4252006049727101E-14</v>
      </c>
      <c r="AG57" s="14">
        <f t="shared" si="6"/>
        <v>7.2267875378990402E-14</v>
      </c>
      <c r="AH57" s="14">
        <f t="shared" si="7"/>
        <v>0.42317619283244456</v>
      </c>
      <c r="AI57" s="14">
        <f t="shared" si="0"/>
        <v>0.88906738914095529</v>
      </c>
    </row>
    <row r="58" spans="1:74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16">
        <v>-1.40983858808125E-14</v>
      </c>
      <c r="H58" s="16">
        <v>8.2130218886835004E-14</v>
      </c>
      <c r="I58" s="16">
        <v>3.1215963255544903E-13</v>
      </c>
      <c r="J58" s="16">
        <v>6.9852063631510797E-14</v>
      </c>
      <c r="K58" s="16">
        <v>-3.3550863317093398E-15</v>
      </c>
      <c r="L58" s="16">
        <v>-5.0520182947516996E-15</v>
      </c>
      <c r="M58" s="16">
        <v>-6.0340418661252598E-15</v>
      </c>
      <c r="N58" s="16">
        <v>-6.3799740396637002E-15</v>
      </c>
      <c r="O58" s="16">
        <v>-8.6632249545237508E-15</v>
      </c>
      <c r="P58" s="16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11">
        <f t="shared" si="1"/>
        <v>0.97114988710044714</v>
      </c>
      <c r="Y58" s="1">
        <f t="shared" si="8"/>
        <v>44286</v>
      </c>
      <c r="Z58" s="14">
        <f t="shared" si="8"/>
        <v>-0.29345930727228497</v>
      </c>
      <c r="AA58" s="14">
        <f t="shared" si="8"/>
        <v>0.180337201930656</v>
      </c>
      <c r="AB58" s="14">
        <f t="shared" si="8"/>
        <v>0.51858872311571602</v>
      </c>
      <c r="AC58" s="14">
        <f t="shared" si="3"/>
        <v>-5.4857346349232699E-4</v>
      </c>
      <c r="AD58" s="14">
        <f t="shared" si="4"/>
        <v>0.26445515916373102</v>
      </c>
      <c r="AE58" s="14">
        <f t="shared" si="5"/>
        <v>-0.11701061451481699</v>
      </c>
      <c r="AF58" s="14">
        <f t="shared" si="6"/>
        <v>-1.40983858808125E-14</v>
      </c>
      <c r="AG58" s="14">
        <f t="shared" si="6"/>
        <v>8.2130218886835004E-14</v>
      </c>
      <c r="AH58" s="14">
        <f t="shared" si="7"/>
        <v>0.41878729814087018</v>
      </c>
      <c r="AI58" s="14">
        <f t="shared" si="0"/>
        <v>0.97114988710044692</v>
      </c>
    </row>
    <row r="59" spans="1:74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16">
        <v>9.4101720644421198E-5</v>
      </c>
      <c r="G59" s="16">
        <v>-1.44320188917262E-14</v>
      </c>
      <c r="H59" s="16">
        <v>9.5190351883663195E-14</v>
      </c>
      <c r="I59" s="16">
        <v>3.4247673512013701E-13</v>
      </c>
      <c r="J59" s="16">
        <v>8.7302646925440503E-14</v>
      </c>
      <c r="K59" s="16">
        <v>-1.9630943060582799E-15</v>
      </c>
      <c r="L59" s="16">
        <v>-4.2135912361632398E-15</v>
      </c>
      <c r="M59" s="16">
        <v>-5.3787721955373098E-15</v>
      </c>
      <c r="N59" s="16">
        <v>-6.0635554404024298E-15</v>
      </c>
      <c r="O59" s="16">
        <v>-8.6406626479322904E-15</v>
      </c>
      <c r="P59" s="16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11">
        <f t="shared" si="1"/>
        <v>1.5899637934651065</v>
      </c>
      <c r="Y59" s="1">
        <f t="shared" si="8"/>
        <v>44377</v>
      </c>
      <c r="Z59" s="14">
        <f t="shared" si="8"/>
        <v>-0.28667350007964398</v>
      </c>
      <c r="AA59" s="14">
        <f t="shared" si="8"/>
        <v>7.1631405791668795E-2</v>
      </c>
      <c r="AB59" s="14">
        <f t="shared" si="8"/>
        <v>1.2498820935947901</v>
      </c>
      <c r="AC59" s="14">
        <f t="shared" si="3"/>
        <v>2.9496513655849217E-4</v>
      </c>
      <c r="AD59" s="14">
        <f t="shared" si="4"/>
        <v>0.242531490245188</v>
      </c>
      <c r="AE59" s="14">
        <f t="shared" si="5"/>
        <v>-0.102145495644882</v>
      </c>
      <c r="AF59" s="14">
        <f t="shared" si="6"/>
        <v>-1.44320188917262E-14</v>
      </c>
      <c r="AG59" s="14">
        <f t="shared" si="6"/>
        <v>9.5190351883663195E-14</v>
      </c>
      <c r="AH59" s="14">
        <f t="shared" si="7"/>
        <v>0.41444283442134616</v>
      </c>
      <c r="AI59" s="14">
        <f t="shared" si="0"/>
        <v>1.5899637934651065</v>
      </c>
    </row>
    <row r="60" spans="1:74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16">
        <v>-1.3233092242137599E-14</v>
      </c>
      <c r="H60" s="16">
        <v>1.03667022395708E-13</v>
      </c>
      <c r="I60" s="16">
        <v>3.6353152835954598E-13</v>
      </c>
      <c r="J60" s="16">
        <v>1.04646927352806E-13</v>
      </c>
      <c r="K60" s="16">
        <v>-4.4084734028209098E-16</v>
      </c>
      <c r="L60" s="16">
        <v>-3.48950309239968E-15</v>
      </c>
      <c r="M60" s="16">
        <v>-5.0507374252236399E-15</v>
      </c>
      <c r="N60" s="16">
        <v>-6.0367236194168899E-15</v>
      </c>
      <c r="O60" s="16">
        <v>-8.4802706143380604E-15</v>
      </c>
      <c r="P60" s="16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11">
        <f t="shared" si="1"/>
        <v>1.8528658844753565</v>
      </c>
      <c r="Y60" s="1">
        <f t="shared" si="8"/>
        <v>44469</v>
      </c>
      <c r="Z60" s="14">
        <f t="shared" si="8"/>
        <v>-0.24948137745159699</v>
      </c>
      <c r="AA60" s="14">
        <f t="shared" si="8"/>
        <v>2.7559092678005999E-2</v>
      </c>
      <c r="AB60" s="14">
        <f t="shared" si="8"/>
        <v>1.47956043095043</v>
      </c>
      <c r="AC60" s="14">
        <f t="shared" si="3"/>
        <v>7.0679169477589504E-4</v>
      </c>
      <c r="AD60" s="14">
        <f t="shared" si="4"/>
        <v>0.29042826609445699</v>
      </c>
      <c r="AE60" s="14">
        <f t="shared" si="5"/>
        <v>-0.10604967269942001</v>
      </c>
      <c r="AF60" s="14">
        <f t="shared" si="6"/>
        <v>-1.3233092242137599E-14</v>
      </c>
      <c r="AG60" s="14">
        <f t="shared" si="6"/>
        <v>1.03667022395708E-13</v>
      </c>
      <c r="AH60" s="14">
        <f t="shared" si="7"/>
        <v>0.41014235320861414</v>
      </c>
      <c r="AI60" s="14">
        <f t="shared" si="0"/>
        <v>1.8528658844753565</v>
      </c>
    </row>
    <row r="61" spans="1:74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16">
        <v>-1.1645249931644899E-14</v>
      </c>
      <c r="H61" s="16">
        <v>1.06722913668978E-13</v>
      </c>
      <c r="I61" s="16">
        <v>3.70974670557479E-13</v>
      </c>
      <c r="J61" s="16">
        <v>1.15446113561495E-13</v>
      </c>
      <c r="K61" s="16">
        <v>3.53388239754306E-16</v>
      </c>
      <c r="L61" s="16">
        <v>-3.35156300749996E-15</v>
      </c>
      <c r="M61" s="16">
        <v>-5.1806391651748004E-15</v>
      </c>
      <c r="N61" s="16">
        <v>-6.0497874550893201E-15</v>
      </c>
      <c r="O61" s="16">
        <v>-8.2927255816921604E-15</v>
      </c>
      <c r="P61" s="16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11">
        <f t="shared" si="1"/>
        <v>1.8116894662854062</v>
      </c>
      <c r="Y61" s="1">
        <f t="shared" si="8"/>
        <v>44561</v>
      </c>
      <c r="Z61" s="14">
        <f t="shared" si="8"/>
        <v>-0.25178274886636198</v>
      </c>
      <c r="AA61" s="14">
        <f t="shared" si="8"/>
        <v>-0.23189121436510901</v>
      </c>
      <c r="AB61" s="14">
        <f t="shared" si="8"/>
        <v>1.7689747038060699</v>
      </c>
      <c r="AC61" s="14">
        <f t="shared" si="3"/>
        <v>4.3852465042818297E-4</v>
      </c>
      <c r="AD61" s="14">
        <f t="shared" si="4"/>
        <v>0.19559888071925899</v>
      </c>
      <c r="AE61" s="14">
        <f t="shared" si="5"/>
        <v>-7.5534090273958895E-2</v>
      </c>
      <c r="AF61" s="14">
        <f t="shared" si="6"/>
        <v>-1.1645249931644899E-14</v>
      </c>
      <c r="AG61" s="14">
        <f t="shared" si="6"/>
        <v>1.06722913668978E-13</v>
      </c>
      <c r="AH61" s="14">
        <f t="shared" si="7"/>
        <v>0.40588541061498334</v>
      </c>
      <c r="AI61" s="14">
        <f t="shared" si="0"/>
        <v>1.8116894662854057</v>
      </c>
    </row>
    <row r="62" spans="1:74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16">
        <v>-1.6541979636620599E-5</v>
      </c>
      <c r="G62" s="16">
        <v>-1.00519154861273E-14</v>
      </c>
      <c r="H62" s="16">
        <v>1.1358590326433101E-13</v>
      </c>
      <c r="I62" s="16">
        <v>3.8911992286897799E-13</v>
      </c>
      <c r="J62" s="16">
        <v>1.2829222798355999E-13</v>
      </c>
      <c r="K62" s="16">
        <v>7.4625198572822303E-16</v>
      </c>
      <c r="L62" s="16">
        <v>-3.4273032187192399E-15</v>
      </c>
      <c r="M62" s="16">
        <v>-5.1238774993473497E-15</v>
      </c>
      <c r="N62" s="16">
        <v>-5.8288449353978204E-15</v>
      </c>
      <c r="O62" s="16">
        <v>-7.77042350005512E-15</v>
      </c>
      <c r="P62" s="16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11">
        <f t="shared" si="1"/>
        <v>2.1261628035461899</v>
      </c>
      <c r="Y62" s="1">
        <f t="shared" si="8"/>
        <v>44651</v>
      </c>
      <c r="Z62" s="14">
        <f t="shared" si="8"/>
        <v>-0.25164573418663599</v>
      </c>
      <c r="AA62" s="14">
        <f t="shared" si="8"/>
        <v>-0.71319724940639595</v>
      </c>
      <c r="AB62" s="14">
        <f t="shared" si="8"/>
        <v>2.5105375092557098</v>
      </c>
      <c r="AC62" s="14">
        <f t="shared" si="3"/>
        <v>7.2764263315671838E-4</v>
      </c>
      <c r="AD62" s="14">
        <f t="shared" si="4"/>
        <v>0.242757179415312</v>
      </c>
      <c r="AE62" s="14">
        <f t="shared" si="5"/>
        <v>-6.4688111446602595E-2</v>
      </c>
      <c r="AF62" s="14">
        <f t="shared" si="6"/>
        <v>-1.00519154861273E-14</v>
      </c>
      <c r="AG62" s="14">
        <f t="shared" si="6"/>
        <v>1.1358590326433101E-13</v>
      </c>
      <c r="AH62" s="14">
        <f t="shared" si="7"/>
        <v>0.40167156728154224</v>
      </c>
      <c r="AI62" s="14">
        <f t="shared" si="0"/>
        <v>2.1261628035461899</v>
      </c>
    </row>
    <row r="63" spans="1:74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16">
        <v>-8.4116236757157802E-15</v>
      </c>
      <c r="H63" s="16">
        <v>1.2002100635573899E-13</v>
      </c>
      <c r="I63" s="16">
        <v>4.0912750524923199E-13</v>
      </c>
      <c r="J63" s="16">
        <v>1.37238891391118E-13</v>
      </c>
      <c r="K63" s="16">
        <v>8.8782519039996604E-16</v>
      </c>
      <c r="L63" s="16">
        <v>-3.2194465144450199E-15</v>
      </c>
      <c r="M63" s="16">
        <v>-4.7802410401971903E-15</v>
      </c>
      <c r="N63" s="16">
        <v>-5.3304055734003603E-15</v>
      </c>
      <c r="O63" s="16">
        <v>-6.9697550525978302E-15</v>
      </c>
      <c r="P63" s="16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11">
        <f t="shared" si="1"/>
        <v>2.6210820495138925</v>
      </c>
      <c r="Y63" s="1">
        <f t="shared" si="8"/>
        <v>44742</v>
      </c>
      <c r="Z63" s="14">
        <f t="shared" si="8"/>
        <v>-0.225372675917933</v>
      </c>
      <c r="AA63" s="14">
        <f t="shared" si="8"/>
        <v>-1.33688318625378</v>
      </c>
      <c r="AB63" s="14">
        <f t="shared" si="8"/>
        <v>3.6047019891134</v>
      </c>
      <c r="AC63" s="14">
        <f t="shared" si="3"/>
        <v>9.1585579276788815E-4</v>
      </c>
      <c r="AD63" s="14">
        <f t="shared" si="4"/>
        <v>0.202948622196926</v>
      </c>
      <c r="AE63" s="14">
        <f t="shared" si="5"/>
        <v>-2.2728943747433599E-2</v>
      </c>
      <c r="AF63" s="14">
        <f t="shared" si="6"/>
        <v>-8.4116236757157802E-15</v>
      </c>
      <c r="AG63" s="14">
        <f t="shared" si="6"/>
        <v>1.2002100635573899E-13</v>
      </c>
      <c r="AH63" s="14">
        <f t="shared" si="7"/>
        <v>0.39750038832983409</v>
      </c>
      <c r="AI63" s="14">
        <f t="shared" si="0"/>
        <v>2.6210820495138929</v>
      </c>
    </row>
    <row r="64" spans="1:74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16">
        <v>-6.7775908321458401E-15</v>
      </c>
      <c r="H64" s="16">
        <v>1.1899208075807199E-13</v>
      </c>
      <c r="I64" s="16">
        <v>4.2947832926979802E-13</v>
      </c>
      <c r="J64" s="16">
        <v>1.4693801994163399E-13</v>
      </c>
      <c r="K64" s="16">
        <v>1.8411446493819201E-15</v>
      </c>
      <c r="L64" s="16">
        <v>-2.5441423844186599E-15</v>
      </c>
      <c r="M64" s="16">
        <v>-4.0268774847734803E-15</v>
      </c>
      <c r="N64" s="16">
        <v>-4.4896895597770299E-15</v>
      </c>
      <c r="O64" s="16">
        <v>-5.7353416222651403E-15</v>
      </c>
      <c r="P64" s="16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11">
        <f t="shared" si="1"/>
        <v>2.923781252081965</v>
      </c>
      <c r="Y64" s="1">
        <f t="shared" si="8"/>
        <v>44834</v>
      </c>
      <c r="Z64" s="14">
        <f t="shared" si="8"/>
        <v>-0.197809966693405</v>
      </c>
      <c r="AA64" s="14">
        <f t="shared" si="8"/>
        <v>-1.75920090918919</v>
      </c>
      <c r="AB64" s="14">
        <f t="shared" si="8"/>
        <v>4.2719144105958096</v>
      </c>
      <c r="AC64" s="14">
        <f t="shared" si="3"/>
        <v>4.9381162871392807E-4</v>
      </c>
      <c r="AD64" s="14">
        <f t="shared" si="4"/>
        <v>0.210708758157158</v>
      </c>
      <c r="AE64" s="14">
        <f t="shared" si="5"/>
        <v>4.3037042684708404E-3</v>
      </c>
      <c r="AF64" s="14">
        <f t="shared" si="6"/>
        <v>-6.7775908321458401E-15</v>
      </c>
      <c r="AG64" s="14">
        <f t="shared" si="6"/>
        <v>1.1899208075807199E-13</v>
      </c>
      <c r="AH64" s="14">
        <f t="shared" si="7"/>
        <v>0.39337144331429647</v>
      </c>
      <c r="AI64" s="14">
        <f t="shared" si="0"/>
        <v>2.9237812520819659</v>
      </c>
    </row>
    <row r="65" spans="1:3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16">
        <v>-6.2247293148560997E-15</v>
      </c>
      <c r="H65" s="16">
        <v>1.18135318703787E-13</v>
      </c>
      <c r="I65" s="16">
        <v>4.37091596565492E-13</v>
      </c>
      <c r="J65" s="16">
        <v>1.5589087520892299E-13</v>
      </c>
      <c r="K65" s="16">
        <v>2.80658111375767E-15</v>
      </c>
      <c r="L65" s="16">
        <v>-1.8587641773325299E-15</v>
      </c>
      <c r="M65" s="16">
        <v>-3.3133050747481501E-15</v>
      </c>
      <c r="N65" s="16">
        <v>-3.6839078997526999E-15</v>
      </c>
      <c r="O65" s="16">
        <v>-4.58075481316859E-15</v>
      </c>
      <c r="P65" s="16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11">
        <f t="shared" si="1"/>
        <v>3.2116076143013967</v>
      </c>
      <c r="Y65" s="1">
        <f t="shared" si="8"/>
        <v>44926</v>
      </c>
      <c r="Z65" s="14">
        <f t="shared" si="8"/>
        <v>-0.208900545848377</v>
      </c>
      <c r="AA65" s="14">
        <f t="shared" si="8"/>
        <v>-2.15664213762303</v>
      </c>
      <c r="AB65" s="14">
        <f t="shared" si="8"/>
        <v>4.9870833397974099</v>
      </c>
      <c r="AC65" s="14">
        <f t="shared" si="3"/>
        <v>1.1726539637690598E-4</v>
      </c>
      <c r="AD65" s="14">
        <f t="shared" si="4"/>
        <v>0.20318501175777201</v>
      </c>
      <c r="AE65" s="14">
        <f t="shared" si="5"/>
        <v>-2.51962535402944E-3</v>
      </c>
      <c r="AF65" s="14">
        <f t="shared" si="6"/>
        <v>-6.2247293148560997E-15</v>
      </c>
      <c r="AG65" s="14">
        <f t="shared" si="6"/>
        <v>1.18135318703787E-13</v>
      </c>
      <c r="AH65" s="14">
        <f t="shared" si="7"/>
        <v>0.38928430617516224</v>
      </c>
      <c r="AI65" s="14">
        <f t="shared" si="0"/>
        <v>3.2116076143013963</v>
      </c>
    </row>
    <row r="66" spans="1:3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16">
        <v>-7.0249686500369499E-15</v>
      </c>
      <c r="H66" s="16">
        <v>1.1797437896115601E-13</v>
      </c>
      <c r="I66" s="16">
        <v>4.4625761856950499E-13</v>
      </c>
      <c r="J66" s="16">
        <v>1.66639552951458E-13</v>
      </c>
      <c r="K66" s="16">
        <v>3.90523749399148E-15</v>
      </c>
      <c r="L66" s="16">
        <v>-1.16283711990235E-15</v>
      </c>
      <c r="M66" s="16">
        <v>-2.59040123822475E-15</v>
      </c>
      <c r="N66" s="16">
        <v>-2.8990714909352602E-15</v>
      </c>
      <c r="O66" s="16">
        <v>-3.32951454316739E-15</v>
      </c>
      <c r="P66" s="16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11">
        <f t="shared" si="1"/>
        <v>3.3390220694662993</v>
      </c>
      <c r="Y66" s="1">
        <f t="shared" si="8"/>
        <v>45016</v>
      </c>
      <c r="Z66" s="14">
        <f t="shared" si="8"/>
        <v>-0.22983024622790801</v>
      </c>
      <c r="AA66" s="14">
        <f t="shared" si="8"/>
        <v>-2.2723368182571799</v>
      </c>
      <c r="AB66" s="14">
        <f t="shared" si="8"/>
        <v>5.3078353411012396</v>
      </c>
      <c r="AC66" s="14">
        <f t="shared" si="3"/>
        <v>6.6827906873062105E-4</v>
      </c>
      <c r="AD66" s="14">
        <f t="shared" si="4"/>
        <v>0.17436099420962001</v>
      </c>
      <c r="AE66" s="14">
        <f t="shared" si="5"/>
        <v>-2.69140356203325E-2</v>
      </c>
      <c r="AF66" s="14">
        <f t="shared" si="6"/>
        <v>-7.0249686500369499E-15</v>
      </c>
      <c r="AG66" s="14">
        <f t="shared" si="6"/>
        <v>1.1797437896115601E-13</v>
      </c>
      <c r="AH66" s="14">
        <f t="shared" si="7"/>
        <v>0.38523855519201849</v>
      </c>
      <c r="AI66" s="14">
        <f t="shared" ref="AI66:AI129" si="9">+SUM(Z66:AH66)</f>
        <v>3.3390220694662989</v>
      </c>
    </row>
    <row r="67" spans="1:3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16">
        <v>-6.8201634577387998E-15</v>
      </c>
      <c r="H67" s="16">
        <v>1.1674874364510701E-13</v>
      </c>
      <c r="I67" s="16">
        <v>4.5636660422715199E-13</v>
      </c>
      <c r="J67" s="16">
        <v>1.7939432701270401E-13</v>
      </c>
      <c r="K67" s="16">
        <v>5.1576411933682701E-15</v>
      </c>
      <c r="L67" s="16">
        <v>-3.3087891148772201E-16</v>
      </c>
      <c r="M67" s="16">
        <v>-1.73016531411484E-15</v>
      </c>
      <c r="N67" s="16">
        <v>-1.8425104719490899E-15</v>
      </c>
      <c r="O67" s="16">
        <v>-2.0479198557013301E-15</v>
      </c>
      <c r="P67" s="16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11">
        <f t="shared" ref="U67:U130" si="10">+SUM(B67:T67)</f>
        <v>3.6145556496323454</v>
      </c>
      <c r="Y67" s="1">
        <f t="shared" ref="Y67:AB98" si="11">+A67</f>
        <v>45107</v>
      </c>
      <c r="Z67" s="14">
        <f t="shared" si="11"/>
        <v>-0.22147064003458899</v>
      </c>
      <c r="AA67" s="14">
        <f t="shared" si="11"/>
        <v>-2.34885892907496</v>
      </c>
      <c r="AB67" s="14">
        <f t="shared" si="11"/>
        <v>5.6507314835887898</v>
      </c>
      <c r="AC67" s="14">
        <f t="shared" ref="AC67:AC130" si="12">+F67+S67</f>
        <v>1.5132893641648191E-3</v>
      </c>
      <c r="AD67" s="14">
        <f t="shared" ref="AD67:AD130" si="13">+E67</f>
        <v>0.172899419749797</v>
      </c>
      <c r="AE67" s="14">
        <f t="shared" ref="AE67:AE130" si="14">+Q67</f>
        <v>-2.1492746898793599E-2</v>
      </c>
      <c r="AF67" s="14">
        <f t="shared" ref="AF67:AG130" si="15">+G67</f>
        <v>-6.8201634577387998E-15</v>
      </c>
      <c r="AG67" s="14">
        <f t="shared" si="15"/>
        <v>1.1674874364510701E-13</v>
      </c>
      <c r="AH67" s="14">
        <f t="shared" ref="AH67:AH130" si="16">+SUM(T67,I67:P67)</f>
        <v>0.38123377293782651</v>
      </c>
      <c r="AI67" s="14">
        <f t="shared" si="9"/>
        <v>3.6145556496323454</v>
      </c>
    </row>
    <row r="68" spans="1:3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16">
        <v>-6.7645460961634402E-15</v>
      </c>
      <c r="H68" s="16">
        <v>1.08978800142961E-13</v>
      </c>
      <c r="I68" s="16">
        <v>4.6422902973163605E-13</v>
      </c>
      <c r="J68" s="16">
        <v>1.91160887920871E-13</v>
      </c>
      <c r="K68" s="16">
        <v>6.4493016057993502E-15</v>
      </c>
      <c r="L68" s="16">
        <v>5.35246951204777E-16</v>
      </c>
      <c r="M68" s="16">
        <v>-7.1588705372222196E-16</v>
      </c>
      <c r="N68" s="16">
        <v>-8.9816823851938507E-16</v>
      </c>
      <c r="O68" s="16">
        <v>-8.9424242823987291E-16</v>
      </c>
      <c r="P68" s="16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11">
        <f t="shared" si="10"/>
        <v>3.8937367244232619</v>
      </c>
      <c r="Y68" s="1">
        <f t="shared" si="11"/>
        <v>45199</v>
      </c>
      <c r="Z68" s="14">
        <f t="shared" si="11"/>
        <v>-0.22077031531425201</v>
      </c>
      <c r="AA68" s="14">
        <f t="shared" si="11"/>
        <v>-2.3509683533650101</v>
      </c>
      <c r="AB68" s="14">
        <f t="shared" si="11"/>
        <v>5.9537125794572399</v>
      </c>
      <c r="AC68" s="14">
        <f t="shared" si="12"/>
        <v>2.3886866540051318E-3</v>
      </c>
      <c r="AD68" s="14">
        <f t="shared" si="13"/>
        <v>0.155734988288105</v>
      </c>
      <c r="AE68" s="14">
        <f t="shared" si="14"/>
        <v>-2.3630407530473099E-2</v>
      </c>
      <c r="AF68" s="14">
        <f t="shared" si="15"/>
        <v>-6.7645460961634402E-15</v>
      </c>
      <c r="AG68" s="14">
        <f t="shared" si="15"/>
        <v>1.08978800142961E-13</v>
      </c>
      <c r="AH68" s="14">
        <f t="shared" si="16"/>
        <v>0.37726954623354536</v>
      </c>
      <c r="AI68" s="14">
        <f t="shared" si="9"/>
        <v>3.8937367244232624</v>
      </c>
    </row>
    <row r="69" spans="1:3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16">
        <v>-5.0570265090021103E-6</v>
      </c>
      <c r="G69" s="16">
        <v>-6.5274852336340999E-15</v>
      </c>
      <c r="H69" s="16">
        <v>1.01893398279999E-13</v>
      </c>
      <c r="I69" s="16">
        <v>4.6859699866227197E-13</v>
      </c>
      <c r="J69" s="16">
        <v>2.0077786392118899E-13</v>
      </c>
      <c r="K69" s="16">
        <v>7.55040378176418E-15</v>
      </c>
      <c r="L69" s="16">
        <v>1.4240890343349201E-15</v>
      </c>
      <c r="M69" s="16">
        <v>5.2424411568346998E-17</v>
      </c>
      <c r="N69" s="16">
        <v>-1.83012257618318E-16</v>
      </c>
      <c r="O69" s="16">
        <v>-2.0652523819321099E-17</v>
      </c>
      <c r="P69" s="16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11">
        <f t="shared" si="10"/>
        <v>3.8895923054483736</v>
      </c>
      <c r="Y69" s="1">
        <f t="shared" si="11"/>
        <v>45291</v>
      </c>
      <c r="Z69" s="14">
        <f t="shared" si="11"/>
        <v>-0.23140764636530201</v>
      </c>
      <c r="AA69" s="14">
        <f t="shared" si="11"/>
        <v>-2.3325250026484898</v>
      </c>
      <c r="AB69" s="14">
        <f t="shared" si="11"/>
        <v>5.9788870585981604</v>
      </c>
      <c r="AC69" s="14">
        <f t="shared" si="12"/>
        <v>3.445939546684438E-3</v>
      </c>
      <c r="AD69" s="14">
        <f t="shared" si="13"/>
        <v>0.11574935870759299</v>
      </c>
      <c r="AE69" s="14">
        <f t="shared" si="14"/>
        <v>-1.7902868493664299E-2</v>
      </c>
      <c r="AF69" s="14">
        <f t="shared" si="15"/>
        <v>-6.5274852336340999E-15</v>
      </c>
      <c r="AG69" s="14">
        <f t="shared" si="15"/>
        <v>1.01893398279999E-13</v>
      </c>
      <c r="AH69" s="14">
        <f t="shared" si="16"/>
        <v>0.3733454661032975</v>
      </c>
      <c r="AI69" s="14">
        <f t="shared" si="9"/>
        <v>3.8895923054483741</v>
      </c>
    </row>
    <row r="70" spans="1:3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16">
        <v>-4.6099340890511599E-5</v>
      </c>
      <c r="G70" s="16">
        <v>-7.6682066744423501E-15</v>
      </c>
      <c r="H70" s="16">
        <v>9.8368438885391598E-14</v>
      </c>
      <c r="I70" s="16">
        <v>4.8048946294403402E-13</v>
      </c>
      <c r="J70" s="16">
        <v>2.1421532404511E-13</v>
      </c>
      <c r="K70" s="16">
        <v>9.0798816255392393E-15</v>
      </c>
      <c r="L70" s="16">
        <v>2.2083711125998499E-15</v>
      </c>
      <c r="M70" s="16">
        <v>7.1525946053915902E-16</v>
      </c>
      <c r="N70" s="16">
        <v>4.24638656562856E-16</v>
      </c>
      <c r="O70" s="16">
        <v>7.1708916917755298E-16</v>
      </c>
      <c r="P70" s="16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11">
        <f t="shared" si="10"/>
        <v>3.9083943267431693</v>
      </c>
      <c r="Y70" s="1">
        <f t="shared" si="11"/>
        <v>45382</v>
      </c>
      <c r="Z70" s="14">
        <f t="shared" si="11"/>
        <v>-0.22943347917542201</v>
      </c>
      <c r="AA70" s="14">
        <f t="shared" si="11"/>
        <v>-2.2387923318807399</v>
      </c>
      <c r="AB70" s="14">
        <f t="shared" si="11"/>
        <v>5.9018867975207003</v>
      </c>
      <c r="AC70" s="14">
        <f t="shared" si="12"/>
        <v>4.5064589126537283E-3</v>
      </c>
      <c r="AD70" s="14">
        <f t="shared" si="13"/>
        <v>0.15615156056913701</v>
      </c>
      <c r="AE70" s="14">
        <f t="shared" si="14"/>
        <v>-5.5385806933320597E-2</v>
      </c>
      <c r="AF70" s="14">
        <f t="shared" si="15"/>
        <v>-7.6682066744423501E-15</v>
      </c>
      <c r="AG70" s="14">
        <f t="shared" si="15"/>
        <v>9.8368438885391598E-14</v>
      </c>
      <c r="AH70" s="14">
        <f t="shared" si="16"/>
        <v>0.36946112773007</v>
      </c>
      <c r="AI70" s="14">
        <f t="shared" si="9"/>
        <v>3.9083943267431693</v>
      </c>
    </row>
    <row r="71" spans="1:3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16">
        <v>9.0398746152780998E-5</v>
      </c>
      <c r="G71" s="16">
        <v>-7.5907068579521704E-15</v>
      </c>
      <c r="H71" s="16">
        <v>9.3344800149690096E-14</v>
      </c>
      <c r="I71" s="16">
        <v>4.8420247188957099E-13</v>
      </c>
      <c r="J71" s="16">
        <v>2.25763170751955E-13</v>
      </c>
      <c r="K71" s="16">
        <v>1.00230432520454E-14</v>
      </c>
      <c r="L71" s="16">
        <v>2.7359403793754099E-15</v>
      </c>
      <c r="M71" s="16">
        <v>1.19282271300684E-15</v>
      </c>
      <c r="N71" s="16">
        <v>8.8609568493733696E-16</v>
      </c>
      <c r="O71" s="16">
        <v>1.3050502125498699E-15</v>
      </c>
      <c r="P71" s="16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11">
        <f t="shared" si="10"/>
        <v>3.9370651446222391</v>
      </c>
      <c r="Y71" s="1">
        <f t="shared" si="11"/>
        <v>45473</v>
      </c>
      <c r="Z71" s="14">
        <f t="shared" si="11"/>
        <v>-0.237295894537015</v>
      </c>
      <c r="AA71" s="14">
        <f t="shared" si="11"/>
        <v>-2.3292383960249001</v>
      </c>
      <c r="AB71" s="14">
        <f t="shared" si="11"/>
        <v>6.0509848263370598</v>
      </c>
      <c r="AC71" s="14">
        <f t="shared" si="12"/>
        <v>5.2590675374829714E-3</v>
      </c>
      <c r="AD71" s="14">
        <f t="shared" si="13"/>
        <v>0.141041435616067</v>
      </c>
      <c r="AE71" s="14">
        <f t="shared" si="14"/>
        <v>-5.930202471841E-2</v>
      </c>
      <c r="AF71" s="14">
        <f t="shared" si="15"/>
        <v>-7.5907068579521704E-15</v>
      </c>
      <c r="AG71" s="14">
        <f t="shared" si="15"/>
        <v>9.3344800149690096E-14</v>
      </c>
      <c r="AH71" s="14">
        <f t="shared" si="16"/>
        <v>0.36561613041186908</v>
      </c>
      <c r="AI71" s="14">
        <f t="shared" si="9"/>
        <v>3.9370651446222391</v>
      </c>
    </row>
    <row r="72" spans="1:3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16">
        <v>8.5109624764445596E-5</v>
      </c>
      <c r="G72" s="16">
        <v>-7.3219405726579295E-15</v>
      </c>
      <c r="H72" s="16">
        <v>8.9206754006731606E-14</v>
      </c>
      <c r="I72" s="16">
        <v>4.9068951963374598E-13</v>
      </c>
      <c r="J72" s="16">
        <v>2.3293483854012001E-13</v>
      </c>
      <c r="K72" s="16">
        <v>1.06434123917865E-14</v>
      </c>
      <c r="L72" s="16">
        <v>3.1042725356459499E-15</v>
      </c>
      <c r="M72" s="16">
        <v>1.5404128130551999E-15</v>
      </c>
      <c r="N72" s="16">
        <v>1.2309795092561001E-15</v>
      </c>
      <c r="O72" s="16">
        <v>1.75564481188311E-15</v>
      </c>
      <c r="P72" s="16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11">
        <f t="shared" si="10"/>
        <v>3.8737355550766712</v>
      </c>
      <c r="Y72" s="1">
        <f t="shared" si="11"/>
        <v>45565</v>
      </c>
      <c r="Z72" s="14">
        <f t="shared" si="11"/>
        <v>-0.23346700434328699</v>
      </c>
      <c r="AA72" s="14">
        <f t="shared" si="11"/>
        <v>-2.3148985050164401</v>
      </c>
      <c r="AB72" s="14">
        <f t="shared" si="11"/>
        <v>5.9904749780737001</v>
      </c>
      <c r="AC72" s="14">
        <f t="shared" si="12"/>
        <v>5.8364382045094755E-3</v>
      </c>
      <c r="AD72" s="14">
        <f t="shared" si="13"/>
        <v>0.126179586281124</v>
      </c>
      <c r="AE72" s="14">
        <f t="shared" si="14"/>
        <v>-6.2200015641529598E-2</v>
      </c>
      <c r="AF72" s="14">
        <f t="shared" si="15"/>
        <v>-7.3219405726579295E-15</v>
      </c>
      <c r="AG72" s="14">
        <f t="shared" si="15"/>
        <v>8.9206754006731606E-14</v>
      </c>
      <c r="AH72" s="14">
        <f t="shared" si="16"/>
        <v>0.36181007751851263</v>
      </c>
      <c r="AI72" s="14">
        <f t="shared" si="9"/>
        <v>3.8737355550766717</v>
      </c>
    </row>
    <row r="73" spans="1:3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16">
        <v>7.8594161772902E-5</v>
      </c>
      <c r="G73" s="16">
        <v>-7.0566227702838796E-15</v>
      </c>
      <c r="H73" s="16">
        <v>8.5204422006569701E-14</v>
      </c>
      <c r="I73" s="16">
        <v>4.96661605586477E-13</v>
      </c>
      <c r="J73" s="16">
        <v>2.3974057944316999E-13</v>
      </c>
      <c r="K73" s="16">
        <v>1.12386850765451E-14</v>
      </c>
      <c r="L73" s="16">
        <v>3.45980737538884E-15</v>
      </c>
      <c r="M73" s="16">
        <v>1.87707790496199E-15</v>
      </c>
      <c r="N73" s="16">
        <v>1.56580813177428E-15</v>
      </c>
      <c r="O73" s="16">
        <v>2.19386429330899E-15</v>
      </c>
      <c r="P73" s="16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11">
        <f t="shared" si="10"/>
        <v>3.8131081167644867</v>
      </c>
      <c r="Y73" s="1">
        <f t="shared" si="11"/>
        <v>45657</v>
      </c>
      <c r="Z73" s="14">
        <f t="shared" si="11"/>
        <v>-0.22971837209941001</v>
      </c>
      <c r="AA73" s="14">
        <f t="shared" si="11"/>
        <v>-2.2993424892949301</v>
      </c>
      <c r="AB73" s="14">
        <f t="shared" si="11"/>
        <v>5.9305702282929698</v>
      </c>
      <c r="AC73" s="14">
        <f t="shared" si="12"/>
        <v>6.1335394874719217E-3</v>
      </c>
      <c r="AD73" s="14">
        <f t="shared" si="13"/>
        <v>0.112080631537203</v>
      </c>
      <c r="AE73" s="14">
        <f t="shared" si="14"/>
        <v>-6.4657997607722104E-2</v>
      </c>
      <c r="AF73" s="14">
        <f t="shared" si="15"/>
        <v>-7.0566227702838796E-15</v>
      </c>
      <c r="AG73" s="14">
        <f t="shared" si="15"/>
        <v>8.5204422006569701E-14</v>
      </c>
      <c r="AH73" s="14">
        <f t="shared" si="16"/>
        <v>0.35804257644882626</v>
      </c>
      <c r="AI73" s="14">
        <f t="shared" si="9"/>
        <v>3.8131081167644867</v>
      </c>
    </row>
    <row r="74" spans="1:3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16">
        <v>7.1157552427284998E-5</v>
      </c>
      <c r="G74" s="16">
        <v>-6.7945054449023399E-15</v>
      </c>
      <c r="H74" s="16">
        <v>8.1339325064947006E-14</v>
      </c>
      <c r="I74" s="16">
        <v>5.0213565298339099E-13</v>
      </c>
      <c r="J74" s="16">
        <v>2.4617623359918599E-13</v>
      </c>
      <c r="K74" s="16">
        <v>1.18077236621803E-14</v>
      </c>
      <c r="L74" s="16">
        <v>3.8016480960557398E-15</v>
      </c>
      <c r="M74" s="16">
        <v>2.2018449240058501E-15</v>
      </c>
      <c r="N74" s="16">
        <v>1.8895079366292102E-15</v>
      </c>
      <c r="O74" s="16">
        <v>2.6181951684939098E-15</v>
      </c>
      <c r="P74" s="16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11">
        <f t="shared" si="10"/>
        <v>3.7550417114437327</v>
      </c>
      <c r="Y74" s="1">
        <f t="shared" si="11"/>
        <v>45747</v>
      </c>
      <c r="Z74" s="14">
        <f t="shared" si="11"/>
        <v>-0.226062466022033</v>
      </c>
      <c r="AA74" s="14">
        <f t="shared" si="11"/>
        <v>-2.2827889670677699</v>
      </c>
      <c r="AB74" s="14">
        <f t="shared" si="11"/>
        <v>5.8712645260100604</v>
      </c>
      <c r="AC74" s="14">
        <f t="shared" si="12"/>
        <v>6.207847433387855E-3</v>
      </c>
      <c r="AD74" s="14">
        <f t="shared" si="13"/>
        <v>9.8832697870709293E-2</v>
      </c>
      <c r="AE74" s="14">
        <f t="shared" si="14"/>
        <v>-6.6725165369076495E-2</v>
      </c>
      <c r="AF74" s="14">
        <f t="shared" si="15"/>
        <v>-6.7945054449023399E-15</v>
      </c>
      <c r="AG74" s="14">
        <f t="shared" si="15"/>
        <v>8.1339325064947006E-14</v>
      </c>
      <c r="AH74" s="14">
        <f t="shared" si="16"/>
        <v>0.35431323858838004</v>
      </c>
      <c r="AI74" s="14">
        <f t="shared" si="9"/>
        <v>3.7550417114437327</v>
      </c>
    </row>
    <row r="75" spans="1:3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16">
        <v>6.3072812085341297E-5</v>
      </c>
      <c r="G75" s="16">
        <v>-6.5353855412559098E-15</v>
      </c>
      <c r="H75" s="16">
        <v>7.7611359640624297E-14</v>
      </c>
      <c r="I75" s="16">
        <v>5.0713067222954399E-13</v>
      </c>
      <c r="J75" s="16">
        <v>2.5224166360052598E-13</v>
      </c>
      <c r="K75" s="16">
        <v>1.23498043729519E-14</v>
      </c>
      <c r="L75" s="16">
        <v>4.12915952438727E-15</v>
      </c>
      <c r="M75" s="16">
        <v>2.51399632722421E-15</v>
      </c>
      <c r="N75" s="16">
        <v>2.2012673714948899E-15</v>
      </c>
      <c r="O75" s="16">
        <v>3.0274729901935302E-15</v>
      </c>
      <c r="P75" s="16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11">
        <f t="shared" si="10"/>
        <v>3.6993973465263057</v>
      </c>
      <c r="Y75" s="1">
        <f t="shared" si="11"/>
        <v>45838</v>
      </c>
      <c r="Z75" s="14">
        <f t="shared" si="11"/>
        <v>-0.222508581782251</v>
      </c>
      <c r="AA75" s="14">
        <f t="shared" si="11"/>
        <v>-2.2654230178514601</v>
      </c>
      <c r="AB75" s="14">
        <f t="shared" si="11"/>
        <v>5.8125518807499699</v>
      </c>
      <c r="AC75" s="14">
        <f t="shared" si="12"/>
        <v>6.1071488722602317E-3</v>
      </c>
      <c r="AD75" s="14">
        <f t="shared" si="13"/>
        <v>8.6496282098313004E-2</v>
      </c>
      <c r="AE75" s="14">
        <f t="shared" si="14"/>
        <v>-6.8448044828314694E-2</v>
      </c>
      <c r="AF75" s="14">
        <f t="shared" si="15"/>
        <v>-6.5353855412559098E-15</v>
      </c>
      <c r="AG75" s="14">
        <f t="shared" si="15"/>
        <v>7.7611359640624297E-14</v>
      </c>
      <c r="AH75" s="14">
        <f t="shared" si="16"/>
        <v>0.35062167926771776</v>
      </c>
      <c r="AI75" s="14">
        <f t="shared" si="9"/>
        <v>3.6993973465263061</v>
      </c>
    </row>
    <row r="76" spans="1:3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16">
        <v>5.4579882264683701E-5</v>
      </c>
      <c r="G76" s="16">
        <v>-6.2791036693981401E-15</v>
      </c>
      <c r="H76" s="16">
        <v>7.4019059066889796E-14</v>
      </c>
      <c r="I76" s="16">
        <v>5.1166719443357196E-13</v>
      </c>
      <c r="J76" s="16">
        <v>2.5794015857900401E-13</v>
      </c>
      <c r="K76" s="16">
        <v>1.2864565062250899E-14</v>
      </c>
      <c r="L76" s="16">
        <v>4.44193744285915E-15</v>
      </c>
      <c r="M76" s="16">
        <v>2.8130415492105299E-15</v>
      </c>
      <c r="N76" s="16">
        <v>2.5005088164178101E-15</v>
      </c>
      <c r="O76" s="16">
        <v>3.4208465246723701E-15</v>
      </c>
      <c r="P76" s="16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11">
        <f t="shared" si="10"/>
        <v>3.6460383064341912</v>
      </c>
      <c r="Y76" s="1">
        <f t="shared" si="11"/>
        <v>45930</v>
      </c>
      <c r="Z76" s="14">
        <f t="shared" si="11"/>
        <v>-0.219063216485439</v>
      </c>
      <c r="AA76" s="14">
        <f t="shared" si="11"/>
        <v>-2.24740127904359</v>
      </c>
      <c r="AB76" s="14">
        <f t="shared" si="11"/>
        <v>5.75442636194248</v>
      </c>
      <c r="AC76" s="14">
        <f t="shared" si="12"/>
        <v>5.8713040452820836E-3</v>
      </c>
      <c r="AD76" s="14">
        <f t="shared" si="13"/>
        <v>7.5107846344691406E-2</v>
      </c>
      <c r="AE76" s="14">
        <f t="shared" si="14"/>
        <v>-6.9870228090362294E-2</v>
      </c>
      <c r="AF76" s="14">
        <f t="shared" si="15"/>
        <v>-6.2791036693981401E-15</v>
      </c>
      <c r="AG76" s="14">
        <f t="shared" si="15"/>
        <v>7.4019059066889796E-14</v>
      </c>
      <c r="AH76" s="14">
        <f t="shared" si="16"/>
        <v>0.34696751772106166</v>
      </c>
      <c r="AI76" s="14">
        <f t="shared" si="9"/>
        <v>3.6460383064341917</v>
      </c>
    </row>
    <row r="77" spans="1:3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16">
        <v>4.5886379197874497E-5</v>
      </c>
      <c r="G77" s="16">
        <v>-6.0255417503437597E-15</v>
      </c>
      <c r="H77" s="16">
        <v>7.0559833703088504E-14</v>
      </c>
      <c r="I77" s="16">
        <v>5.1576677553547897E-13</v>
      </c>
      <c r="J77" s="16">
        <v>2.63277879581721E-13</v>
      </c>
      <c r="K77" s="16">
        <v>1.33519555368764E-14</v>
      </c>
      <c r="L77" s="16">
        <v>4.7397790830964203E-15</v>
      </c>
      <c r="M77" s="16">
        <v>3.0986893054252501E-15</v>
      </c>
      <c r="N77" s="16">
        <v>2.7868610830862999E-15</v>
      </c>
      <c r="O77" s="16">
        <v>3.79774237274019E-15</v>
      </c>
      <c r="P77" s="16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11">
        <f t="shared" si="10"/>
        <v>3.5948303983492531</v>
      </c>
      <c r="Y77" s="1">
        <f t="shared" si="11"/>
        <v>46022</v>
      </c>
      <c r="Z77" s="14">
        <f t="shared" si="11"/>
        <v>-0.21573042499610701</v>
      </c>
      <c r="AA77" s="14">
        <f t="shared" si="11"/>
        <v>-2.2288562684966502</v>
      </c>
      <c r="AB77" s="14">
        <f t="shared" si="11"/>
        <v>5.6968820983230604</v>
      </c>
      <c r="AC77" s="14">
        <f t="shared" si="12"/>
        <v>5.5336155997804445E-3</v>
      </c>
      <c r="AD77" s="14">
        <f t="shared" si="13"/>
        <v>6.4683198165441505E-2</v>
      </c>
      <c r="AE77" s="14">
        <f t="shared" si="14"/>
        <v>-7.1032197291840099E-2</v>
      </c>
      <c r="AF77" s="14">
        <f t="shared" si="15"/>
        <v>-6.0255417503437597E-15</v>
      </c>
      <c r="AG77" s="14">
        <f t="shared" si="15"/>
        <v>7.0559833703088504E-14</v>
      </c>
      <c r="AH77" s="14">
        <f t="shared" si="16"/>
        <v>0.34335037704550359</v>
      </c>
      <c r="AI77" s="14">
        <f t="shared" si="9"/>
        <v>3.5948303983492531</v>
      </c>
    </row>
    <row r="78" spans="1:3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16">
        <v>3.71692057511405E-5</v>
      </c>
      <c r="G78" s="16">
        <v>-5.7746199088980899E-15</v>
      </c>
      <c r="H78" s="16">
        <v>6.7230189291057796E-14</v>
      </c>
      <c r="I78" s="16">
        <v>5.1945156704788603E-13</v>
      </c>
      <c r="J78" s="16">
        <v>2.6826334913858098E-13</v>
      </c>
      <c r="K78" s="16">
        <v>1.3812190920700699E-14</v>
      </c>
      <c r="L78" s="16">
        <v>5.0226551394454698E-15</v>
      </c>
      <c r="M78" s="16">
        <v>3.3708211267496399E-15</v>
      </c>
      <c r="N78" s="16">
        <v>3.0601329709410098E-15</v>
      </c>
      <c r="O78" s="16">
        <v>4.1578306723610503E-15</v>
      </c>
      <c r="P78" s="16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11">
        <f t="shared" si="10"/>
        <v>3.5456422715237164</v>
      </c>
      <c r="Y78" s="1">
        <f t="shared" si="11"/>
        <v>46112</v>
      </c>
      <c r="Z78" s="14">
        <f t="shared" si="11"/>
        <v>-0.212512155901255</v>
      </c>
      <c r="AA78" s="14">
        <f t="shared" si="11"/>
        <v>-2.2099000506331401</v>
      </c>
      <c r="AB78" s="14">
        <f t="shared" si="11"/>
        <v>5.6399132773398399</v>
      </c>
      <c r="AC78" s="14">
        <f t="shared" si="12"/>
        <v>5.1219037963317398E-3</v>
      </c>
      <c r="AD78" s="14">
        <f t="shared" si="13"/>
        <v>5.5220638151247399E-2</v>
      </c>
      <c r="AE78" s="14">
        <f t="shared" si="14"/>
        <v>-7.19712253900293E-2</v>
      </c>
      <c r="AF78" s="14">
        <f t="shared" si="15"/>
        <v>-5.7746199088980899E-15</v>
      </c>
      <c r="AG78" s="14">
        <f t="shared" si="15"/>
        <v>6.7230189291057796E-14</v>
      </c>
      <c r="AH78" s="14">
        <f t="shared" si="16"/>
        <v>0.33976988416066078</v>
      </c>
      <c r="AI78" s="14">
        <f t="shared" si="9"/>
        <v>3.5456422715237168</v>
      </c>
    </row>
    <row r="79" spans="1:3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16">
        <v>2.8576614377812099E-5</v>
      </c>
      <c r="G79" s="16">
        <v>-5.5262928714505696E-15</v>
      </c>
      <c r="H79" s="16">
        <v>6.4025923438631896E-14</v>
      </c>
      <c r="I79" s="16">
        <v>5.22743948970124E-13</v>
      </c>
      <c r="J79" s="16">
        <v>2.72906986484172E-13</v>
      </c>
      <c r="K79" s="16">
        <v>1.4245708378851099E-14</v>
      </c>
      <c r="L79" s="16">
        <v>5.2906835547871002E-15</v>
      </c>
      <c r="M79" s="16">
        <v>3.6294664063577298E-15</v>
      </c>
      <c r="N79" s="16">
        <v>3.3202881972825502E-15</v>
      </c>
      <c r="O79" s="16">
        <v>4.50099235986803E-15</v>
      </c>
      <c r="P79" s="16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11">
        <f t="shared" si="10"/>
        <v>3.4983457864421927</v>
      </c>
      <c r="Y79" s="1">
        <f t="shared" si="11"/>
        <v>46203</v>
      </c>
      <c r="Z79" s="14">
        <f t="shared" si="11"/>
        <v>-0.209408565183754</v>
      </c>
      <c r="AA79" s="14">
        <f t="shared" si="11"/>
        <v>-2.1906273457919401</v>
      </c>
      <c r="AB79" s="14">
        <f t="shared" si="11"/>
        <v>5.5835141445664602</v>
      </c>
      <c r="AC79" s="14">
        <f t="shared" si="12"/>
        <v>4.6593619966953624E-3</v>
      </c>
      <c r="AD79" s="14">
        <f t="shared" si="13"/>
        <v>4.6703863909202198E-2</v>
      </c>
      <c r="AE79" s="14">
        <f t="shared" si="14"/>
        <v>-7.2721342823321003E-2</v>
      </c>
      <c r="AF79" s="14">
        <f t="shared" si="15"/>
        <v>-5.5262928714505696E-15</v>
      </c>
      <c r="AG79" s="14">
        <f t="shared" si="15"/>
        <v>6.4025923438631896E-14</v>
      </c>
      <c r="AH79" s="14">
        <f t="shared" si="16"/>
        <v>0.33622566976879098</v>
      </c>
      <c r="AI79" s="14">
        <f t="shared" si="9"/>
        <v>3.4983457864421927</v>
      </c>
    </row>
    <row r="80" spans="1:3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16">
        <v>2.0230494268488102E-5</v>
      </c>
      <c r="G80" s="16">
        <v>-5.2805460769953898E-15</v>
      </c>
      <c r="H80" s="16">
        <v>6.0942300585243794E-14</v>
      </c>
      <c r="I80" s="16">
        <v>5.2566622014400104E-13</v>
      </c>
      <c r="J80" s="16">
        <v>2.7722068872534999E-13</v>
      </c>
      <c r="K80" s="16">
        <v>1.4653127394661802E-14</v>
      </c>
      <c r="L80" s="16">
        <v>5.5441052458195201E-15</v>
      </c>
      <c r="M80" s="16">
        <v>3.8747791536797904E-15</v>
      </c>
      <c r="N80" s="16">
        <v>3.56742192686676E-15</v>
      </c>
      <c r="O80" s="16">
        <v>4.8272883367979898E-15</v>
      </c>
      <c r="P80" s="16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11">
        <f t="shared" si="10"/>
        <v>3.4528164101649366</v>
      </c>
      <c r="Y80" s="1">
        <f t="shared" si="11"/>
        <v>46295</v>
      </c>
      <c r="Z80" s="14">
        <f t="shared" si="11"/>
        <v>-0.206418306350725</v>
      </c>
      <c r="AA80" s="14">
        <f t="shared" si="11"/>
        <v>-2.1711181673571098</v>
      </c>
      <c r="AB80" s="14">
        <f t="shared" si="11"/>
        <v>5.5276790031207996</v>
      </c>
      <c r="AC80" s="14">
        <f t="shared" si="12"/>
        <v>4.1652472086287379E-3</v>
      </c>
      <c r="AD80" s="14">
        <f t="shared" si="13"/>
        <v>3.91046249716199E-2</v>
      </c>
      <c r="AE80" s="14">
        <f t="shared" si="14"/>
        <v>-7.3313359743712503E-2</v>
      </c>
      <c r="AF80" s="14">
        <f t="shared" si="15"/>
        <v>-5.2805460769953898E-15</v>
      </c>
      <c r="AG80" s="14">
        <f t="shared" si="15"/>
        <v>6.0942300585243794E-14</v>
      </c>
      <c r="AH80" s="14">
        <f t="shared" si="16"/>
        <v>0.33271736831537951</v>
      </c>
      <c r="AI80" s="14">
        <f t="shared" si="9"/>
        <v>3.4528164101649361</v>
      </c>
    </row>
    <row r="81" spans="1:3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16">
        <v>1.22287510908555E-5</v>
      </c>
      <c r="G81" s="16">
        <v>-5.03739166757584E-15</v>
      </c>
      <c r="H81" s="16">
        <v>5.7974206145578403E-14</v>
      </c>
      <c r="I81" s="16">
        <v>5.2824034117165902E-13</v>
      </c>
      <c r="J81" s="16">
        <v>2.81217457306711E-13</v>
      </c>
      <c r="K81" s="16">
        <v>1.50352136853977E-14</v>
      </c>
      <c r="L81" s="16">
        <v>5.7832618644256103E-15</v>
      </c>
      <c r="M81" s="16">
        <v>4.1070165781307097E-15</v>
      </c>
      <c r="N81" s="16">
        <v>3.8017390498220001E-15</v>
      </c>
      <c r="O81" s="16">
        <v>5.1369307808029502E-15</v>
      </c>
      <c r="P81" s="16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11">
        <f t="shared" si="10"/>
        <v>3.408933616046443</v>
      </c>
      <c r="Y81" s="1">
        <f t="shared" si="11"/>
        <v>46387</v>
      </c>
      <c r="Z81" s="14">
        <f t="shared" si="11"/>
        <v>-0.20353879634104299</v>
      </c>
      <c r="AA81" s="14">
        <f t="shared" si="11"/>
        <v>-2.1514400583803002</v>
      </c>
      <c r="AB81" s="14">
        <f t="shared" si="11"/>
        <v>5.4724022130896</v>
      </c>
      <c r="AC81" s="14">
        <f t="shared" si="12"/>
        <v>3.6554460807456152E-3</v>
      </c>
      <c r="AD81" s="14">
        <f t="shared" si="13"/>
        <v>3.2385127991339899E-2</v>
      </c>
      <c r="AE81" s="14">
        <f t="shared" si="14"/>
        <v>-7.3774934344106799E-2</v>
      </c>
      <c r="AF81" s="14">
        <f t="shared" si="15"/>
        <v>-5.03739166757584E-15</v>
      </c>
      <c r="AG81" s="14">
        <f t="shared" si="15"/>
        <v>5.7974206145578403E-14</v>
      </c>
      <c r="AH81" s="14">
        <f t="shared" si="16"/>
        <v>0.32924461795015431</v>
      </c>
      <c r="AI81" s="14">
        <f t="shared" si="9"/>
        <v>3.408933616046443</v>
      </c>
    </row>
    <row r="82" spans="1:3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16">
        <v>4.6476980513776998E-6</v>
      </c>
      <c r="G82" s="16">
        <v>-4.7968644886711602E-15</v>
      </c>
      <c r="H82" s="16">
        <v>5.5116280788034498E-14</v>
      </c>
      <c r="I82" s="16">
        <v>5.3048772498437E-13</v>
      </c>
      <c r="J82" s="16">
        <v>2.8491106838819598E-13</v>
      </c>
      <c r="K82" s="16">
        <v>1.53928467563555E-14</v>
      </c>
      <c r="L82" s="16">
        <v>6.0085756336389202E-15</v>
      </c>
      <c r="M82" s="16">
        <v>4.3265195656168601E-15</v>
      </c>
      <c r="N82" s="16">
        <v>4.0235342930966997E-15</v>
      </c>
      <c r="O82" s="16">
        <v>5.4302567488619599E-15</v>
      </c>
      <c r="P82" s="16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11">
        <f t="shared" si="10"/>
        <v>3.3665812689270638</v>
      </c>
      <c r="Y82" s="1">
        <f t="shared" si="11"/>
        <v>46477</v>
      </c>
      <c r="Z82" s="14">
        <f t="shared" si="11"/>
        <v>-0.20076645702894999</v>
      </c>
      <c r="AA82" s="14">
        <f t="shared" si="11"/>
        <v>-2.1316499885178399</v>
      </c>
      <c r="AB82" s="14">
        <f t="shared" si="11"/>
        <v>5.4176781909587204</v>
      </c>
      <c r="AC82" s="14">
        <f t="shared" si="12"/>
        <v>3.1429460572410775E-3</v>
      </c>
      <c r="AD82" s="14">
        <f t="shared" si="13"/>
        <v>2.6500195609001499E-2</v>
      </c>
      <c r="AE82" s="14">
        <f t="shared" si="14"/>
        <v>-7.4130678639727401E-2</v>
      </c>
      <c r="AF82" s="14">
        <f t="shared" si="15"/>
        <v>-4.7968644886711602E-15</v>
      </c>
      <c r="AG82" s="14">
        <f t="shared" si="15"/>
        <v>5.5116280788034498E-14</v>
      </c>
      <c r="AH82" s="14">
        <f t="shared" si="16"/>
        <v>0.32580706048856728</v>
      </c>
      <c r="AI82" s="14">
        <f t="shared" si="9"/>
        <v>3.3665812689270629</v>
      </c>
    </row>
    <row r="83" spans="1:3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16">
        <v>-2.4555950562537602E-6</v>
      </c>
      <c r="G83" s="16">
        <v>-4.5590181999006998E-15</v>
      </c>
      <c r="H83" s="16">
        <v>5.2363035996432701E-14</v>
      </c>
      <c r="I83" s="16">
        <v>5.3242907021420798E-13</v>
      </c>
      <c r="J83" s="16">
        <v>2.88315785184682E-13</v>
      </c>
      <c r="K83" s="16">
        <v>1.5726991023883501E-14</v>
      </c>
      <c r="L83" s="16">
        <v>6.2205312496039696E-15</v>
      </c>
      <c r="M83" s="16">
        <v>4.5336950620879204E-15</v>
      </c>
      <c r="N83" s="16">
        <v>4.2331741984093103E-15</v>
      </c>
      <c r="O83" s="16">
        <v>5.70770414665944E-15</v>
      </c>
      <c r="P83" s="16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11">
        <f t="shared" si="10"/>
        <v>3.3256479802869756</v>
      </c>
      <c r="Y83" s="1">
        <f t="shared" si="11"/>
        <v>46568</v>
      </c>
      <c r="Z83" s="14">
        <f t="shared" si="11"/>
        <v>-0.19809693255460301</v>
      </c>
      <c r="AA83" s="14">
        <f t="shared" si="11"/>
        <v>-2.11179596286751</v>
      </c>
      <c r="AB83" s="14">
        <f t="shared" si="11"/>
        <v>5.3635014090491397</v>
      </c>
      <c r="AC83" s="14">
        <f t="shared" si="12"/>
        <v>2.6382334962988564E-3</v>
      </c>
      <c r="AD83" s="14">
        <f t="shared" si="13"/>
        <v>2.13991856875289E-2</v>
      </c>
      <c r="AE83" s="14">
        <f t="shared" si="14"/>
        <v>-7.4402293897619501E-2</v>
      </c>
      <c r="AF83" s="14">
        <f t="shared" si="15"/>
        <v>-4.5590181999006998E-15</v>
      </c>
      <c r="AG83" s="14">
        <f t="shared" si="15"/>
        <v>5.2363035996432701E-14</v>
      </c>
      <c r="AH83" s="14">
        <f t="shared" si="16"/>
        <v>0.32240434137369267</v>
      </c>
      <c r="AI83" s="14">
        <f t="shared" si="9"/>
        <v>3.3256479802869756</v>
      </c>
    </row>
    <row r="84" spans="1:3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16">
        <v>-9.0410315282872801E-6</v>
      </c>
      <c r="G84" s="16">
        <v>-4.3239215710867497E-15</v>
      </c>
      <c r="H84" s="16">
        <v>4.9708952196072397E-14</v>
      </c>
      <c r="I84" s="16">
        <v>5.3408423265862497E-13</v>
      </c>
      <c r="J84" s="16">
        <v>2.91446109901747E-13</v>
      </c>
      <c r="K84" s="16">
        <v>1.6038670383882701E-14</v>
      </c>
      <c r="L84" s="16">
        <v>6.4196598034056E-15</v>
      </c>
      <c r="M84" s="16">
        <v>4.7290003392028498E-15</v>
      </c>
      <c r="N84" s="16">
        <v>4.4310809573939397E-15</v>
      </c>
      <c r="O84" s="16">
        <v>5.9697900774677197E-15</v>
      </c>
      <c r="P84" s="16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11">
        <f t="shared" si="10"/>
        <v>3.2860274213556369</v>
      </c>
      <c r="Y84" s="1">
        <f t="shared" si="11"/>
        <v>46660</v>
      </c>
      <c r="Z84" s="14">
        <f t="shared" si="11"/>
        <v>-0.19552528305411099</v>
      </c>
      <c r="AA84" s="14">
        <f t="shared" si="11"/>
        <v>-2.09191838645599</v>
      </c>
      <c r="AB84" s="14">
        <f t="shared" si="11"/>
        <v>5.30986639495866</v>
      </c>
      <c r="AC84" s="14">
        <f t="shared" si="12"/>
        <v>2.1496347284215328E-3</v>
      </c>
      <c r="AD84" s="14">
        <f t="shared" si="13"/>
        <v>1.7027680268249398E-2</v>
      </c>
      <c r="AE84" s="14">
        <f t="shared" si="14"/>
        <v>-7.4608728728209506E-2</v>
      </c>
      <c r="AF84" s="14">
        <f t="shared" si="15"/>
        <v>-4.3239215710867497E-15</v>
      </c>
      <c r="AG84" s="14">
        <f t="shared" si="15"/>
        <v>4.9708952196072397E-14</v>
      </c>
      <c r="AH84" s="14">
        <f t="shared" si="16"/>
        <v>0.31903610963857149</v>
      </c>
      <c r="AI84" s="14">
        <f t="shared" si="9"/>
        <v>3.2860274213556373</v>
      </c>
    </row>
    <row r="85" spans="1:3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16">
        <v>-1.50833220928573E-5</v>
      </c>
      <c r="G85" s="16">
        <v>-4.09165501757467E-15</v>
      </c>
      <c r="H85" s="16">
        <v>4.7148560808115397E-14</v>
      </c>
      <c r="I85" s="16">
        <v>5.3547213032397096E-13</v>
      </c>
      <c r="J85" s="16">
        <v>2.9431657261245599E-13</v>
      </c>
      <c r="K85" s="16">
        <v>1.6328946061377501E-14</v>
      </c>
      <c r="L85" s="16">
        <v>6.60652464745591E-15</v>
      </c>
      <c r="M85" s="16">
        <v>4.9129290862976203E-15</v>
      </c>
      <c r="N85" s="16">
        <v>4.6177180610360796E-15</v>
      </c>
      <c r="O85" s="16">
        <v>6.2170915353809503E-15</v>
      </c>
      <c r="P85" s="16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11">
        <f t="shared" si="10"/>
        <v>3.2476185855397017</v>
      </c>
      <c r="Y85" s="1">
        <f t="shared" si="11"/>
        <v>46752</v>
      </c>
      <c r="Z85" s="14">
        <f t="shared" si="11"/>
        <v>-0.19304615563785699</v>
      </c>
      <c r="AA85" s="14">
        <f t="shared" si="11"/>
        <v>-2.0720512214842999</v>
      </c>
      <c r="AB85" s="14">
        <f t="shared" si="11"/>
        <v>5.2567677310090799</v>
      </c>
      <c r="AC85" s="14">
        <f t="shared" si="12"/>
        <v>1.6836117541728327E-3</v>
      </c>
      <c r="AD85" s="14">
        <f t="shared" si="13"/>
        <v>1.3328955677094899E-2</v>
      </c>
      <c r="AE85" s="14">
        <f t="shared" si="14"/>
        <v>-7.47663536475007E-2</v>
      </c>
      <c r="AF85" s="14">
        <f t="shared" si="15"/>
        <v>-4.09165501757467E-15</v>
      </c>
      <c r="AG85" s="14">
        <f t="shared" si="15"/>
        <v>4.7148560808115397E-14</v>
      </c>
      <c r="AH85" s="14">
        <f t="shared" si="16"/>
        <v>0.31570201786896862</v>
      </c>
      <c r="AI85" s="14">
        <f t="shared" si="9"/>
        <v>3.2476185855397017</v>
      </c>
    </row>
    <row r="86" spans="1:3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16">
        <v>-2.05699422468802E-5</v>
      </c>
      <c r="G86" s="16">
        <v>-3.8623074112083699E-15</v>
      </c>
      <c r="H86" s="16">
        <v>4.46765116376424E-14</v>
      </c>
      <c r="I86" s="16">
        <v>5.3661067777322303E-13</v>
      </c>
      <c r="J86" s="16">
        <v>2.9694155423699699E-13</v>
      </c>
      <c r="K86" s="16">
        <v>1.6598897546931301E-14</v>
      </c>
      <c r="L86" s="16">
        <v>6.7817091091311404E-15</v>
      </c>
      <c r="M86" s="16">
        <v>5.0859992491564998E-15</v>
      </c>
      <c r="N86" s="16">
        <v>4.7935776944176302E-15</v>
      </c>
      <c r="O86" s="16">
        <v>6.4502283697018597E-15</v>
      </c>
      <c r="P86" s="16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11">
        <f t="shared" si="10"/>
        <v>3.2103259946195659</v>
      </c>
      <c r="Y86" s="1">
        <f t="shared" si="11"/>
        <v>46843</v>
      </c>
      <c r="Z86" s="14">
        <f t="shared" si="11"/>
        <v>-0.19065393368325201</v>
      </c>
      <c r="AA86" s="14">
        <f t="shared" si="11"/>
        <v>-2.0522229688031799</v>
      </c>
      <c r="AB86" s="14">
        <f t="shared" si="11"/>
        <v>5.2042000536990001</v>
      </c>
      <c r="AC86" s="14">
        <f t="shared" si="12"/>
        <v>1.24502115770951E-3</v>
      </c>
      <c r="AD86" s="14">
        <f t="shared" si="13"/>
        <v>1.0245246762066699E-2</v>
      </c>
      <c r="AE86" s="14">
        <f t="shared" si="14"/>
        <v>-7.4889146679380597E-2</v>
      </c>
      <c r="AF86" s="14">
        <f t="shared" si="15"/>
        <v>-3.8623074112083699E-15</v>
      </c>
      <c r="AG86" s="14">
        <f t="shared" si="15"/>
        <v>4.46765116376424E-14</v>
      </c>
      <c r="AH86" s="14">
        <f t="shared" si="16"/>
        <v>0.3124017221665612</v>
      </c>
      <c r="AI86" s="14">
        <f t="shared" si="9"/>
        <v>3.2103259946195655</v>
      </c>
    </row>
    <row r="87" spans="1:3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16">
        <v>-2.5499225147980999E-5</v>
      </c>
      <c r="G87" s="16">
        <v>-3.6359731890204698E-15</v>
      </c>
      <c r="H87" s="16">
        <v>4.2287627008018601E-14</v>
      </c>
      <c r="I87" s="16">
        <v>5.3751674577302796E-13</v>
      </c>
      <c r="J87" s="16">
        <v>2.9933514069238602E-13</v>
      </c>
      <c r="K87" s="16">
        <v>1.6849606405322E-14</v>
      </c>
      <c r="L87" s="16">
        <v>6.9458059385027001E-15</v>
      </c>
      <c r="M87" s="16">
        <v>5.2487425185812097E-15</v>
      </c>
      <c r="N87" s="16">
        <v>4.9591697881947397E-15</v>
      </c>
      <c r="O87" s="16">
        <v>6.6698484182433902E-15</v>
      </c>
      <c r="P87" s="16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11">
        <f t="shared" si="10"/>
        <v>3.1740598458831339</v>
      </c>
      <c r="Y87" s="1">
        <f t="shared" si="11"/>
        <v>46934</v>
      </c>
      <c r="Z87" s="14">
        <f t="shared" si="11"/>
        <v>-0.188342865672815</v>
      </c>
      <c r="AA87" s="14">
        <f t="shared" si="11"/>
        <v>-2.0324575003110699</v>
      </c>
      <c r="AB87" s="14">
        <f t="shared" si="11"/>
        <v>5.1521580531620197</v>
      </c>
      <c r="AC87" s="14">
        <f t="shared" si="12"/>
        <v>8.3734254467457501E-4</v>
      </c>
      <c r="AD87" s="14">
        <f t="shared" si="13"/>
        <v>7.7188193361426303E-3</v>
      </c>
      <c r="AE87" s="14">
        <f t="shared" si="14"/>
        <v>-7.4988885288383697E-2</v>
      </c>
      <c r="AF87" s="14">
        <f t="shared" si="15"/>
        <v>-3.6359731890204698E-15</v>
      </c>
      <c r="AG87" s="14">
        <f t="shared" si="15"/>
        <v>4.2287627008018601E-14</v>
      </c>
      <c r="AH87" s="14">
        <f t="shared" si="16"/>
        <v>0.30913488211252721</v>
      </c>
      <c r="AI87" s="14">
        <f t="shared" si="9"/>
        <v>3.1740598458831344</v>
      </c>
    </row>
    <row r="88" spans="1:3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16">
        <v>-2.98785980282179E-5</v>
      </c>
      <c r="G88" s="16">
        <v>-3.4127497700887699E-15</v>
      </c>
      <c r="H88" s="16">
        <v>3.9976944033974098E-14</v>
      </c>
      <c r="I88" s="16">
        <v>5.3820614252492601E-13</v>
      </c>
      <c r="J88" s="16">
        <v>3.01511005257478E-13</v>
      </c>
      <c r="K88" s="16">
        <v>1.7082142729488199E-14</v>
      </c>
      <c r="L88" s="16">
        <v>7.0994083663683402E-15</v>
      </c>
      <c r="M88" s="16">
        <v>5.4016953595039503E-15</v>
      </c>
      <c r="N88" s="16">
        <v>5.1150126241673697E-15</v>
      </c>
      <c r="O88" s="16">
        <v>6.8766146859808297E-15</v>
      </c>
      <c r="P88" s="16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11">
        <f t="shared" si="10"/>
        <v>3.1387360996805622</v>
      </c>
      <c r="Y88" s="1">
        <f t="shared" si="11"/>
        <v>47026</v>
      </c>
      <c r="Z88" s="14">
        <f t="shared" si="11"/>
        <v>-0.18610717492669901</v>
      </c>
      <c r="AA88" s="14">
        <f t="shared" si="11"/>
        <v>-2.0127747649140502</v>
      </c>
      <c r="AB88" s="14">
        <f t="shared" si="11"/>
        <v>5.1006364726304101</v>
      </c>
      <c r="AC88" s="14">
        <f t="shared" si="12"/>
        <v>4.6288117687005512E-4</v>
      </c>
      <c r="AD88" s="14">
        <f t="shared" si="13"/>
        <v>5.69286559165597E-3</v>
      </c>
      <c r="AE88" s="14">
        <f t="shared" si="14"/>
        <v>-7.5075340609208702E-2</v>
      </c>
      <c r="AF88" s="14">
        <f t="shared" si="15"/>
        <v>-3.4127497700887699E-15</v>
      </c>
      <c r="AG88" s="14">
        <f t="shared" si="15"/>
        <v>3.9976944033974098E-14</v>
      </c>
      <c r="AH88" s="14">
        <f t="shared" si="16"/>
        <v>0.30590116073154777</v>
      </c>
      <c r="AI88" s="14">
        <f t="shared" si="9"/>
        <v>3.1387360996805618</v>
      </c>
    </row>
    <row r="89" spans="1:3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16">
        <v>-3.3722966339592099E-5</v>
      </c>
      <c r="G89" s="16">
        <v>-3.1927352817530402E-15</v>
      </c>
      <c r="H89" s="16">
        <v>3.7739746383820798E-14</v>
      </c>
      <c r="I89" s="16">
        <v>5.38693613066403E-13</v>
      </c>
      <c r="J89" s="16">
        <v>3.0348231623518702E-13</v>
      </c>
      <c r="K89" s="16">
        <v>1.72975540069498E-14</v>
      </c>
      <c r="L89" s="16">
        <v>7.2431026425179707E-15</v>
      </c>
      <c r="M89" s="16">
        <v>5.5453914635738701E-15</v>
      </c>
      <c r="N89" s="16">
        <v>5.2616248829171197E-15</v>
      </c>
      <c r="O89" s="16">
        <v>7.0711944307103799E-15</v>
      </c>
      <c r="P89" s="16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11">
        <f t="shared" si="10"/>
        <v>3.1042765087904343</v>
      </c>
      <c r="Y89" s="1">
        <f t="shared" si="11"/>
        <v>47118</v>
      </c>
      <c r="Z89" s="14">
        <f t="shared" si="11"/>
        <v>-0.18394115165640601</v>
      </c>
      <c r="AA89" s="14">
        <f t="shared" si="11"/>
        <v>-1.9931913872486999</v>
      </c>
      <c r="AB89" s="14">
        <f t="shared" si="11"/>
        <v>5.0496301079041199</v>
      </c>
      <c r="AC89" s="14">
        <f t="shared" si="12"/>
        <v>1.2294830429714488E-4</v>
      </c>
      <c r="AD89" s="14">
        <f t="shared" si="13"/>
        <v>4.1122375981467599E-3</v>
      </c>
      <c r="AE89" s="14">
        <f t="shared" si="14"/>
        <v>-7.5156470567272204E-2</v>
      </c>
      <c r="AF89" s="14">
        <f t="shared" si="15"/>
        <v>-3.1927352817530402E-15</v>
      </c>
      <c r="AG89" s="14">
        <f t="shared" si="15"/>
        <v>3.7739746383820798E-14</v>
      </c>
      <c r="AH89" s="14">
        <f t="shared" si="16"/>
        <v>0.30270022445621386</v>
      </c>
      <c r="AI89" s="14">
        <f t="shared" si="9"/>
        <v>3.1042765087904343</v>
      </c>
    </row>
    <row r="90" spans="1:3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16">
        <v>-3.7053246736390101E-5</v>
      </c>
      <c r="G90" s="16">
        <v>-2.9760265891406601E-15</v>
      </c>
      <c r="H90" s="16">
        <v>3.5571586822509602E-14</v>
      </c>
      <c r="I90" s="16">
        <v>5.3899285373180598E-13</v>
      </c>
      <c r="J90" s="16">
        <v>3.0526166707684299E-13</v>
      </c>
      <c r="K90" s="16">
        <v>1.74968561654986E-14</v>
      </c>
      <c r="L90" s="16">
        <v>7.3774619215123602E-15</v>
      </c>
      <c r="M90" s="16">
        <v>5.6803555040232702E-15</v>
      </c>
      <c r="N90" s="16">
        <v>5.39951901602416E-15</v>
      </c>
      <c r="O90" s="16">
        <v>7.2542500080930604E-15</v>
      </c>
      <c r="P90" s="16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11">
        <f t="shared" si="10"/>
        <v>3.0706085925024884</v>
      </c>
      <c r="Y90" s="1">
        <f t="shared" si="11"/>
        <v>47208</v>
      </c>
      <c r="Z90" s="14">
        <f t="shared" si="11"/>
        <v>-0.181839228808756</v>
      </c>
      <c r="AA90" s="14">
        <f t="shared" si="11"/>
        <v>-1.97372117545323</v>
      </c>
      <c r="AB90" s="14">
        <f t="shared" si="11"/>
        <v>4.9991338068250899</v>
      </c>
      <c r="AC90" s="14">
        <f t="shared" si="12"/>
        <v>-1.819781372870531E-4</v>
      </c>
      <c r="AD90" s="14">
        <f t="shared" si="13"/>
        <v>2.9240340473461199E-3</v>
      </c>
      <c r="AE90" s="14">
        <f t="shared" si="14"/>
        <v>-7.52386090625278E-2</v>
      </c>
      <c r="AF90" s="14">
        <f t="shared" si="15"/>
        <v>-2.9760265891406601E-15</v>
      </c>
      <c r="AG90" s="14">
        <f t="shared" si="15"/>
        <v>3.5571586822509602E-14</v>
      </c>
      <c r="AH90" s="14">
        <f t="shared" si="16"/>
        <v>0.29953174309182051</v>
      </c>
      <c r="AI90" s="14">
        <f t="shared" si="9"/>
        <v>3.070608592502488</v>
      </c>
    </row>
    <row r="91" spans="1:3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16">
        <v>-3.9895047436441897E-5</v>
      </c>
      <c r="G91" s="16">
        <v>-2.7627176164142999E-15</v>
      </c>
      <c r="H91" s="16">
        <v>3.3468301756110201E-14</v>
      </c>
      <c r="I91" s="16">
        <v>5.3911653886517098E-13</v>
      </c>
      <c r="J91" s="16">
        <v>3.0686102625254598E-13</v>
      </c>
      <c r="K91" s="16">
        <v>1.7681026568889899E-14</v>
      </c>
      <c r="L91" s="16">
        <v>7.5030413635462495E-15</v>
      </c>
      <c r="M91" s="16">
        <v>5.8070980705316003E-15</v>
      </c>
      <c r="N91" s="16">
        <v>5.5291958231483099E-15</v>
      </c>
      <c r="O91" s="16">
        <v>7.4264313237576395E-15</v>
      </c>
      <c r="P91" s="16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11">
        <f t="shared" si="10"/>
        <v>3.0376655594745943</v>
      </c>
      <c r="Y91" s="1">
        <f t="shared" si="11"/>
        <v>47299</v>
      </c>
      <c r="Z91" s="14">
        <f t="shared" si="11"/>
        <v>-0.17979604318157399</v>
      </c>
      <c r="AA91" s="14">
        <f t="shared" si="11"/>
        <v>-1.9543755517992001</v>
      </c>
      <c r="AB91" s="14">
        <f t="shared" si="11"/>
        <v>4.9491424687568397</v>
      </c>
      <c r="AC91" s="14">
        <f t="shared" si="12"/>
        <v>-4.5211038122754891E-4</v>
      </c>
      <c r="AD91" s="14">
        <f t="shared" si="13"/>
        <v>2.0780552140201498E-3</v>
      </c>
      <c r="AE91" s="14">
        <f t="shared" si="14"/>
        <v>-7.5326648915855998E-2</v>
      </c>
      <c r="AF91" s="14">
        <f t="shared" si="15"/>
        <v>-2.7627176164142999E-15</v>
      </c>
      <c r="AG91" s="14">
        <f t="shared" si="15"/>
        <v>3.3468301756110201E-14</v>
      </c>
      <c r="AH91" s="14">
        <f t="shared" si="16"/>
        <v>0.29639538978156182</v>
      </c>
      <c r="AI91" s="14">
        <f t="shared" si="9"/>
        <v>3.0376655594745943</v>
      </c>
    </row>
    <row r="92" spans="1:3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16">
        <v>-4.2277492408623603E-5</v>
      </c>
      <c r="G92" s="16">
        <v>-2.5528979440644801E-15</v>
      </c>
      <c r="H92" s="16">
        <v>3.1426018918465402E-14</v>
      </c>
      <c r="I92" s="16">
        <v>5.3907635727178099E-13</v>
      </c>
      <c r="J92" s="16">
        <v>3.0829170429686498E-13</v>
      </c>
      <c r="K92" s="16">
        <v>1.7850998740623801E-14</v>
      </c>
      <c r="L92" s="16">
        <v>7.6203743206246505E-15</v>
      </c>
      <c r="M92" s="16">
        <v>5.9261116631732704E-15</v>
      </c>
      <c r="N92" s="16">
        <v>5.6511401146698496E-15</v>
      </c>
      <c r="O92" s="16">
        <v>7.5883697391785804E-15</v>
      </c>
      <c r="P92" s="16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11">
        <f t="shared" si="10"/>
        <v>3.0053861842493399</v>
      </c>
      <c r="Y92" s="1">
        <f t="shared" si="11"/>
        <v>47391</v>
      </c>
      <c r="Z92" s="14">
        <f t="shared" si="11"/>
        <v>-0.17780648327954399</v>
      </c>
      <c r="AA92" s="14">
        <f t="shared" si="11"/>
        <v>-1.93516391789835</v>
      </c>
      <c r="AB92" s="14">
        <f t="shared" si="11"/>
        <v>4.89965104406929</v>
      </c>
      <c r="AC92" s="14">
        <f t="shared" si="12"/>
        <v>-6.882235639668286E-4</v>
      </c>
      <c r="AD92" s="14">
        <f t="shared" si="13"/>
        <v>1.5271407035569199E-3</v>
      </c>
      <c r="AE92" s="14">
        <f t="shared" si="14"/>
        <v>-7.5424216753774906E-2</v>
      </c>
      <c r="AF92" s="14">
        <f t="shared" si="15"/>
        <v>-2.5528979440644801E-15</v>
      </c>
      <c r="AG92" s="14">
        <f t="shared" si="15"/>
        <v>3.1426018918465402E-14</v>
      </c>
      <c r="AH92" s="14">
        <f t="shared" si="16"/>
        <v>0.29329084097209968</v>
      </c>
      <c r="AI92" s="14">
        <f t="shared" si="9"/>
        <v>3.0053861842493403</v>
      </c>
    </row>
    <row r="93" spans="1:3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16">
        <v>-4.42321841512042E-5</v>
      </c>
      <c r="G93" s="16">
        <v>-2.3466516636906799E-15</v>
      </c>
      <c r="H93" s="16">
        <v>2.9441159255368498E-14</v>
      </c>
      <c r="I93" s="16">
        <v>5.3888305617910104E-13</v>
      </c>
      <c r="J93" s="16">
        <v>3.0956433562365698E-13</v>
      </c>
      <c r="K93" s="16">
        <v>1.8007658603882801E-14</v>
      </c>
      <c r="L93" s="16">
        <v>7.7299694827904595E-15</v>
      </c>
      <c r="M93" s="16">
        <v>6.0378676278510396E-15</v>
      </c>
      <c r="N93" s="16">
        <v>5.7658173431076899E-15</v>
      </c>
      <c r="O93" s="16">
        <v>7.7406732801074892E-15</v>
      </c>
      <c r="P93" s="16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11">
        <f t="shared" si="10"/>
        <v>2.973714642857916</v>
      </c>
      <c r="Y93" s="1">
        <f t="shared" si="11"/>
        <v>47483</v>
      </c>
      <c r="Z93" s="14">
        <f t="shared" si="11"/>
        <v>-0.17586572534484499</v>
      </c>
      <c r="AA93" s="14">
        <f t="shared" si="11"/>
        <v>-1.9160939644203101</v>
      </c>
      <c r="AB93" s="14">
        <f t="shared" si="11"/>
        <v>4.8506545336286004</v>
      </c>
      <c r="AC93" s="14">
        <f t="shared" si="12"/>
        <v>-8.9154294748376825E-4</v>
      </c>
      <c r="AD93" s="14">
        <f t="shared" si="13"/>
        <v>1.2274039961312701E-3</v>
      </c>
      <c r="AE93" s="14">
        <f t="shared" si="14"/>
        <v>-7.5533838433726505E-2</v>
      </c>
      <c r="AF93" s="14">
        <f t="shared" si="15"/>
        <v>-2.3466516636906799E-15</v>
      </c>
      <c r="AG93" s="14">
        <f t="shared" si="15"/>
        <v>2.9441159255368498E-14</v>
      </c>
      <c r="AH93" s="14">
        <f t="shared" si="16"/>
        <v>0.29021777637952312</v>
      </c>
      <c r="AI93" s="14">
        <f t="shared" si="9"/>
        <v>2.9737146428579169</v>
      </c>
    </row>
    <row r="94" spans="1:3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16">
        <v>-4.5792298507739697E-5</v>
      </c>
      <c r="G94" s="16">
        <v>-2.1440564698397498E-15</v>
      </c>
      <c r="H94" s="16">
        <v>2.7510433973245002E-14</v>
      </c>
      <c r="I94" s="16">
        <v>5.3854649074772096E-13</v>
      </c>
      <c r="J94" s="16">
        <v>3.1068887288038802E-13</v>
      </c>
      <c r="K94" s="16">
        <v>1.8151842037595899E-14</v>
      </c>
      <c r="L94" s="16">
        <v>7.8323088650605402E-15</v>
      </c>
      <c r="M94" s="16">
        <v>6.1428139204387402E-15</v>
      </c>
      <c r="N94" s="16">
        <v>5.8736710907025197E-15</v>
      </c>
      <c r="O94" s="16">
        <v>7.8839230007861795E-15</v>
      </c>
      <c r="P94" s="16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11">
        <f t="shared" si="10"/>
        <v>2.9426003132385077</v>
      </c>
      <c r="Y94" s="1">
        <f t="shared" si="11"/>
        <v>47573</v>
      </c>
      <c r="Z94" s="14">
        <f t="shared" si="11"/>
        <v>-0.173969258946333</v>
      </c>
      <c r="AA94" s="14">
        <f t="shared" si="11"/>
        <v>-1.8971719337480699</v>
      </c>
      <c r="AB94" s="14">
        <f t="shared" si="11"/>
        <v>4.8021479882923197</v>
      </c>
      <c r="AC94" s="14">
        <f t="shared" si="12"/>
        <v>-1.0636444334478695E-3</v>
      </c>
      <c r="AD94" s="14">
        <f t="shared" si="13"/>
        <v>1.13837710872749E-3</v>
      </c>
      <c r="AE94" s="14">
        <f t="shared" si="14"/>
        <v>-7.5657093990392901E-2</v>
      </c>
      <c r="AF94" s="14">
        <f t="shared" si="15"/>
        <v>-2.1440564698397498E-15</v>
      </c>
      <c r="AG94" s="14">
        <f t="shared" si="15"/>
        <v>2.7510433973245002E-14</v>
      </c>
      <c r="AH94" s="14">
        <f t="shared" si="16"/>
        <v>0.28717587895567831</v>
      </c>
      <c r="AI94" s="14">
        <f t="shared" si="9"/>
        <v>2.9426003132385072</v>
      </c>
    </row>
    <row r="95" spans="1:3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16">
        <v>-4.69918039719488E-5</v>
      </c>
      <c r="G95" s="16">
        <v>-1.9451829674213901E-15</v>
      </c>
      <c r="H95" s="16">
        <v>2.563083763015E-14</v>
      </c>
      <c r="I95" s="16">
        <v>5.3807567742704899E-13</v>
      </c>
      <c r="J95" s="16">
        <v>3.1167459179570199E-13</v>
      </c>
      <c r="K95" s="16">
        <v>1.8284333561853099E-14</v>
      </c>
      <c r="L95" s="16">
        <v>7.9278465226748998E-15</v>
      </c>
      <c r="M95" s="16">
        <v>6.2413735928036401E-15</v>
      </c>
      <c r="N95" s="16">
        <v>5.9751213059748701E-15</v>
      </c>
      <c r="O95" s="16">
        <v>8.0186703634544595E-15</v>
      </c>
      <c r="P95" s="16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11">
        <f t="shared" si="10"/>
        <v>2.9119975462905976</v>
      </c>
      <c r="Y95" s="1">
        <f t="shared" si="11"/>
        <v>47664</v>
      </c>
      <c r="Z95" s="14">
        <f t="shared" si="11"/>
        <v>-0.17211290344688801</v>
      </c>
      <c r="AA95" s="14">
        <f t="shared" si="11"/>
        <v>-1.87840284271828</v>
      </c>
      <c r="AB95" s="14">
        <f t="shared" si="11"/>
        <v>4.75412650840941</v>
      </c>
      <c r="AC95" s="14">
        <f t="shared" si="12"/>
        <v>-1.2063673052034388E-3</v>
      </c>
      <c r="AD95" s="14">
        <f t="shared" si="13"/>
        <v>1.2230779120861301E-3</v>
      </c>
      <c r="AE95" s="14">
        <f t="shared" si="14"/>
        <v>-7.5794761415418604E-2</v>
      </c>
      <c r="AF95" s="14">
        <f t="shared" si="15"/>
        <v>-1.9451829674213901E-15</v>
      </c>
      <c r="AG95" s="14">
        <f t="shared" si="15"/>
        <v>2.563083763015E-14</v>
      </c>
      <c r="AH95" s="14">
        <f t="shared" si="16"/>
        <v>0.2841648348548671</v>
      </c>
      <c r="AI95" s="14">
        <f t="shared" si="9"/>
        <v>2.9119975462905976</v>
      </c>
    </row>
    <row r="96" spans="1:3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16">
        <v>-4.7864797221511999E-5</v>
      </c>
      <c r="G96" s="16">
        <v>-1.7500941728393901E-15</v>
      </c>
      <c r="H96" s="16">
        <v>2.37996380586676E-14</v>
      </c>
      <c r="I96" s="16">
        <v>5.3747884968730603E-13</v>
      </c>
      <c r="J96" s="16">
        <v>3.1253010465946299E-13</v>
      </c>
      <c r="K96" s="16">
        <v>1.8405865979985201E-14</v>
      </c>
      <c r="L96" s="16">
        <v>8.0170078899159398E-15</v>
      </c>
      <c r="M96" s="16">
        <v>6.3339439006250498E-15</v>
      </c>
      <c r="N96" s="16">
        <v>6.07056318839892E-15</v>
      </c>
      <c r="O96" s="16">
        <v>8.1454355003120293E-15</v>
      </c>
      <c r="P96" s="16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11">
        <f t="shared" si="10"/>
        <v>2.8818654133153268</v>
      </c>
      <c r="Y96" s="1">
        <f t="shared" si="11"/>
        <v>47756</v>
      </c>
      <c r="Z96" s="14">
        <f t="shared" si="11"/>
        <v>-0.17029281659422099</v>
      </c>
      <c r="AA96" s="14">
        <f t="shared" si="11"/>
        <v>-1.8597906715082599</v>
      </c>
      <c r="AB96" s="14">
        <f t="shared" si="11"/>
        <v>4.7065852433253204</v>
      </c>
      <c r="AC96" s="14">
        <f t="shared" si="12"/>
        <v>-1.3217382253653319E-3</v>
      </c>
      <c r="AD96" s="14">
        <f t="shared" si="13"/>
        <v>1.44801178782201E-3</v>
      </c>
      <c r="AE96" s="14">
        <f t="shared" si="14"/>
        <v>-7.5946948870902295E-2</v>
      </c>
      <c r="AF96" s="14">
        <f t="shared" si="15"/>
        <v>-1.7500941728393901E-15</v>
      </c>
      <c r="AG96" s="14">
        <f t="shared" si="15"/>
        <v>2.37996380586676E-14</v>
      </c>
      <c r="AH96" s="14">
        <f t="shared" si="16"/>
        <v>0.28118433340091065</v>
      </c>
      <c r="AI96" s="14">
        <f t="shared" si="9"/>
        <v>2.8818654133153268</v>
      </c>
    </row>
    <row r="97" spans="1:3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16">
        <v>-4.8444946156777898E-5</v>
      </c>
      <c r="G97" s="16">
        <v>-1.5588451871311101E-15</v>
      </c>
      <c r="H97" s="16">
        <v>2.20143638244158E-14</v>
      </c>
      <c r="I97" s="16">
        <v>5.3676351487805604E-13</v>
      </c>
      <c r="J97" s="16">
        <v>3.1326338075842899E-13</v>
      </c>
      <c r="K97" s="16">
        <v>1.8517120819153001E-14</v>
      </c>
      <c r="L97" s="16">
        <v>8.1001896458391094E-15</v>
      </c>
      <c r="M97" s="16">
        <v>6.4208959401948201E-15</v>
      </c>
      <c r="N97" s="16">
        <v>6.1603666272831703E-15</v>
      </c>
      <c r="O97" s="16">
        <v>8.2647062336986004E-15</v>
      </c>
      <c r="P97" s="16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11">
        <f t="shared" si="10"/>
        <v>2.8521674353874915</v>
      </c>
      <c r="Y97" s="1">
        <f t="shared" si="11"/>
        <v>47848</v>
      </c>
      <c r="Z97" s="14">
        <f t="shared" si="11"/>
        <v>-0.16850549639884799</v>
      </c>
      <c r="AA97" s="14">
        <f t="shared" si="11"/>
        <v>-1.8413385238109099</v>
      </c>
      <c r="AB97" s="14">
        <f t="shared" si="11"/>
        <v>4.65951939089208</v>
      </c>
      <c r="AC97" s="14">
        <f t="shared" si="12"/>
        <v>-1.4119055816228278E-3</v>
      </c>
      <c r="AD97" s="14">
        <f t="shared" si="13"/>
        <v>1.7831184160687699E-3</v>
      </c>
      <c r="AE97" s="14">
        <f t="shared" si="14"/>
        <v>-7.6113215183874997E-2</v>
      </c>
      <c r="AF97" s="14">
        <f t="shared" si="15"/>
        <v>-1.5588451871311101E-15</v>
      </c>
      <c r="AG97" s="14">
        <f t="shared" si="15"/>
        <v>2.20143638244158E-14</v>
      </c>
      <c r="AH97" s="14">
        <f t="shared" si="16"/>
        <v>0.27823406705457898</v>
      </c>
      <c r="AI97" s="14">
        <f t="shared" si="9"/>
        <v>2.8521674353874924</v>
      </c>
    </row>
    <row r="98" spans="1:3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16">
        <v>-4.8765031470125901E-5</v>
      </c>
      <c r="G98" s="16">
        <v>-1.37148301997725E-15</v>
      </c>
      <c r="H98" s="16">
        <v>2.02727898413998E-14</v>
      </c>
      <c r="I98" s="16">
        <v>5.35936511163673E-13</v>
      </c>
      <c r="J98" s="16">
        <v>3.138817722701E-13</v>
      </c>
      <c r="K98" s="16">
        <v>1.86187294259071E-14</v>
      </c>
      <c r="L98" s="16">
        <v>8.1777600185448393E-15</v>
      </c>
      <c r="M98" s="16">
        <v>6.5025747289473103E-15</v>
      </c>
      <c r="N98" s="16">
        <v>6.2448761082728101E-15</v>
      </c>
      <c r="O98" s="16">
        <v>8.3769377394758197E-15</v>
      </c>
      <c r="P98" s="16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11">
        <f t="shared" si="10"/>
        <v>2.8228712998983068</v>
      </c>
      <c r="Y98" s="1">
        <f t="shared" si="11"/>
        <v>47938</v>
      </c>
      <c r="Z98" s="14">
        <f t="shared" si="11"/>
        <v>-0.16674777737647001</v>
      </c>
      <c r="AA98" s="14">
        <f t="shared" si="11"/>
        <v>-1.8230487626579499</v>
      </c>
      <c r="AB98" s="14">
        <f t="shared" si="11"/>
        <v>4.6129241969831698</v>
      </c>
      <c r="AC98" s="14">
        <f t="shared" si="12"/>
        <v>-1.4790833214560959E-3</v>
      </c>
      <c r="AD98" s="14">
        <f t="shared" si="13"/>
        <v>2.2016735672113399E-3</v>
      </c>
      <c r="AE98" s="14">
        <f t="shared" si="14"/>
        <v>-7.6292678677588197E-2</v>
      </c>
      <c r="AF98" s="14">
        <f t="shared" si="15"/>
        <v>-1.37148301997725E-15</v>
      </c>
      <c r="AG98" s="14">
        <f t="shared" si="15"/>
        <v>2.02727898413998E-14</v>
      </c>
      <c r="AH98" s="14">
        <f t="shared" si="16"/>
        <v>0.27531373138137094</v>
      </c>
      <c r="AI98" s="14">
        <f t="shared" si="9"/>
        <v>2.8228712998983063</v>
      </c>
    </row>
    <row r="99" spans="1:3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16">
        <v>-4.8856577703777598E-5</v>
      </c>
      <c r="G99" s="16">
        <v>-1.1880465443330401E-15</v>
      </c>
      <c r="H99" s="16">
        <v>1.8572921687236699E-14</v>
      </c>
      <c r="I99" s="16">
        <v>5.3500406366789104E-13</v>
      </c>
      <c r="J99" s="16">
        <v>3.14392044289864E-13</v>
      </c>
      <c r="K99" s="16">
        <v>1.8711274587612199E-14</v>
      </c>
      <c r="L99" s="16">
        <v>8.2500594479290696E-15</v>
      </c>
      <c r="M99" s="16">
        <v>6.5792996521289103E-15</v>
      </c>
      <c r="N99" s="16">
        <v>6.3244110083850601E-15</v>
      </c>
      <c r="O99" s="16">
        <v>8.4825527481460996E-15</v>
      </c>
      <c r="P99" s="16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11">
        <f t="shared" si="10"/>
        <v>2.793948569126969</v>
      </c>
      <c r="Y99" s="1">
        <f t="shared" ref="Y99:AB132" si="17">+A99</f>
        <v>48029</v>
      </c>
      <c r="Z99" s="14">
        <f t="shared" si="17"/>
        <v>-0.165016822142937</v>
      </c>
      <c r="AA99" s="14">
        <f t="shared" si="17"/>
        <v>-1.80492312558997</v>
      </c>
      <c r="AB99" s="14">
        <f t="shared" si="17"/>
        <v>4.5667949550133402</v>
      </c>
      <c r="AC99" s="14">
        <f t="shared" si="12"/>
        <v>-1.5255034549261676E-3</v>
      </c>
      <c r="AD99" s="14">
        <f t="shared" si="13"/>
        <v>2.6801548505043901E-3</v>
      </c>
      <c r="AE99" s="14">
        <f t="shared" si="14"/>
        <v>-7.6484114568703798E-2</v>
      </c>
      <c r="AF99" s="14">
        <f t="shared" si="15"/>
        <v>-1.1880465443330401E-15</v>
      </c>
      <c r="AG99" s="14">
        <f t="shared" si="15"/>
        <v>1.8572921687236699E-14</v>
      </c>
      <c r="AH99" s="14">
        <f t="shared" si="16"/>
        <v>0.27242302501964388</v>
      </c>
      <c r="AI99" s="14">
        <f t="shared" si="9"/>
        <v>2.793948569126969</v>
      </c>
    </row>
    <row r="100" spans="1:3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16">
        <v>-4.8749564839126003E-5</v>
      </c>
      <c r="G100" s="16">
        <v>-1.0085665625532901E-15</v>
      </c>
      <c r="H100" s="16">
        <v>1.6912979087867399E-14</v>
      </c>
      <c r="I100" s="16">
        <v>5.3397183912306301E-13</v>
      </c>
      <c r="J100" s="16">
        <v>3.1480040783047898E-13</v>
      </c>
      <c r="K100" s="16">
        <v>1.87952925646537E-14</v>
      </c>
      <c r="L100" s="16">
        <v>8.3174015350239194E-15</v>
      </c>
      <c r="M100" s="16">
        <v>6.6513652056254396E-15</v>
      </c>
      <c r="N100" s="16">
        <v>6.3992662079881296E-15</v>
      </c>
      <c r="O100" s="16">
        <v>8.5819421878891506E-15</v>
      </c>
      <c r="P100" s="16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11">
        <f t="shared" si="10"/>
        <v>2.7653743852663735</v>
      </c>
      <c r="Y100" s="1">
        <f t="shared" si="17"/>
        <v>48121</v>
      </c>
      <c r="Z100" s="14">
        <f t="shared" si="17"/>
        <v>-0.16331010926003001</v>
      </c>
      <c r="AA100" s="14">
        <f t="shared" si="17"/>
        <v>-1.78696282230975</v>
      </c>
      <c r="AB100" s="14">
        <f t="shared" si="17"/>
        <v>4.52112700546322</v>
      </c>
      <c r="AC100" s="14">
        <f t="shared" si="12"/>
        <v>-1.5533764382848461E-3</v>
      </c>
      <c r="AD100" s="14">
        <f t="shared" si="13"/>
        <v>3.1980794628683399E-3</v>
      </c>
      <c r="AE100" s="14">
        <f t="shared" si="14"/>
        <v>-7.66860413007633E-2</v>
      </c>
      <c r="AF100" s="14">
        <f t="shared" si="15"/>
        <v>-1.0085665625532901E-15</v>
      </c>
      <c r="AG100" s="14">
        <f t="shared" si="15"/>
        <v>1.6912979087867399E-14</v>
      </c>
      <c r="AH100" s="14">
        <f t="shared" si="16"/>
        <v>0.2695616496490974</v>
      </c>
      <c r="AI100" s="14">
        <f t="shared" si="9"/>
        <v>2.7653743852663739</v>
      </c>
    </row>
    <row r="101" spans="1:3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16">
        <v>-4.8472211672533999E-5</v>
      </c>
      <c r="G101" s="16">
        <v>-8.3306596616934201E-16</v>
      </c>
      <c r="H101" s="16">
        <v>1.52913789731804E-14</v>
      </c>
      <c r="I101" s="16">
        <v>5.3284499846574398E-13</v>
      </c>
      <c r="J101" s="16">
        <v>3.1511255478710601E-13</v>
      </c>
      <c r="K101" s="16">
        <v>1.8871275431800801E-14</v>
      </c>
      <c r="L101" s="16">
        <v>8.3800742139634002E-15</v>
      </c>
      <c r="M101" s="16">
        <v>6.7190419723956902E-15</v>
      </c>
      <c r="N101" s="16">
        <v>6.46971295550569E-15</v>
      </c>
      <c r="O101" s="16">
        <v>8.6754661832490905E-15</v>
      </c>
      <c r="P101" s="16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11">
        <f t="shared" si="10"/>
        <v>2.7371271758635491</v>
      </c>
      <c r="Y101" s="1">
        <f t="shared" si="17"/>
        <v>48213</v>
      </c>
      <c r="Z101" s="14">
        <f t="shared" si="17"/>
        <v>-0.16162541814109599</v>
      </c>
      <c r="AA101" s="14">
        <f t="shared" si="17"/>
        <v>-1.7691686174793899</v>
      </c>
      <c r="AB101" s="14">
        <f t="shared" si="17"/>
        <v>4.4759157354085897</v>
      </c>
      <c r="AC101" s="14">
        <f t="shared" si="12"/>
        <v>-1.564858682991684E-3</v>
      </c>
      <c r="AD101" s="14">
        <f t="shared" si="13"/>
        <v>3.7378210952063399E-3</v>
      </c>
      <c r="AE101" s="14">
        <f t="shared" si="14"/>
        <v>-7.6896796296372694E-2</v>
      </c>
      <c r="AF101" s="14">
        <f t="shared" si="15"/>
        <v>-8.3306596616934201E-16</v>
      </c>
      <c r="AG101" s="14">
        <f t="shared" si="15"/>
        <v>1.52913789731804E-14</v>
      </c>
      <c r="AH101" s="14">
        <f t="shared" si="16"/>
        <v>0.26672930995958871</v>
      </c>
      <c r="AI101" s="14">
        <f t="shared" si="9"/>
        <v>2.7371271758635491</v>
      </c>
    </row>
    <row r="102" spans="1:3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16">
        <v>-4.8050822546829798E-5</v>
      </c>
      <c r="G102" s="16">
        <v>-6.6155997286410501E-16</v>
      </c>
      <c r="H102" s="16">
        <v>1.3706718442198E-14</v>
      </c>
      <c r="I102" s="16">
        <v>5.3162824694934702E-13</v>
      </c>
      <c r="J102" s="16">
        <v>3.1533369400445699E-13</v>
      </c>
      <c r="K102" s="16">
        <v>1.8939673639842201E-14</v>
      </c>
      <c r="L102" s="16">
        <v>8.4383410901882999E-15</v>
      </c>
      <c r="M102" s="16">
        <v>6.7825777771120602E-15</v>
      </c>
      <c r="N102" s="16">
        <v>6.5359999277638796E-15</v>
      </c>
      <c r="O102" s="16">
        <v>8.7634553325080395E-15</v>
      </c>
      <c r="P102" s="16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11">
        <f t="shared" si="10"/>
        <v>2.709188363156986</v>
      </c>
      <c r="Y102" s="1">
        <f t="shared" si="17"/>
        <v>48304</v>
      </c>
      <c r="Z102" s="14">
        <f t="shared" si="17"/>
        <v>-0.159960811738353</v>
      </c>
      <c r="AA102" s="14">
        <f t="shared" si="17"/>
        <v>-1.7515409009173899</v>
      </c>
      <c r="AB102" s="14">
        <f t="shared" si="17"/>
        <v>4.4311565780545097</v>
      </c>
      <c r="AC102" s="14">
        <f t="shared" si="12"/>
        <v>-1.5620264667442296E-3</v>
      </c>
      <c r="AD102" s="14">
        <f t="shared" si="13"/>
        <v>4.2844123013150498E-3</v>
      </c>
      <c r="AE102" s="14">
        <f t="shared" si="14"/>
        <v>-7.7114601696658902E-2</v>
      </c>
      <c r="AF102" s="14">
        <f t="shared" si="15"/>
        <v>-6.6155997286410501E-16</v>
      </c>
      <c r="AG102" s="14">
        <f t="shared" si="15"/>
        <v>1.3706718442198E-14</v>
      </c>
      <c r="AH102" s="14">
        <f t="shared" si="16"/>
        <v>0.26392571362029382</v>
      </c>
      <c r="AI102" s="14">
        <f t="shared" si="9"/>
        <v>2.709188363156986</v>
      </c>
    </row>
    <row r="103" spans="1:3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16">
        <v>-4.7509689402581797E-5</v>
      </c>
      <c r="G103" s="16">
        <v>-4.9405642563577598E-16</v>
      </c>
      <c r="H103" s="16">
        <v>1.21577579192241E-14</v>
      </c>
      <c r="I103" s="16">
        <v>5.3032588145782203E-13</v>
      </c>
      <c r="J103" s="16">
        <v>3.1546858771491601E-13</v>
      </c>
      <c r="K103" s="16">
        <v>1.9000898720571401E-14</v>
      </c>
      <c r="L103" s="16">
        <v>8.4924428956728004E-15</v>
      </c>
      <c r="M103" s="16">
        <v>6.8421989704131699E-15</v>
      </c>
      <c r="N103" s="16">
        <v>6.5983544357164896E-15</v>
      </c>
      <c r="O103" s="16">
        <v>8.8462121957212597E-15</v>
      </c>
      <c r="P103" s="16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11">
        <f t="shared" si="10"/>
        <v>2.6815420803117629</v>
      </c>
      <c r="Y103" s="1">
        <f t="shared" si="17"/>
        <v>48395</v>
      </c>
      <c r="Z103" s="14">
        <f t="shared" si="17"/>
        <v>-0.158314617649541</v>
      </c>
      <c r="AA103" s="14">
        <f t="shared" si="17"/>
        <v>-1.7340797471095899</v>
      </c>
      <c r="AB103" s="14">
        <f t="shared" si="17"/>
        <v>4.3868450122739802</v>
      </c>
      <c r="AC103" s="14">
        <f t="shared" si="12"/>
        <v>-1.5468555563993816E-3</v>
      </c>
      <c r="AD103" s="14">
        <f t="shared" si="13"/>
        <v>4.82533782365961E-3</v>
      </c>
      <c r="AE103" s="14">
        <f t="shared" si="14"/>
        <v>-7.7337620719556799E-2</v>
      </c>
      <c r="AF103" s="14">
        <f t="shared" si="15"/>
        <v>-4.9405642563577598E-16</v>
      </c>
      <c r="AG103" s="14">
        <f t="shared" si="15"/>
        <v>1.21577579192241E-14</v>
      </c>
      <c r="AH103" s="14">
        <f t="shared" si="16"/>
        <v>0.26115057124919877</v>
      </c>
      <c r="AI103" s="14">
        <f t="shared" si="9"/>
        <v>2.6815420803117633</v>
      </c>
    </row>
    <row r="104" spans="1:3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16">
        <v>-4.68710415691778E-5</v>
      </c>
      <c r="G104" s="16">
        <v>-3.3055614060039602E-16</v>
      </c>
      <c r="H104" s="16">
        <v>1.06434047305754E-14</v>
      </c>
      <c r="I104" s="16">
        <v>5.2894183480261099E-13</v>
      </c>
      <c r="J104" s="16">
        <v>3.15521587737246E-13</v>
      </c>
      <c r="K104" s="16">
        <v>1.9055326069295099E-14</v>
      </c>
      <c r="L104" s="16">
        <v>8.5425990186637704E-15</v>
      </c>
      <c r="M104" s="16">
        <v>6.8981118005735303E-15</v>
      </c>
      <c r="N104" s="16">
        <v>6.6569837317253402E-15</v>
      </c>
      <c r="O104" s="16">
        <v>8.9240129338724897E-15</v>
      </c>
      <c r="P104" s="16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11">
        <f t="shared" si="10"/>
        <v>2.6541748970840491</v>
      </c>
      <c r="Y104" s="1">
        <f t="shared" si="17"/>
        <v>48487</v>
      </c>
      <c r="Z104" s="14">
        <f t="shared" si="17"/>
        <v>-0.15668540820127899</v>
      </c>
      <c r="AA104" s="14">
        <f t="shared" si="17"/>
        <v>-1.7167849656568499</v>
      </c>
      <c r="AB104" s="14">
        <f t="shared" si="17"/>
        <v>4.3429765621512502</v>
      </c>
      <c r="AC104" s="14">
        <f t="shared" si="12"/>
        <v>-1.5212058876624879E-3</v>
      </c>
      <c r="AD104" s="14">
        <f t="shared" si="13"/>
        <v>5.3503236068414596E-3</v>
      </c>
      <c r="AE104" s="14">
        <f t="shared" si="14"/>
        <v>-7.7564005311182405E-2</v>
      </c>
      <c r="AF104" s="14">
        <f t="shared" si="15"/>
        <v>-3.3055614060039602E-16</v>
      </c>
      <c r="AG104" s="14">
        <f t="shared" si="15"/>
        <v>1.06434047305754E-14</v>
      </c>
      <c r="AH104" s="14">
        <f t="shared" si="16"/>
        <v>0.25840359638292154</v>
      </c>
      <c r="AI104" s="14">
        <f t="shared" si="9"/>
        <v>2.65417489708405</v>
      </c>
    </row>
    <row r="105" spans="1:3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16">
        <v>-4.6155036215542E-5</v>
      </c>
      <c r="G105" s="16">
        <v>-1.7105329132715699E-16</v>
      </c>
      <c r="H105" s="16">
        <v>9.16269728511935E-15</v>
      </c>
      <c r="I105" s="16">
        <v>5.2747971686961201E-13</v>
      </c>
      <c r="J105" s="16">
        <v>3.1549667093498998E-13</v>
      </c>
      <c r="K105" s="16">
        <v>1.9103297749256599E-14</v>
      </c>
      <c r="L105" s="16">
        <v>8.5890090716422898E-15</v>
      </c>
      <c r="M105" s="16">
        <v>6.9505038363559199E-15</v>
      </c>
      <c r="N105" s="16">
        <v>6.7120763805962099E-15</v>
      </c>
      <c r="O105" s="16">
        <v>8.9971090475744098E-15</v>
      </c>
      <c r="P105" s="16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11">
        <f t="shared" si="10"/>
        <v>2.627075556994634</v>
      </c>
      <c r="Y105" s="1">
        <f t="shared" si="17"/>
        <v>48579</v>
      </c>
      <c r="Z105" s="14">
        <f t="shared" si="17"/>
        <v>-0.15507197999066499</v>
      </c>
      <c r="AA105" s="14">
        <f t="shared" si="17"/>
        <v>-1.69965614403614</v>
      </c>
      <c r="AB105" s="14">
        <f t="shared" si="17"/>
        <v>4.2995467965297403</v>
      </c>
      <c r="AC105" s="14">
        <f t="shared" si="12"/>
        <v>-1.4868106832163521E-3</v>
      </c>
      <c r="AD105" s="14">
        <f t="shared" si="13"/>
        <v>5.8511255177041196E-3</v>
      </c>
      <c r="AE105" s="14">
        <f t="shared" si="14"/>
        <v>-7.7791935789654501E-2</v>
      </c>
      <c r="AF105" s="14">
        <f t="shared" si="15"/>
        <v>-1.7105329132715699E-16</v>
      </c>
      <c r="AG105" s="14">
        <f t="shared" si="15"/>
        <v>9.16269728511935E-15</v>
      </c>
      <c r="AH105" s="14">
        <f t="shared" si="16"/>
        <v>0.25568450544685706</v>
      </c>
      <c r="AI105" s="14">
        <f t="shared" si="9"/>
        <v>2.6270755569946349</v>
      </c>
    </row>
    <row r="106" spans="1:3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16">
        <v>-4.53797829089151E-5</v>
      </c>
      <c r="G106" s="16">
        <v>-1.5535819003480699E-17</v>
      </c>
      <c r="H106" s="16">
        <v>7.7147900006122902E-15</v>
      </c>
      <c r="I106" s="16">
        <v>5.2594285255457305E-13</v>
      </c>
      <c r="J106" s="16">
        <v>3.1539747353190699E-13</v>
      </c>
      <c r="K106" s="16">
        <v>1.91451252716816E-14</v>
      </c>
      <c r="L106" s="16">
        <v>8.6318544669285993E-15</v>
      </c>
      <c r="M106" s="16">
        <v>6.9995454103126303E-15</v>
      </c>
      <c r="N106" s="16">
        <v>6.7638036621474097E-15</v>
      </c>
      <c r="O106" s="16">
        <v>9.0657291711443296E-15</v>
      </c>
      <c r="P106" s="16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11">
        <f t="shared" si="10"/>
        <v>2.60023472766493</v>
      </c>
      <c r="Y106" s="1">
        <f t="shared" si="17"/>
        <v>48669</v>
      </c>
      <c r="Z106" s="14">
        <f t="shared" si="17"/>
        <v>-0.15347333329579599</v>
      </c>
      <c r="AA106" s="14">
        <f t="shared" si="17"/>
        <v>-1.6826926838426499</v>
      </c>
      <c r="AB106" s="14">
        <f t="shared" si="17"/>
        <v>4.2565513285644503</v>
      </c>
      <c r="AC106" s="14">
        <f t="shared" si="12"/>
        <v>-1.4452694293594951E-3</v>
      </c>
      <c r="AD106" s="14">
        <f t="shared" si="13"/>
        <v>6.3213211333688598E-3</v>
      </c>
      <c r="AE106" s="14">
        <f t="shared" si="14"/>
        <v>-7.8019653190733604E-2</v>
      </c>
      <c r="AF106" s="14">
        <f t="shared" si="15"/>
        <v>-1.5535819003480699E-17</v>
      </c>
      <c r="AG106" s="14">
        <f t="shared" si="15"/>
        <v>7.7147900006122902E-15</v>
      </c>
      <c r="AH106" s="14">
        <f t="shared" si="16"/>
        <v>0.25299301772564248</v>
      </c>
      <c r="AI106" s="14">
        <f t="shared" si="9"/>
        <v>2.60023472766493</v>
      </c>
    </row>
    <row r="107" spans="1:3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16">
        <v>-4.4561396274451698E-5</v>
      </c>
      <c r="G107" s="16">
        <v>1.3601414092972401E-16</v>
      </c>
      <c r="H107" s="16">
        <v>6.2989390815473403E-15</v>
      </c>
      <c r="I107" s="16">
        <v>5.2433431648547101E-13</v>
      </c>
      <c r="J107" s="16">
        <v>3.1522732396932198E-13</v>
      </c>
      <c r="K107" s="16">
        <v>1.9181092313576201E-14</v>
      </c>
      <c r="L107" s="16">
        <v>8.6712999745522405E-15</v>
      </c>
      <c r="M107" s="16">
        <v>7.0453910568305601E-15</v>
      </c>
      <c r="N107" s="16">
        <v>6.8123209782062297E-15</v>
      </c>
      <c r="O107" s="16">
        <v>9.1300808847054599E-15</v>
      </c>
      <c r="P107" s="16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11">
        <f t="shared" si="10"/>
        <v>2.5736447655732766</v>
      </c>
      <c r="Y107" s="1">
        <f t="shared" si="17"/>
        <v>48760</v>
      </c>
      <c r="Z107" s="14">
        <f t="shared" si="17"/>
        <v>-0.151888651700222</v>
      </c>
      <c r="AA107" s="14">
        <f t="shared" si="17"/>
        <v>-1.6658938315029701</v>
      </c>
      <c r="AB107" s="14">
        <f t="shared" si="17"/>
        <v>4.2139858152788099</v>
      </c>
      <c r="AC107" s="14">
        <f t="shared" si="12"/>
        <v>-1.3980441708641416E-3</v>
      </c>
      <c r="AD107" s="14">
        <f t="shared" si="13"/>
        <v>6.75610735645362E-3</v>
      </c>
      <c r="AE107" s="14">
        <f t="shared" si="14"/>
        <v>-7.8245485021882097E-2</v>
      </c>
      <c r="AF107" s="14">
        <f t="shared" si="15"/>
        <v>1.3601414092972401E-16</v>
      </c>
      <c r="AG107" s="14">
        <f t="shared" si="15"/>
        <v>6.2989390815473403E-15</v>
      </c>
      <c r="AH107" s="14">
        <f t="shared" si="16"/>
        <v>0.25032885533394478</v>
      </c>
      <c r="AI107" s="14">
        <f t="shared" si="9"/>
        <v>2.5736447655732757</v>
      </c>
    </row>
    <row r="108" spans="1:3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16">
        <v>-4.3714071297323997E-5</v>
      </c>
      <c r="G108" s="16">
        <v>2.8361982376254702E-16</v>
      </c>
      <c r="H108" s="16">
        <v>4.9144892225866899E-15</v>
      </c>
      <c r="I108" s="16">
        <v>5.2265696457996199E-13</v>
      </c>
      <c r="J108" s="16">
        <v>3.1498927406741898E-13</v>
      </c>
      <c r="K108" s="16">
        <v>1.92114573429614E-14</v>
      </c>
      <c r="L108" s="16">
        <v>8.7074952417035101E-15</v>
      </c>
      <c r="M108" s="16">
        <v>7.0881809237747797E-15</v>
      </c>
      <c r="N108" s="16">
        <v>6.8577692415837901E-15</v>
      </c>
      <c r="O108" s="16">
        <v>9.1903525131894004E-15</v>
      </c>
      <c r="P108" s="16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11">
        <f t="shared" si="10"/>
        <v>2.5472994961264614</v>
      </c>
      <c r="Y108" s="1">
        <f t="shared" si="17"/>
        <v>48852</v>
      </c>
      <c r="Z108" s="14">
        <f t="shared" si="17"/>
        <v>-0.15031728221611601</v>
      </c>
      <c r="AA108" s="14">
        <f t="shared" si="17"/>
        <v>-1.64925870429945</v>
      </c>
      <c r="AB108" s="14">
        <f t="shared" si="17"/>
        <v>4.1718459571260302</v>
      </c>
      <c r="AC108" s="14">
        <f t="shared" si="12"/>
        <v>-1.346458624203594E-3</v>
      </c>
      <c r="AD108" s="14">
        <f t="shared" si="13"/>
        <v>7.1521060705914902E-3</v>
      </c>
      <c r="AE108" s="14">
        <f t="shared" si="14"/>
        <v>-7.8467865117947497E-2</v>
      </c>
      <c r="AF108" s="14">
        <f t="shared" si="15"/>
        <v>2.8361982376254702E-16</v>
      </c>
      <c r="AG108" s="14">
        <f t="shared" si="15"/>
        <v>4.9144892225866899E-15</v>
      </c>
      <c r="AH108" s="14">
        <f t="shared" si="16"/>
        <v>0.2476917431875518</v>
      </c>
      <c r="AI108" s="14">
        <f t="shared" si="9"/>
        <v>2.5472994961264614</v>
      </c>
    </row>
    <row r="109" spans="1:3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16">
        <v>-4.2850176353170997E-5</v>
      </c>
      <c r="G109" s="16">
        <v>4.2730939902380099E-16</v>
      </c>
      <c r="H109" s="16">
        <v>3.5608612843684599E-15</v>
      </c>
      <c r="I109" s="16">
        <v>5.2091346252614497E-13</v>
      </c>
      <c r="J109" s="16">
        <v>3.14686128319986E-13</v>
      </c>
      <c r="K109" s="16">
        <v>1.9236456127936199E-14</v>
      </c>
      <c r="L109" s="16">
        <v>8.7405762572837701E-15</v>
      </c>
      <c r="M109" s="16">
        <v>7.1280421406827096E-15</v>
      </c>
      <c r="N109" s="16">
        <v>6.9002762287766701E-15</v>
      </c>
      <c r="O109" s="16">
        <v>9.2467148867487806E-15</v>
      </c>
      <c r="P109" s="16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11">
        <f t="shared" si="10"/>
        <v>2.5211940096144416</v>
      </c>
      <c r="Y109" s="1">
        <f t="shared" si="17"/>
        <v>48944</v>
      </c>
      <c r="Z109" s="14">
        <f t="shared" si="17"/>
        <v>-0.14875871613615799</v>
      </c>
      <c r="AA109" s="14">
        <f t="shared" si="17"/>
        <v>-1.6327863124177699</v>
      </c>
      <c r="AB109" s="14">
        <f t="shared" si="17"/>
        <v>4.1301274975547804</v>
      </c>
      <c r="AC109" s="14">
        <f t="shared" si="12"/>
        <v>-1.291699650057221E-3</v>
      </c>
      <c r="AD109" s="14">
        <f t="shared" si="13"/>
        <v>7.50717955849516E-3</v>
      </c>
      <c r="AE109" s="14">
        <f t="shared" si="14"/>
        <v>-7.8685348269638106E-2</v>
      </c>
      <c r="AF109" s="14">
        <f t="shared" si="15"/>
        <v>4.2730939902380099E-16</v>
      </c>
      <c r="AG109" s="14">
        <f t="shared" si="15"/>
        <v>3.5608612843684599E-15</v>
      </c>
      <c r="AH109" s="14">
        <f t="shared" si="16"/>
        <v>0.24508140897478475</v>
      </c>
      <c r="AI109" s="14">
        <f t="shared" si="9"/>
        <v>2.5211940096144407</v>
      </c>
    </row>
    <row r="110" spans="1:3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16">
        <v>-4.1980359584352401E-5</v>
      </c>
      <c r="G110" s="16">
        <v>5.6711553831879803E-16</v>
      </c>
      <c r="H110" s="16">
        <v>2.2375409652123699E-15</v>
      </c>
      <c r="I110" s="16">
        <v>5.1910631130655305E-13</v>
      </c>
      <c r="J110" s="16">
        <v>3.1432047121045801E-13</v>
      </c>
      <c r="K110" s="16">
        <v>1.9256304111874699E-14</v>
      </c>
      <c r="L110" s="16">
        <v>8.7706667487985001E-15</v>
      </c>
      <c r="M110" s="16">
        <v>7.1650901301121001E-15</v>
      </c>
      <c r="N110" s="16">
        <v>6.9399578818965601E-15</v>
      </c>
      <c r="O110" s="16">
        <v>9.2993230421415499E-15</v>
      </c>
      <c r="P110" s="16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11">
        <f t="shared" si="10"/>
        <v>2.4953244733247617</v>
      </c>
      <c r="Y110" s="1">
        <f t="shared" si="17"/>
        <v>49034</v>
      </c>
      <c r="Z110" s="14">
        <f t="shared" si="17"/>
        <v>-0.14721257079476399</v>
      </c>
      <c r="AA110" s="14">
        <f t="shared" si="17"/>
        <v>-1.61647557762213</v>
      </c>
      <c r="AB110" s="14">
        <f t="shared" si="17"/>
        <v>4.0888262225792404</v>
      </c>
      <c r="AC110" s="14">
        <f t="shared" si="12"/>
        <v>-1.2348206666009925E-3</v>
      </c>
      <c r="AD110" s="14">
        <f t="shared" si="13"/>
        <v>7.8202569678056805E-3</v>
      </c>
      <c r="AE110" s="14">
        <f t="shared" si="14"/>
        <v>-7.8896620266996204E-2</v>
      </c>
      <c r="AF110" s="14">
        <f t="shared" si="15"/>
        <v>5.6711553831879803E-16</v>
      </c>
      <c r="AG110" s="14">
        <f t="shared" si="15"/>
        <v>2.2375409652123699E-15</v>
      </c>
      <c r="AH110" s="14">
        <f t="shared" si="16"/>
        <v>0.24249758312820355</v>
      </c>
      <c r="AI110" s="14">
        <f t="shared" si="9"/>
        <v>2.4953244733247613</v>
      </c>
    </row>
    <row r="111" spans="1:3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16">
        <v>-4.1113664752273902E-5</v>
      </c>
      <c r="G111" s="16">
        <v>7.03074992300127E-16</v>
      </c>
      <c r="H111" s="16">
        <v>9.4406847266824002E-16</v>
      </c>
      <c r="I111" s="16">
        <v>5.1723786990959797E-13</v>
      </c>
      <c r="J111" s="16">
        <v>3.13894692487038E-13</v>
      </c>
      <c r="K111" s="16">
        <v>1.9271198642211699E-14</v>
      </c>
      <c r="L111" s="16">
        <v>8.7978795021134303E-15</v>
      </c>
      <c r="M111" s="16">
        <v>7.1994298519694105E-15</v>
      </c>
      <c r="N111" s="16">
        <v>6.9769195486551198E-15</v>
      </c>
      <c r="O111" s="16">
        <v>9.3483178491416996E-15</v>
      </c>
      <c r="P111" s="16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11">
        <f t="shared" si="10"/>
        <v>2.4696879598384731</v>
      </c>
      <c r="Y111" s="1">
        <f t="shared" si="17"/>
        <v>49125</v>
      </c>
      <c r="Z111" s="14">
        <f t="shared" si="17"/>
        <v>-0.14567857237524001</v>
      </c>
      <c r="AA111" s="14">
        <f t="shared" si="17"/>
        <v>-1.6003253490702201</v>
      </c>
      <c r="AB111" s="14">
        <f t="shared" si="17"/>
        <v>4.04793796035346</v>
      </c>
      <c r="AC111" s="14">
        <f t="shared" si="12"/>
        <v>-1.1767466250833638E-3</v>
      </c>
      <c r="AD111" s="14">
        <f t="shared" si="13"/>
        <v>8.09117272479715E-3</v>
      </c>
      <c r="AE111" s="14">
        <f t="shared" si="14"/>
        <v>-7.9100503965864696E-2</v>
      </c>
      <c r="AF111" s="14">
        <f t="shared" si="15"/>
        <v>7.03074992300127E-16</v>
      </c>
      <c r="AG111" s="14">
        <f t="shared" si="15"/>
        <v>9.4406847266824002E-16</v>
      </c>
      <c r="AH111" s="14">
        <f t="shared" si="16"/>
        <v>0.23993999879662214</v>
      </c>
      <c r="AI111" s="14">
        <f t="shared" si="9"/>
        <v>2.4696879598384727</v>
      </c>
    </row>
    <row r="112" spans="1:3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16">
        <v>-4.02576531850868E-5</v>
      </c>
      <c r="G112" s="16">
        <v>8.3522818066429296E-16</v>
      </c>
      <c r="H112" s="16">
        <v>-3.1997081737590301E-16</v>
      </c>
      <c r="I112" s="16">
        <v>5.15310375390459E-13</v>
      </c>
      <c r="J112" s="16">
        <v>3.1341101037683099E-13</v>
      </c>
      <c r="K112" s="16">
        <v>1.9281321044728801E-14</v>
      </c>
      <c r="L112" s="16">
        <v>8.8223175974456903E-15</v>
      </c>
      <c r="M112" s="16">
        <v>7.2311569734654607E-15</v>
      </c>
      <c r="N112" s="16">
        <v>7.0112571521503804E-15</v>
      </c>
      <c r="O112" s="16">
        <v>9.3938275499900701E-15</v>
      </c>
      <c r="P112" s="16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11">
        <f t="shared" si="10"/>
        <v>2.4442822913090105</v>
      </c>
      <c r="Y112" s="1">
        <f t="shared" si="17"/>
        <v>49217</v>
      </c>
      <c r="Z112" s="14">
        <f t="shared" si="17"/>
        <v>-0.14415653986047999</v>
      </c>
      <c r="AA112" s="14">
        <f t="shared" si="17"/>
        <v>-1.58433441670271</v>
      </c>
      <c r="AB112" s="14">
        <f t="shared" si="17"/>
        <v>4.0074585807499297</v>
      </c>
      <c r="AC112" s="14">
        <f t="shared" si="12"/>
        <v>-1.1182802081633669E-3</v>
      </c>
      <c r="AD112" s="14">
        <f t="shared" si="13"/>
        <v>8.3205174602007798E-3</v>
      </c>
      <c r="AE112" s="14">
        <f t="shared" si="14"/>
        <v>-7.9295961947185606E-2</v>
      </c>
      <c r="AF112" s="14">
        <f t="shared" si="15"/>
        <v>8.3522818066429296E-16</v>
      </c>
      <c r="AG112" s="14">
        <f t="shared" si="15"/>
        <v>-3.1997081737590301E-16</v>
      </c>
      <c r="AH112" s="14">
        <f t="shared" si="16"/>
        <v>0.23740839181741974</v>
      </c>
      <c r="AI112" s="14">
        <f t="shared" si="9"/>
        <v>2.4442822913090114</v>
      </c>
    </row>
    <row r="113" spans="1:3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16">
        <v>-3.9418528901581197E-5</v>
      </c>
      <c r="G113" s="16">
        <v>9.6361879824994707E-16</v>
      </c>
      <c r="H113" s="16">
        <v>-1.55495473951777E-15</v>
      </c>
      <c r="I113" s="16">
        <v>5.1332596045554101E-13</v>
      </c>
      <c r="J113" s="16">
        <v>3.1287149275405699E-13</v>
      </c>
      <c r="K113" s="16">
        <v>1.92868385390435E-14</v>
      </c>
      <c r="L113" s="16">
        <v>8.8440755574188108E-15</v>
      </c>
      <c r="M113" s="16">
        <v>7.2603589597868708E-15</v>
      </c>
      <c r="N113" s="16">
        <v>7.0430582847398897E-15</v>
      </c>
      <c r="O113" s="16">
        <v>9.4359692033534102E-15</v>
      </c>
      <c r="P113" s="16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11">
        <f t="shared" si="10"/>
        <v>2.4191058993397712</v>
      </c>
      <c r="Y113" s="1">
        <f t="shared" si="17"/>
        <v>49309</v>
      </c>
      <c r="Z113" s="14">
        <f t="shared" si="17"/>
        <v>-0.142646370190778</v>
      </c>
      <c r="AA113" s="14">
        <f t="shared" si="17"/>
        <v>-1.5685015225758101</v>
      </c>
      <c r="AB113" s="14">
        <f t="shared" si="17"/>
        <v>3.9673839949424399</v>
      </c>
      <c r="AC113" s="14">
        <f t="shared" si="12"/>
        <v>-1.0601089490970012E-3</v>
      </c>
      <c r="AD113" s="14">
        <f t="shared" si="13"/>
        <v>8.5095017220738998E-3</v>
      </c>
      <c r="AE113" s="14">
        <f t="shared" si="14"/>
        <v>-7.9482096298201702E-2</v>
      </c>
      <c r="AF113" s="14">
        <f t="shared" si="15"/>
        <v>9.6361879824994707E-16</v>
      </c>
      <c r="AG113" s="14">
        <f t="shared" si="15"/>
        <v>-1.55495473951777E-15</v>
      </c>
      <c r="AH113" s="14">
        <f t="shared" si="16"/>
        <v>0.23490250068914514</v>
      </c>
      <c r="AI113" s="14">
        <f t="shared" si="9"/>
        <v>2.4191058993397707</v>
      </c>
    </row>
    <row r="114" spans="1:3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16">
        <v>-3.8601264423368298E-5</v>
      </c>
      <c r="G114" s="16">
        <v>1.08829343958633E-15</v>
      </c>
      <c r="H114" s="16">
        <v>-2.7612317915946502E-15</v>
      </c>
      <c r="I114" s="16">
        <v>5.1128666875197801E-13</v>
      </c>
      <c r="J114" s="16">
        <v>3.1227807630616101E-13</v>
      </c>
      <c r="K114" s="16">
        <v>1.92879059942121E-14</v>
      </c>
      <c r="L114" s="16">
        <v>8.86324040510257E-15</v>
      </c>
      <c r="M114" s="16">
        <v>7.2871160826635304E-15</v>
      </c>
      <c r="N114" s="16">
        <v>7.0724032224693197E-15</v>
      </c>
      <c r="O114" s="16">
        <v>9.4748500272446498E-15</v>
      </c>
      <c r="P114" s="16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11">
        <f t="shared" si="10"/>
        <v>2.3941576999217653</v>
      </c>
      <c r="Y114" s="1">
        <f t="shared" si="17"/>
        <v>49399</v>
      </c>
      <c r="Z114" s="14">
        <f t="shared" si="17"/>
        <v>-0.141148024662895</v>
      </c>
      <c r="AA114" s="14">
        <f t="shared" si="17"/>
        <v>-1.55282537044936</v>
      </c>
      <c r="AB114" s="14">
        <f t="shared" si="17"/>
        <v>3.92771015499302</v>
      </c>
      <c r="AC114" s="14">
        <f t="shared" si="12"/>
        <v>-1.0028130058016814E-3</v>
      </c>
      <c r="AD114" s="14">
        <f t="shared" si="13"/>
        <v>8.6598325046856293E-3</v>
      </c>
      <c r="AE114" s="14">
        <f t="shared" si="14"/>
        <v>-7.9658146002291305E-2</v>
      </c>
      <c r="AF114" s="14">
        <f t="shared" si="15"/>
        <v>1.08829343958633E-15</v>
      </c>
      <c r="AG114" s="14">
        <f t="shared" si="15"/>
        <v>-2.7612317915946502E-15</v>
      </c>
      <c r="AH114" s="14">
        <f t="shared" si="16"/>
        <v>0.23242206654441039</v>
      </c>
      <c r="AI114" s="14">
        <f t="shared" si="9"/>
        <v>2.3941576999217666</v>
      </c>
    </row>
    <row r="115" spans="1:3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16">
        <v>-3.7809725186704601E-5</v>
      </c>
      <c r="G115" s="16">
        <v>1.20930124360024E-15</v>
      </c>
      <c r="H115" s="16">
        <v>-3.9391277054795401E-15</v>
      </c>
      <c r="I115" s="16">
        <v>5.0919446804685501E-13</v>
      </c>
      <c r="J115" s="16">
        <v>3.1163258376466701E-13</v>
      </c>
      <c r="K115" s="16">
        <v>1.9284667526008899E-14</v>
      </c>
      <c r="L115" s="16">
        <v>8.8798926317168496E-15</v>
      </c>
      <c r="M115" s="16">
        <v>7.3115023457815901E-15</v>
      </c>
      <c r="N115" s="16">
        <v>7.0993658583816597E-15</v>
      </c>
      <c r="O115" s="16">
        <v>9.5105686379054407E-15</v>
      </c>
      <c r="P115" s="16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11">
        <f t="shared" si="10"/>
        <v>2.3694369827684172</v>
      </c>
      <c r="Y115" s="1">
        <f t="shared" si="17"/>
        <v>49490</v>
      </c>
      <c r="Z115" s="14">
        <f t="shared" si="17"/>
        <v>-0.13966151657937001</v>
      </c>
      <c r="AA115" s="14">
        <f t="shared" si="17"/>
        <v>-1.53730463389586</v>
      </c>
      <c r="AB115" s="14">
        <f t="shared" si="17"/>
        <v>3.8884330534431002</v>
      </c>
      <c r="AC115" s="14">
        <f t="shared" si="12"/>
        <v>-9.4687335786955765E-4</v>
      </c>
      <c r="AD115" s="14">
        <f t="shared" si="13"/>
        <v>8.7736024165061804E-3</v>
      </c>
      <c r="AE115" s="14">
        <f t="shared" si="14"/>
        <v>-7.9823482381160799E-2</v>
      </c>
      <c r="AF115" s="14">
        <f t="shared" si="15"/>
        <v>1.20930124360024E-15</v>
      </c>
      <c r="AG115" s="14">
        <f t="shared" si="15"/>
        <v>-3.9391277054795401E-15</v>
      </c>
      <c r="AH115" s="14">
        <f t="shared" si="16"/>
        <v>0.22996683312307456</v>
      </c>
      <c r="AI115" s="14">
        <f t="shared" si="9"/>
        <v>2.3694369827684176</v>
      </c>
    </row>
    <row r="116" spans="1:3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16">
        <v>-3.7046790831548499E-5</v>
      </c>
      <c r="G116" s="16">
        <v>1.3266935596314199E-15</v>
      </c>
      <c r="H116" s="16">
        <v>-5.0889511860447703E-15</v>
      </c>
      <c r="I116" s="16">
        <v>5.07051261480628E-13</v>
      </c>
      <c r="J116" s="16">
        <v>3.10936739285602E-13</v>
      </c>
      <c r="K116" s="16">
        <v>1.9277257939617398E-14</v>
      </c>
      <c r="L116" s="16">
        <v>8.8941070751342706E-15</v>
      </c>
      <c r="M116" s="16">
        <v>7.3335863274673699E-15</v>
      </c>
      <c r="N116" s="16">
        <v>7.1240145545894306E-15</v>
      </c>
      <c r="O116" s="16">
        <v>9.5432161838014193E-15</v>
      </c>
      <c r="P116" s="16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11">
        <f t="shared" si="10"/>
        <v>2.3449433142878577</v>
      </c>
      <c r="Y116" s="1">
        <f t="shared" si="17"/>
        <v>49582</v>
      </c>
      <c r="Z116" s="14">
        <f t="shared" si="17"/>
        <v>-0.13818690013597101</v>
      </c>
      <c r="AA116" s="14">
        <f t="shared" si="17"/>
        <v>-1.5219379631549801</v>
      </c>
      <c r="AB116" s="14">
        <f t="shared" si="17"/>
        <v>3.8495487229086698</v>
      </c>
      <c r="AC116" s="14">
        <f t="shared" si="12"/>
        <v>-8.9268022655470747E-4</v>
      </c>
      <c r="AD116" s="14">
        <f t="shared" si="13"/>
        <v>8.8531911412223808E-3</v>
      </c>
      <c r="AE116" s="14">
        <f t="shared" si="14"/>
        <v>-7.9977602990239705E-2</v>
      </c>
      <c r="AF116" s="14">
        <f t="shared" si="15"/>
        <v>1.3266935596314199E-15</v>
      </c>
      <c r="AG116" s="14">
        <f t="shared" si="15"/>
        <v>-5.0889511860447703E-15</v>
      </c>
      <c r="AH116" s="14">
        <f t="shared" si="16"/>
        <v>0.22753654674571458</v>
      </c>
      <c r="AI116" s="14">
        <f t="shared" si="9"/>
        <v>2.3449433142878582</v>
      </c>
    </row>
    <row r="117" spans="1:3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16">
        <v>-3.63144719783638E-5</v>
      </c>
      <c r="G117" s="16">
        <v>1.4405236354246901E-15</v>
      </c>
      <c r="H117" s="16">
        <v>-6.21099887260223E-15</v>
      </c>
      <c r="I117" s="16">
        <v>5.0485889707624602E-13</v>
      </c>
      <c r="J117" s="16">
        <v>3.1019218207785801E-13</v>
      </c>
      <c r="K117" s="16">
        <v>1.9265804023196999E-14</v>
      </c>
      <c r="L117" s="16">
        <v>8.9059537114987501E-15</v>
      </c>
      <c r="M117" s="16">
        <v>7.3534319422780998E-15</v>
      </c>
      <c r="N117" s="16">
        <v>7.1464129142784096E-15</v>
      </c>
      <c r="O117" s="16">
        <v>9.5728773756658104E-15</v>
      </c>
      <c r="P117" s="16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11">
        <f t="shared" si="10"/>
        <v>2.320676453360933</v>
      </c>
      <c r="Y117" s="1">
        <f t="shared" si="17"/>
        <v>49674</v>
      </c>
      <c r="Z117" s="14">
        <f t="shared" si="17"/>
        <v>-0.136724260517704</v>
      </c>
      <c r="AA117" s="14">
        <f t="shared" si="17"/>
        <v>-1.50672399092459</v>
      </c>
      <c r="AB117" s="14">
        <f t="shared" si="17"/>
        <v>3.8110532356795899</v>
      </c>
      <c r="AC117" s="14">
        <f t="shared" si="12"/>
        <v>-8.4054154749973781E-4</v>
      </c>
      <c r="AD117" s="14">
        <f t="shared" si="13"/>
        <v>8.9011787098301192E-3</v>
      </c>
      <c r="AE117" s="14">
        <f t="shared" si="14"/>
        <v>-8.0120124326054504E-2</v>
      </c>
      <c r="AF117" s="14">
        <f t="shared" si="15"/>
        <v>1.4405236354246901E-15</v>
      </c>
      <c r="AG117" s="14">
        <f t="shared" si="15"/>
        <v>-6.21099887260223E-15</v>
      </c>
      <c r="AH117" s="14">
        <f t="shared" si="16"/>
        <v>0.22513095628736549</v>
      </c>
      <c r="AI117" s="14">
        <f t="shared" si="9"/>
        <v>2.3206764533609325</v>
      </c>
    </row>
    <row r="118" spans="1:3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16">
        <v>-3.5614021403040298E-5</v>
      </c>
      <c r="G118" s="16">
        <v>1.55084632735683E-15</v>
      </c>
      <c r="H118" s="16">
        <v>-7.3055595797425698E-15</v>
      </c>
      <c r="I118" s="16">
        <v>5.0261917568013498E-13</v>
      </c>
      <c r="J118" s="16">
        <v>3.0940047838744198E-13</v>
      </c>
      <c r="K118" s="16">
        <v>1.9250425699130599E-14</v>
      </c>
      <c r="L118" s="16">
        <v>8.9154983632165607E-15</v>
      </c>
      <c r="M118" s="16">
        <v>7.3710991241080598E-15</v>
      </c>
      <c r="N118" s="16">
        <v>7.1666204758533404E-15</v>
      </c>
      <c r="O118" s="16">
        <v>9.5996314149850896E-15</v>
      </c>
      <c r="P118" s="16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11">
        <f t="shared" si="10"/>
        <v>2.2966362790438639</v>
      </c>
      <c r="Y118" s="1">
        <f t="shared" si="17"/>
        <v>49765</v>
      </c>
      <c r="Z118" s="14">
        <f t="shared" si="17"/>
        <v>-0.13527370515970799</v>
      </c>
      <c r="AA118" s="14">
        <f t="shared" si="17"/>
        <v>-1.49166133724974</v>
      </c>
      <c r="AB118" s="14">
        <f t="shared" si="17"/>
        <v>3.7729427033228</v>
      </c>
      <c r="AC118" s="14">
        <f t="shared" si="12"/>
        <v>-7.9069135341207721E-4</v>
      </c>
      <c r="AD118" s="14">
        <f t="shared" si="13"/>
        <v>8.9202699959695791E-3</v>
      </c>
      <c r="AE118" s="14">
        <f t="shared" si="14"/>
        <v>-8.0250773663586794E-2</v>
      </c>
      <c r="AF118" s="14">
        <f t="shared" si="15"/>
        <v>1.55084632735683E-15</v>
      </c>
      <c r="AG118" s="14">
        <f t="shared" si="15"/>
        <v>-7.3055595797425698E-15</v>
      </c>
      <c r="AH118" s="14">
        <f t="shared" si="16"/>
        <v>0.22274981315154732</v>
      </c>
      <c r="AI118" s="14">
        <f t="shared" si="9"/>
        <v>2.2966362790438639</v>
      </c>
    </row>
    <row r="119" spans="1:3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16">
        <v>-3.4946038787853999E-5</v>
      </c>
      <c r="G119" s="16">
        <v>1.6577178328114901E-15</v>
      </c>
      <c r="H119" s="16">
        <v>-8.3729178757665401E-15</v>
      </c>
      <c r="I119" s="16">
        <v>5.0033385750418398E-13</v>
      </c>
      <c r="J119" s="16">
        <v>3.0856313195188798E-13</v>
      </c>
      <c r="K119" s="16">
        <v>1.9231237040763499E-14</v>
      </c>
      <c r="L119" s="16">
        <v>8.9228033273001693E-15</v>
      </c>
      <c r="M119" s="16">
        <v>7.3866444341802201E-15</v>
      </c>
      <c r="N119" s="16">
        <v>7.1846933322610597E-15</v>
      </c>
      <c r="O119" s="16">
        <v>9.6235528244841097E-15</v>
      </c>
      <c r="P119" s="16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11">
        <f t="shared" si="10"/>
        <v>2.2728227292846666</v>
      </c>
      <c r="Y119" s="1">
        <f t="shared" si="17"/>
        <v>49856</v>
      </c>
      <c r="Z119" s="14">
        <f t="shared" si="17"/>
        <v>-0.13383535611825401</v>
      </c>
      <c r="AA119" s="14">
        <f t="shared" si="17"/>
        <v>-1.47674861364708</v>
      </c>
      <c r="AB119" s="14">
        <f t="shared" si="17"/>
        <v>3.73521327628958</v>
      </c>
      <c r="AC119" s="14">
        <f t="shared" si="12"/>
        <v>-7.4329794901409796E-4</v>
      </c>
      <c r="AD119" s="14">
        <f t="shared" si="13"/>
        <v>8.9132297674277498E-3</v>
      </c>
      <c r="AE119" s="14">
        <f t="shared" si="14"/>
        <v>-8.0369380302554097E-2</v>
      </c>
      <c r="AF119" s="14">
        <f t="shared" si="15"/>
        <v>1.6577178328114901E-15</v>
      </c>
      <c r="AG119" s="14">
        <f t="shared" si="15"/>
        <v>-8.3729178757665401E-15</v>
      </c>
      <c r="AH119" s="14">
        <f t="shared" si="16"/>
        <v>0.22039287124456702</v>
      </c>
      <c r="AI119" s="14">
        <f t="shared" si="9"/>
        <v>2.2728227292846661</v>
      </c>
    </row>
    <row r="120" spans="1:3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16">
        <v>-3.43105684627361E-5</v>
      </c>
      <c r="G120" s="16">
        <v>1.76119544433012E-15</v>
      </c>
      <c r="H120" s="16">
        <v>-9.4133570570525894E-15</v>
      </c>
      <c r="I120" s="16">
        <v>4.9800466742940198E-13</v>
      </c>
      <c r="J120" s="16">
        <v>3.0768159304246898E-13</v>
      </c>
      <c r="K120" s="16">
        <v>1.9208347163143E-14</v>
      </c>
      <c r="L120" s="16">
        <v>8.92792792858021E-15</v>
      </c>
      <c r="M120" s="16">
        <v>7.4001215978687492E-15</v>
      </c>
      <c r="N120" s="16">
        <v>7.2006846791587099E-15</v>
      </c>
      <c r="O120" s="16">
        <v>9.64471218507323E-15</v>
      </c>
      <c r="P120" s="16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11">
        <f t="shared" si="10"/>
        <v>2.2492357497302526</v>
      </c>
      <c r="Y120" s="1">
        <f t="shared" si="17"/>
        <v>49948</v>
      </c>
      <c r="Z120" s="14">
        <f t="shared" si="17"/>
        <v>-0.13240934348865999</v>
      </c>
      <c r="AA120" s="14">
        <f t="shared" si="17"/>
        <v>-1.4619844265808599</v>
      </c>
      <c r="AB120" s="14">
        <f t="shared" si="17"/>
        <v>3.6978611435266902</v>
      </c>
      <c r="AC120" s="14">
        <f t="shared" si="12"/>
        <v>-6.98471783375723E-4</v>
      </c>
      <c r="AD120" s="14">
        <f t="shared" si="13"/>
        <v>8.8828275710584707E-3</v>
      </c>
      <c r="AE120" s="14">
        <f t="shared" si="14"/>
        <v>-8.0475866464673196E-2</v>
      </c>
      <c r="AF120" s="14">
        <f t="shared" si="15"/>
        <v>1.76119544433012E-15</v>
      </c>
      <c r="AG120" s="14">
        <f t="shared" si="15"/>
        <v>-9.4133570570525894E-15</v>
      </c>
      <c r="AH120" s="14">
        <f t="shared" si="16"/>
        <v>0.21805988695008066</v>
      </c>
      <c r="AI120" s="14">
        <f t="shared" si="9"/>
        <v>2.2492357497302531</v>
      </c>
    </row>
    <row r="121" spans="1:3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16">
        <v>-3.3707189757721398E-5</v>
      </c>
      <c r="G121" s="16">
        <v>1.86133732493539E-15</v>
      </c>
      <c r="H121" s="16">
        <v>-1.04271615759221E-14</v>
      </c>
      <c r="I121" s="16">
        <v>4.9563329922249401E-13</v>
      </c>
      <c r="J121" s="16">
        <v>3.0675726621288099E-13</v>
      </c>
      <c r="K121" s="16">
        <v>1.9181860996723399E-14</v>
      </c>
      <c r="L121" s="16">
        <v>8.9309290026716995E-15</v>
      </c>
      <c r="M121" s="16">
        <v>7.4115819747105197E-15</v>
      </c>
      <c r="N121" s="16">
        <v>7.2146452960588697E-15</v>
      </c>
      <c r="O121" s="16">
        <v>9.6631767843949405E-15</v>
      </c>
      <c r="P121" s="16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11">
        <f t="shared" si="10"/>
        <v>2.2258752517040308</v>
      </c>
      <c r="Y121" s="1">
        <f t="shared" si="17"/>
        <v>50040</v>
      </c>
      <c r="Z121" s="14">
        <f t="shared" si="17"/>
        <v>-0.13099579980090401</v>
      </c>
      <c r="AA121" s="14">
        <f t="shared" si="17"/>
        <v>-1.44736738038921</v>
      </c>
      <c r="AB121" s="14">
        <f t="shared" si="17"/>
        <v>3.66088253209143</v>
      </c>
      <c r="AC121" s="14">
        <f t="shared" si="12"/>
        <v>-6.5627294522906435E-4</v>
      </c>
      <c r="AD121" s="14">
        <f t="shared" si="13"/>
        <v>8.8317916931827702E-3</v>
      </c>
      <c r="AE121" s="14">
        <f t="shared" si="14"/>
        <v>-8.0570238049163106E-2</v>
      </c>
      <c r="AF121" s="14">
        <f t="shared" si="15"/>
        <v>1.86133732493539E-15</v>
      </c>
      <c r="AG121" s="14">
        <f t="shared" si="15"/>
        <v>-1.04271615759221E-14</v>
      </c>
      <c r="AH121" s="14">
        <f t="shared" si="16"/>
        <v>0.21575061910393217</v>
      </c>
      <c r="AI121" s="14">
        <f t="shared" si="9"/>
        <v>2.2258752517040303</v>
      </c>
    </row>
    <row r="122" spans="1:3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16">
        <v>-3.3135099765936899E-5</v>
      </c>
      <c r="G122" s="16">
        <v>1.9582023038404799E-15</v>
      </c>
      <c r="H122" s="16">
        <v>-1.14146189780302E-14</v>
      </c>
      <c r="I122" s="16">
        <v>4.9322141880650001E-13</v>
      </c>
      <c r="J122" s="16">
        <v>3.05791516872012E-13</v>
      </c>
      <c r="K122" s="16">
        <v>1.91518799532274E-14</v>
      </c>
      <c r="L122" s="16">
        <v>8.9318613138105694E-15</v>
      </c>
      <c r="M122" s="16">
        <v>7.4210749662363497E-15</v>
      </c>
      <c r="N122" s="16">
        <v>7.2266239649019406E-15</v>
      </c>
      <c r="O122" s="16">
        <v>9.6790111825848503E-15</v>
      </c>
      <c r="P122" s="16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11">
        <f t="shared" si="10"/>
        <v>2.2027410784487254</v>
      </c>
      <c r="Y122" s="1">
        <f t="shared" si="17"/>
        <v>50130</v>
      </c>
      <c r="Z122" s="14">
        <f t="shared" si="17"/>
        <v>-0.129594855319771</v>
      </c>
      <c r="AA122" s="14">
        <f t="shared" si="17"/>
        <v>-1.43289607974454</v>
      </c>
      <c r="AB122" s="14">
        <f t="shared" si="17"/>
        <v>3.6242737067705302</v>
      </c>
      <c r="AC122" s="14">
        <f t="shared" si="12"/>
        <v>-6.1671822512493089E-4</v>
      </c>
      <c r="AD122" s="14">
        <f t="shared" si="13"/>
        <v>8.7627714200694505E-3</v>
      </c>
      <c r="AE122" s="14">
        <f t="shared" si="14"/>
        <v>-8.0652575421682499E-2</v>
      </c>
      <c r="AF122" s="14">
        <f t="shared" si="15"/>
        <v>1.9582023038404799E-15</v>
      </c>
      <c r="AG122" s="14">
        <f t="shared" si="15"/>
        <v>-1.14146189780302E-14</v>
      </c>
      <c r="AH122" s="14">
        <f t="shared" si="16"/>
        <v>0.21346482896925359</v>
      </c>
      <c r="AI122" s="14">
        <f t="shared" si="9"/>
        <v>2.2027410784487254</v>
      </c>
    </row>
    <row r="123" spans="1:3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16">
        <v>-3.2593188468718101E-5</v>
      </c>
      <c r="G123" s="16">
        <v>2.0518496916167598E-15</v>
      </c>
      <c r="H123" s="16">
        <v>-1.2376021403173001E-14</v>
      </c>
      <c r="I123" s="16">
        <v>4.9077066671612203E-13</v>
      </c>
      <c r="J123" s="16">
        <v>3.0478567679579602E-13</v>
      </c>
      <c r="K123" s="16">
        <v>1.91185024929056E-14</v>
      </c>
      <c r="L123" s="16">
        <v>8.9307779127862204E-15</v>
      </c>
      <c r="M123" s="16">
        <v>7.4286483664052903E-15</v>
      </c>
      <c r="N123" s="16">
        <v>7.2366678306984004E-15</v>
      </c>
      <c r="O123" s="16">
        <v>9.69227770116672E-15</v>
      </c>
      <c r="P123" s="16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11">
        <f t="shared" si="10"/>
        <v>2.1798329787556221</v>
      </c>
      <c r="Y123" s="1">
        <f t="shared" si="17"/>
        <v>50221</v>
      </c>
      <c r="Z123" s="14">
        <f t="shared" si="17"/>
        <v>-0.12820663417421899</v>
      </c>
      <c r="AA123" s="14">
        <f t="shared" si="17"/>
        <v>-1.41856913171888</v>
      </c>
      <c r="AB123" s="14">
        <f t="shared" si="17"/>
        <v>3.5880309697028299</v>
      </c>
      <c r="AC123" s="14">
        <f t="shared" si="12"/>
        <v>-5.797877044068021E-4</v>
      </c>
      <c r="AD123" s="14">
        <f t="shared" si="13"/>
        <v>8.6783068206634697E-3</v>
      </c>
      <c r="AE123" s="14">
        <f t="shared" si="14"/>
        <v>-8.0723024382182706E-2</v>
      </c>
      <c r="AF123" s="14">
        <f t="shared" si="15"/>
        <v>2.0518496916167598E-15</v>
      </c>
      <c r="AG123" s="14">
        <f t="shared" si="15"/>
        <v>-1.2376021403173001E-14</v>
      </c>
      <c r="AH123" s="14">
        <f t="shared" si="16"/>
        <v>0.21120228021182799</v>
      </c>
      <c r="AI123" s="14">
        <f t="shared" si="9"/>
        <v>2.1798329787556221</v>
      </c>
    </row>
    <row r="124" spans="1:3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16">
        <v>-3.20801063023349E-5</v>
      </c>
      <c r="G124" s="16">
        <v>2.1423391137890699E-15</v>
      </c>
      <c r="H124" s="16">
        <v>-1.33116667008112E-14</v>
      </c>
      <c r="I124" s="16">
        <v>4.8828265985773303E-13</v>
      </c>
      <c r="J124" s="16">
        <v>3.03741048689172E-13</v>
      </c>
      <c r="K124" s="16">
        <v>1.9081824602332001E-14</v>
      </c>
      <c r="L124" s="16">
        <v>8.9277304402059396E-15</v>
      </c>
      <c r="M124" s="16">
        <v>7.4343486594763707E-15</v>
      </c>
      <c r="N124" s="16">
        <v>7.2448227089706804E-15</v>
      </c>
      <c r="O124" s="16">
        <v>9.7030368411609206E-15</v>
      </c>
      <c r="P124" s="16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11">
        <f t="shared" si="10"/>
        <v>2.1571505871357965</v>
      </c>
      <c r="Y124" s="1">
        <f t="shared" si="17"/>
        <v>50313</v>
      </c>
      <c r="Z124" s="14">
        <f t="shared" si="17"/>
        <v>-0.12683125124003</v>
      </c>
      <c r="AA124" s="14">
        <f t="shared" si="17"/>
        <v>-1.4043851475144</v>
      </c>
      <c r="AB124" s="14">
        <f t="shared" si="17"/>
        <v>3.5521506600058101</v>
      </c>
      <c r="AC124" s="14">
        <f t="shared" si="12"/>
        <v>-5.4543084505390485E-4</v>
      </c>
      <c r="AD124" s="14">
        <f t="shared" si="13"/>
        <v>8.5808052839169008E-3</v>
      </c>
      <c r="AE124" s="14">
        <f t="shared" si="14"/>
        <v>-8.0781787430138696E-2</v>
      </c>
      <c r="AF124" s="14">
        <f t="shared" si="15"/>
        <v>2.1423391137890699E-15</v>
      </c>
      <c r="AG124" s="14">
        <f t="shared" si="15"/>
        <v>-1.33116667008112E-14</v>
      </c>
      <c r="AH124" s="14">
        <f t="shared" si="16"/>
        <v>0.20896273887570321</v>
      </c>
      <c r="AI124" s="14">
        <f t="shared" si="9"/>
        <v>2.1571505871357961</v>
      </c>
    </row>
    <row r="125" spans="1:3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16">
        <v>-3.1594324351376299E-5</v>
      </c>
      <c r="G125" s="16">
        <v>2.2297303617573699E-15</v>
      </c>
      <c r="H125" s="16">
        <v>-1.4221859208671899E-14</v>
      </c>
      <c r="I125" s="16">
        <v>4.8575899268337096E-13</v>
      </c>
      <c r="J125" s="16">
        <v>3.0265890990418902E-13</v>
      </c>
      <c r="K125" s="16">
        <v>1.9041940191646501E-14</v>
      </c>
      <c r="L125" s="16">
        <v>8.9227693802528896E-15</v>
      </c>
      <c r="M125" s="16">
        <v>7.4382212701197406E-15</v>
      </c>
      <c r="N125" s="16">
        <v>7.2511333447215504E-15</v>
      </c>
      <c r="O125" s="16">
        <v>9.7113476365213703E-15</v>
      </c>
      <c r="P125" s="16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11">
        <f t="shared" si="10"/>
        <v>2.1346934097298802</v>
      </c>
      <c r="Y125" s="1">
        <f t="shared" si="17"/>
        <v>50405</v>
      </c>
      <c r="Z125" s="14">
        <f t="shared" si="17"/>
        <v>-0.125468809700502</v>
      </c>
      <c r="AA125" s="14">
        <f t="shared" si="17"/>
        <v>-1.3903427439102001</v>
      </c>
      <c r="AB125" s="14">
        <f t="shared" si="17"/>
        <v>3.5166291534057601</v>
      </c>
      <c r="AC125" s="14">
        <f t="shared" si="12"/>
        <v>-5.1357206659863428E-4</v>
      </c>
      <c r="AD125" s="14">
        <f t="shared" si="13"/>
        <v>8.4725240636339995E-3</v>
      </c>
      <c r="AE125" s="14">
        <f t="shared" si="14"/>
        <v>-8.0829115421275993E-2</v>
      </c>
      <c r="AF125" s="14">
        <f t="shared" si="15"/>
        <v>2.2297303617573699E-15</v>
      </c>
      <c r="AG125" s="14">
        <f t="shared" si="15"/>
        <v>-1.4221859208671899E-14</v>
      </c>
      <c r="AH125" s="14">
        <f t="shared" si="16"/>
        <v>0.20674597335907435</v>
      </c>
      <c r="AI125" s="14">
        <f t="shared" si="9"/>
        <v>2.1346934097298798</v>
      </c>
    </row>
    <row r="126" spans="1:3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16">
        <v>-3.11341874391038E-5</v>
      </c>
      <c r="G126" s="16">
        <v>2.3140832599006301E-15</v>
      </c>
      <c r="H126" s="16">
        <v>-1.51069102396224E-14</v>
      </c>
      <c r="I126" s="16">
        <v>4.8320123787763401E-13</v>
      </c>
      <c r="J126" s="16">
        <v>3.0154051541454801E-13</v>
      </c>
      <c r="K126" s="16">
        <v>1.8998941419830599E-14</v>
      </c>
      <c r="L126" s="16">
        <v>8.9159442699592107E-15</v>
      </c>
      <c r="M126" s="16">
        <v>7.4403107704668907E-15</v>
      </c>
      <c r="N126" s="16">
        <v>7.2556436275806305E-15</v>
      </c>
      <c r="O126" s="16">
        <v>9.7172679489514396E-15</v>
      </c>
      <c r="P126" s="16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11">
        <f t="shared" si="10"/>
        <v>2.1124608151997557</v>
      </c>
      <c r="Y126" s="1">
        <f t="shared" si="17"/>
        <v>50495</v>
      </c>
      <c r="Z126" s="14">
        <f t="shared" si="17"/>
        <v>-0.124119399211695</v>
      </c>
      <c r="AA126" s="14">
        <f t="shared" si="17"/>
        <v>-1.37644054446867</v>
      </c>
      <c r="AB126" s="14">
        <f t="shared" si="17"/>
        <v>3.4814628618716998</v>
      </c>
      <c r="AC126" s="14">
        <f t="shared" si="12"/>
        <v>-4.8411580668396379E-4</v>
      </c>
      <c r="AD126" s="14">
        <f t="shared" si="13"/>
        <v>8.35555811263098E-3</v>
      </c>
      <c r="AE126" s="14">
        <f t="shared" si="14"/>
        <v>-8.0865299687915698E-2</v>
      </c>
      <c r="AF126" s="14">
        <f t="shared" si="15"/>
        <v>2.3140832599006301E-15</v>
      </c>
      <c r="AG126" s="14">
        <f t="shared" si="15"/>
        <v>-1.51069102396224E-14</v>
      </c>
      <c r="AH126" s="14">
        <f t="shared" si="16"/>
        <v>0.20455175439040246</v>
      </c>
      <c r="AI126" s="14">
        <f t="shared" si="9"/>
        <v>2.1124608151997557</v>
      </c>
    </row>
    <row r="127" spans="1:3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16">
        <v>-3.0697960452048298E-5</v>
      </c>
      <c r="G127" s="16">
        <v>2.3954575477001101E-15</v>
      </c>
      <c r="H127" s="16">
        <v>-1.59671383186978E-14</v>
      </c>
      <c r="I127" s="16">
        <v>4.8061094664620696E-13</v>
      </c>
      <c r="J127" s="16">
        <v>3.0038710014062902E-13</v>
      </c>
      <c r="K127" s="16">
        <v>1.8952918956200898E-14</v>
      </c>
      <c r="L127" s="16">
        <v>8.9073038688216196E-15</v>
      </c>
      <c r="M127" s="16">
        <v>7.4406610486430302E-15</v>
      </c>
      <c r="N127" s="16">
        <v>7.2583967676457602E-15</v>
      </c>
      <c r="O127" s="16">
        <v>9.7208547099999993E-15</v>
      </c>
      <c r="P127" s="16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11">
        <f t="shared" si="10"/>
        <v>2.0904520298954155</v>
      </c>
      <c r="Y127" s="1">
        <f t="shared" si="17"/>
        <v>50586</v>
      </c>
      <c r="Z127" s="14">
        <f t="shared" si="17"/>
        <v>-0.122783094601336</v>
      </c>
      <c r="AA127" s="14">
        <f t="shared" si="17"/>
        <v>-1.3626771805381199</v>
      </c>
      <c r="AB127" s="14">
        <f t="shared" si="17"/>
        <v>3.44664823325299</v>
      </c>
      <c r="AC127" s="14">
        <f t="shared" si="12"/>
        <v>-4.5695107052740231E-4</v>
      </c>
      <c r="AD127" s="14">
        <f t="shared" si="13"/>
        <v>8.2318325234231396E-3</v>
      </c>
      <c r="AE127" s="14">
        <f t="shared" si="14"/>
        <v>-8.0890664675798502E-2</v>
      </c>
      <c r="AF127" s="14">
        <f t="shared" si="15"/>
        <v>2.3954575477001101E-15</v>
      </c>
      <c r="AG127" s="14">
        <f t="shared" si="15"/>
        <v>-1.59671383186978E-14</v>
      </c>
      <c r="AH127" s="14">
        <f t="shared" si="16"/>
        <v>0.20237985500479752</v>
      </c>
      <c r="AI127" s="14">
        <f t="shared" si="9"/>
        <v>2.0904520298954155</v>
      </c>
    </row>
    <row r="128" spans="1:3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16">
        <v>-3.0283868286756999E-5</v>
      </c>
      <c r="G128" s="16">
        <v>2.4739127757201901E-15</v>
      </c>
      <c r="H128" s="16">
        <v>-1.6802869208778399E-14</v>
      </c>
      <c r="I128" s="16">
        <v>4.7798964868506804E-13</v>
      </c>
      <c r="J128" s="16">
        <v>2.9919988071236199E-13</v>
      </c>
      <c r="K128" s="16">
        <v>1.8903962185849899E-14</v>
      </c>
      <c r="L128" s="16">
        <v>8.8968962933523707E-15</v>
      </c>
      <c r="M128" s="16">
        <v>7.4393154431245498E-15</v>
      </c>
      <c r="N128" s="16">
        <v>7.2594354363544193E-15</v>
      </c>
      <c r="O128" s="16">
        <v>9.7221641161254405E-15</v>
      </c>
      <c r="P128" s="16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11">
        <f t="shared" si="10"/>
        <v>2.0686661366425381</v>
      </c>
      <c r="Y128" s="1">
        <f t="shared" si="17"/>
        <v>50678</v>
      </c>
      <c r="Z128" s="14">
        <f t="shared" si="17"/>
        <v>-0.121459955033816</v>
      </c>
      <c r="AA128" s="14">
        <f t="shared" si="17"/>
        <v>-1.34905129208277</v>
      </c>
      <c r="AB128" s="14">
        <f t="shared" si="17"/>
        <v>3.4121817509204702</v>
      </c>
      <c r="AC128" s="14">
        <f t="shared" si="12"/>
        <v>-4.3195548173807996E-4</v>
      </c>
      <c r="AD128" s="14">
        <f t="shared" si="13"/>
        <v>8.1030989329364603E-3</v>
      </c>
      <c r="AE128" s="14">
        <f t="shared" si="14"/>
        <v>-8.0905561133166506E-2</v>
      </c>
      <c r="AF128" s="14">
        <f t="shared" si="15"/>
        <v>2.4739127757201901E-15</v>
      </c>
      <c r="AG128" s="14">
        <f t="shared" si="15"/>
        <v>-1.6802869208778399E-14</v>
      </c>
      <c r="AH128" s="14">
        <f t="shared" si="16"/>
        <v>0.20023005052063644</v>
      </c>
      <c r="AI128" s="14">
        <f t="shared" si="9"/>
        <v>2.0686661366425381</v>
      </c>
    </row>
    <row r="129" spans="1:3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16">
        <v>-2.98901298427921E-5</v>
      </c>
      <c r="G129" s="16">
        <v>2.5495082143025501E-15</v>
      </c>
      <c r="H129" s="16">
        <v>-1.76144357600324E-14</v>
      </c>
      <c r="I129" s="16">
        <v>4.7533885190019998E-13</v>
      </c>
      <c r="J129" s="16">
        <v>2.9798005675055099E-13</v>
      </c>
      <c r="K129" s="16">
        <v>1.8852159366264899E-14</v>
      </c>
      <c r="L129" s="16">
        <v>8.8847691208936504E-15</v>
      </c>
      <c r="M129" s="16">
        <v>7.4363168470320906E-15</v>
      </c>
      <c r="N129" s="16">
        <v>7.2588018765036706E-15</v>
      </c>
      <c r="O129" s="16">
        <v>9.7212517821495706E-15</v>
      </c>
      <c r="P129" s="16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11">
        <f t="shared" si="10"/>
        <v>2.0471020765501549</v>
      </c>
      <c r="Y129" s="1">
        <f t="shared" si="17"/>
        <v>50770</v>
      </c>
      <c r="Z129" s="14">
        <f t="shared" si="17"/>
        <v>-0.120150023577502</v>
      </c>
      <c r="AA129" s="14">
        <f t="shared" si="17"/>
        <v>-1.33556152836662</v>
      </c>
      <c r="AB129" s="14">
        <f t="shared" si="17"/>
        <v>3.37805993341127</v>
      </c>
      <c r="AC129" s="14">
        <f t="shared" si="12"/>
        <v>-4.0899885273158607E-4</v>
      </c>
      <c r="AD129" s="14">
        <f t="shared" si="13"/>
        <v>7.9709352924686398E-3</v>
      </c>
      <c r="AE129" s="14">
        <f t="shared" si="14"/>
        <v>-8.0910359873143503E-2</v>
      </c>
      <c r="AF129" s="14">
        <f t="shared" si="15"/>
        <v>2.5495082143025501E-15</v>
      </c>
      <c r="AG129" s="14">
        <f t="shared" si="15"/>
        <v>-1.76144357600324E-14</v>
      </c>
      <c r="AH129" s="14">
        <f t="shared" si="16"/>
        <v>0.19810211851642834</v>
      </c>
      <c r="AI129" s="14">
        <f t="shared" si="9"/>
        <v>2.0471020765501549</v>
      </c>
    </row>
    <row r="130" spans="1:3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16">
        <v>-2.9514986509656498E-5</v>
      </c>
      <c r="G130" s="16">
        <v>2.6223027738605602E-15</v>
      </c>
      <c r="H130" s="16">
        <v>-1.8402177614898599E-14</v>
      </c>
      <c r="I130" s="16">
        <v>4.7266004193895505E-13</v>
      </c>
      <c r="J130" s="16">
        <v>2.96728811740368E-13</v>
      </c>
      <c r="K130" s="16">
        <v>1.8797597741836402E-14</v>
      </c>
      <c r="L130" s="16">
        <v>8.8709694667381295E-15</v>
      </c>
      <c r="M130" s="16">
        <v>7.4317077862146807E-15</v>
      </c>
      <c r="N130" s="16">
        <v>7.2565379852937006E-15</v>
      </c>
      <c r="O130" s="16">
        <v>9.7181728582205595E-15</v>
      </c>
      <c r="P130" s="16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11">
        <f t="shared" si="10"/>
        <v>2.0257586532914402</v>
      </c>
      <c r="Y130" s="1">
        <f t="shared" si="17"/>
        <v>50860</v>
      </c>
      <c r="Z130" s="14">
        <f t="shared" si="17"/>
        <v>-0.118853327114799</v>
      </c>
      <c r="AA130" s="14">
        <f t="shared" si="17"/>
        <v>-1.3222065485135801</v>
      </c>
      <c r="AB130" s="14">
        <f t="shared" si="17"/>
        <v>3.3442793340771702</v>
      </c>
      <c r="AC130" s="14">
        <f t="shared" si="12"/>
        <v>-3.8794629754041647E-4</v>
      </c>
      <c r="AD130" s="14">
        <f t="shared" si="13"/>
        <v>7.8367484500535198E-3</v>
      </c>
      <c r="AE130" s="14">
        <f t="shared" si="14"/>
        <v>-8.0905446117776197E-2</v>
      </c>
      <c r="AF130" s="14">
        <f t="shared" si="15"/>
        <v>2.6223027738605602E-15</v>
      </c>
      <c r="AG130" s="14">
        <f t="shared" si="15"/>
        <v>-1.8402177614898599E-14</v>
      </c>
      <c r="AH130" s="14">
        <f t="shared" si="16"/>
        <v>0.19599583880792812</v>
      </c>
      <c r="AI130" s="14">
        <f t="shared" ref="AI130:AI132" si="18">+SUM(Z130:AH130)</f>
        <v>2.0257586532914402</v>
      </c>
    </row>
    <row r="131" spans="1:3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16">
        <v>-2.9156725607975601E-5</v>
      </c>
      <c r="G131" s="16">
        <v>2.69235493570207E-15</v>
      </c>
      <c r="H131" s="16">
        <v>-1.9166440797144499E-14</v>
      </c>
      <c r="I131" s="16">
        <v>4.69954681586132E-13</v>
      </c>
      <c r="J131" s="16">
        <v>2.95447313563946E-13</v>
      </c>
      <c r="K131" s="16">
        <v>1.8740363622433499E-14</v>
      </c>
      <c r="L131" s="16">
        <v>8.8555440383008697E-15</v>
      </c>
      <c r="M131" s="16">
        <v>7.4255304747095892E-15</v>
      </c>
      <c r="N131" s="16">
        <v>7.2526853740100797E-15</v>
      </c>
      <c r="O131" s="16">
        <v>9.7129821150744708E-15</v>
      </c>
      <c r="P131" s="16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11">
        <f t="shared" ref="U131:U132" si="19">+SUM(B131:T131)</f>
        <v>2.0046345393640443</v>
      </c>
      <c r="Y131" s="1">
        <f t="shared" si="17"/>
        <v>50951</v>
      </c>
      <c r="Z131" s="14">
        <f t="shared" si="17"/>
        <v>-0.117569876539813</v>
      </c>
      <c r="AA131" s="14">
        <f t="shared" si="17"/>
        <v>-1.3089850219627099</v>
      </c>
      <c r="AB131" s="14">
        <f t="shared" si="17"/>
        <v>3.3108365407364002</v>
      </c>
      <c r="AC131" s="14">
        <f t="shared" ref="AC131:AC132" si="20">+F131+S131</f>
        <v>-3.6866091326082957E-4</v>
      </c>
      <c r="AD131" s="14">
        <f t="shared" ref="AD131:AD132" si="21">+E131</f>
        <v>7.7017790394114096E-3</v>
      </c>
      <c r="AE131" s="14">
        <f t="shared" ref="AE131:AE132" si="22">+Q131</f>
        <v>-8.0891214421440802E-2</v>
      </c>
      <c r="AF131" s="14">
        <f t="shared" ref="AF131:AG132" si="23">+G131</f>
        <v>2.69235493570207E-15</v>
      </c>
      <c r="AG131" s="14">
        <f t="shared" si="23"/>
        <v>-1.9166440797144499E-14</v>
      </c>
      <c r="AH131" s="14">
        <f t="shared" ref="AH131:AH132" si="24">+SUM(T131,I131:P131)</f>
        <v>0.19391099342547388</v>
      </c>
      <c r="AI131" s="14">
        <f t="shared" si="18"/>
        <v>2.0046345393640443</v>
      </c>
    </row>
    <row r="132" spans="1:35">
      <c r="A132" s="1">
        <v>51043</v>
      </c>
      <c r="U132" s="11">
        <f t="shared" si="19"/>
        <v>0</v>
      </c>
      <c r="Y132" s="1">
        <f t="shared" si="17"/>
        <v>51043</v>
      </c>
      <c r="Z132" s="14">
        <f t="shared" si="17"/>
        <v>0</v>
      </c>
      <c r="AA132" s="14">
        <f t="shared" si="17"/>
        <v>0</v>
      </c>
      <c r="AB132" s="14">
        <f t="shared" si="17"/>
        <v>0</v>
      </c>
      <c r="AC132" s="14">
        <f t="shared" si="20"/>
        <v>0</v>
      </c>
      <c r="AD132" s="14">
        <f t="shared" si="21"/>
        <v>0</v>
      </c>
      <c r="AE132" s="14">
        <f t="shared" si="22"/>
        <v>0</v>
      </c>
      <c r="AF132" s="14">
        <f t="shared" si="23"/>
        <v>0</v>
      </c>
      <c r="AG132" s="14">
        <f t="shared" si="23"/>
        <v>0</v>
      </c>
      <c r="AH132" s="14">
        <f t="shared" si="24"/>
        <v>0</v>
      </c>
      <c r="AI132" s="14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L392"/>
  <sheetViews>
    <sheetView tabSelected="1" topLeftCell="F216" zoomScaleNormal="100" workbookViewId="0">
      <selection activeCell="C12" sqref="C12"/>
    </sheetView>
  </sheetViews>
  <sheetFormatPr defaultColWidth="8.85546875" defaultRowHeight="15"/>
  <cols>
    <col min="1" max="1" width="11.140625" bestFit="1" customWidth="1"/>
  </cols>
  <sheetData>
    <row r="1" spans="1:12">
      <c r="A1" t="s">
        <v>13</v>
      </c>
      <c r="B1" t="s">
        <v>154</v>
      </c>
      <c r="C1" t="s">
        <v>155</v>
      </c>
      <c r="D1" t="s">
        <v>156</v>
      </c>
      <c r="E1" t="str">
        <f>+'Chart NA - DSGE Raw Data'!D2</f>
        <v>obs_nominalrate</v>
      </c>
    </row>
    <row r="2" spans="1:12">
      <c r="A2" s="1">
        <v>25841</v>
      </c>
      <c r="E2">
        <f>+'Chart NA - DSGE Raw Data'!D47</f>
        <v>1.6775</v>
      </c>
    </row>
    <row r="3" spans="1:12">
      <c r="A3" s="1">
        <v>25933</v>
      </c>
      <c r="E3">
        <f>+'Chart NA - DSGE Raw Data'!D48</f>
        <v>1.3925000000000001</v>
      </c>
      <c r="I3" t="s">
        <v>187</v>
      </c>
      <c r="J3">
        <f>+CORREL(B9:B217,$E$9:$E$217)</f>
        <v>0.83768451804229249</v>
      </c>
      <c r="K3">
        <f>+CORREL(C9:C217,$E$9:$E$217)</f>
        <v>0.82827750538152112</v>
      </c>
      <c r="L3">
        <f>+CORREL(D9:D217,$E$9:$E$217)</f>
        <v>0.63657383736411355</v>
      </c>
    </row>
    <row r="4" spans="1:12">
      <c r="A4" s="1">
        <v>26023</v>
      </c>
      <c r="E4">
        <f>+'Chart NA - DSGE Raw Data'!D49</f>
        <v>0.96499999999999997</v>
      </c>
      <c r="I4" t="s">
        <v>188</v>
      </c>
      <c r="J4">
        <f>+CORREL(B80:B155,$E$80:$E$155)</f>
        <v>0.40834967654485693</v>
      </c>
      <c r="K4">
        <f t="shared" ref="K4:L4" si="0">+CORREL(C80:C155,$E$80:$E$155)</f>
        <v>0.38836628100201948</v>
      </c>
      <c r="L4">
        <f t="shared" si="0"/>
        <v>0.29824396888726135</v>
      </c>
    </row>
    <row r="5" spans="1:12">
      <c r="A5" s="1">
        <v>26114</v>
      </c>
      <c r="E5">
        <f>+'Chart NA - DSGE Raw Data'!D50</f>
        <v>1.1425000000000001</v>
      </c>
      <c r="I5" t="s">
        <v>189</v>
      </c>
      <c r="J5">
        <f>+CORREL(B153:B217,$E$153:$E$217)</f>
        <v>0.23210999405395924</v>
      </c>
      <c r="K5">
        <f>+CORREL(C153:C217,$E$153:$E$217)</f>
        <v>1.0103670620796017E-2</v>
      </c>
      <c r="L5">
        <f>+CORREL(D153:D217,$E$153:$E$217)</f>
        <v>-6.7350956768208861E-2</v>
      </c>
    </row>
    <row r="6" spans="1:12">
      <c r="A6" s="1">
        <v>26206</v>
      </c>
      <c r="E6">
        <f>+'Chart NA - DSGE Raw Data'!D51</f>
        <v>1.37</v>
      </c>
    </row>
    <row r="7" spans="1:12">
      <c r="A7" s="1">
        <v>26298</v>
      </c>
      <c r="E7">
        <f>+'Chart NA - DSGE Raw Data'!D52</f>
        <v>1.1875</v>
      </c>
    </row>
    <row r="8" spans="1:12">
      <c r="A8" s="1">
        <v>26389</v>
      </c>
      <c r="D8">
        <f>+'2025Q2'!M51</f>
        <v>3.3300189223639101</v>
      </c>
      <c r="E8">
        <f>+'Chart NA - DSGE Raw Data'!D53</f>
        <v>0.88749999999999996</v>
      </c>
    </row>
    <row r="9" spans="1:12">
      <c r="A9" s="1">
        <v>26480</v>
      </c>
      <c r="B9">
        <f>+hist_Forward5YearRNatR_wFG!D2</f>
        <v>4.3582389556338104</v>
      </c>
      <c r="C9">
        <f>+hist_Forward5YearRNatR_woFG!D2</f>
        <v>3.9598827635439702</v>
      </c>
      <c r="D9">
        <f>+'2025Q2'!M52</f>
        <v>2.4490056642150102</v>
      </c>
      <c r="E9">
        <f>+'Chart NA - DSGE Raw Data'!D54</f>
        <v>1.075</v>
      </c>
    </row>
    <row r="10" spans="1:12">
      <c r="A10" s="1">
        <v>26572</v>
      </c>
      <c r="B10">
        <f>+hist_Forward5YearRNatR_wFG!D3</f>
        <v>4.5600258082402201</v>
      </c>
      <c r="C10">
        <f>+hist_Forward5YearRNatR_woFG!D3</f>
        <v>4.14433635029095</v>
      </c>
      <c r="D10">
        <f>+'2025Q2'!M53</f>
        <v>2.5608332384135002</v>
      </c>
      <c r="E10">
        <f>+'Chart NA - DSGE Raw Data'!D55</f>
        <v>1.1850000000000001</v>
      </c>
    </row>
    <row r="11" spans="1:12">
      <c r="A11" s="1">
        <v>26664</v>
      </c>
      <c r="B11">
        <f>+hist_Forward5YearRNatR_wFG!D4</f>
        <v>4.8776429948570899</v>
      </c>
      <c r="C11">
        <f>+hist_Forward5YearRNatR_woFG!D4</f>
        <v>4.5440660855748396</v>
      </c>
      <c r="D11">
        <f>+'2025Q2'!M54</f>
        <v>2.7266096563117501</v>
      </c>
      <c r="E11">
        <f>+'Chart NA - DSGE Raw Data'!D56</f>
        <v>1.2875000000000001</v>
      </c>
    </row>
    <row r="12" spans="1:12">
      <c r="A12" s="1">
        <v>26754</v>
      </c>
      <c r="B12">
        <f>+hist_Forward5YearRNatR_wFG!D5</f>
        <v>5.0491176404998797</v>
      </c>
      <c r="C12">
        <f>+hist_Forward5YearRNatR_woFG!D5</f>
        <v>4.71624134270645</v>
      </c>
      <c r="D12">
        <f>+'2025Q2'!M55</f>
        <v>3.3224769777010201</v>
      </c>
      <c r="E12">
        <f>+'Chart NA - DSGE Raw Data'!D57</f>
        <v>1.635</v>
      </c>
    </row>
    <row r="13" spans="1:12">
      <c r="A13" s="1">
        <v>26845</v>
      </c>
      <c r="B13">
        <f>+hist_Forward5YearRNatR_wFG!D6</f>
        <v>5.3206418437926102</v>
      </c>
      <c r="C13">
        <f>+hist_Forward5YearRNatR_woFG!D6</f>
        <v>4.9699498329585099</v>
      </c>
      <c r="D13">
        <f>+'2025Q2'!M56</f>
        <v>3.0202808351170098</v>
      </c>
      <c r="E13">
        <f>+'Chart NA - DSGE Raw Data'!D58</f>
        <v>1.9550000000000001</v>
      </c>
    </row>
    <row r="14" spans="1:12">
      <c r="A14" s="1">
        <v>26937</v>
      </c>
      <c r="B14">
        <f>+hist_Forward5YearRNatR_wFG!D7</f>
        <v>5.6157993577871297</v>
      </c>
      <c r="C14">
        <f>+hist_Forward5YearRNatR_woFG!D7</f>
        <v>5.3107753647435301</v>
      </c>
      <c r="D14">
        <f>+'2025Q2'!M57</f>
        <v>3.1229459956583399</v>
      </c>
      <c r="E14">
        <f>+'Chart NA - DSGE Raw Data'!D59</f>
        <v>2.64</v>
      </c>
    </row>
    <row r="15" spans="1:12">
      <c r="A15" s="1">
        <v>27029</v>
      </c>
      <c r="B15">
        <f>+hist_Forward5YearRNatR_wFG!D8</f>
        <v>5.8438707147756404</v>
      </c>
      <c r="C15">
        <f>+hist_Forward5YearRNatR_woFG!D8</f>
        <v>5.5327165603075299</v>
      </c>
      <c r="D15">
        <f>+'2025Q2'!M58</f>
        <v>3.0329605319995698</v>
      </c>
      <c r="E15">
        <f>+'Chart NA - DSGE Raw Data'!D60</f>
        <v>2.5</v>
      </c>
    </row>
    <row r="16" spans="1:12">
      <c r="A16" s="1">
        <v>27119</v>
      </c>
      <c r="B16">
        <f>+hist_Forward5YearRNatR_wFG!D9</f>
        <v>6.0315234106720998</v>
      </c>
      <c r="C16">
        <f>+hist_Forward5YearRNatR_woFG!D9</f>
        <v>5.7449842317517197</v>
      </c>
      <c r="D16">
        <f>+'2025Q2'!M59</f>
        <v>3.0124850325983799</v>
      </c>
      <c r="E16">
        <f>+'Chart NA - DSGE Raw Data'!D61</f>
        <v>2.3325</v>
      </c>
    </row>
    <row r="17" spans="1:5">
      <c r="A17" s="1">
        <v>27210</v>
      </c>
      <c r="B17">
        <f>+hist_Forward5YearRNatR_wFG!D10</f>
        <v>6.3086389522118598</v>
      </c>
      <c r="C17">
        <f>+hist_Forward5YearRNatR_woFG!D10</f>
        <v>6.0035346012316202</v>
      </c>
      <c r="D17">
        <f>+'2025Q2'!M60</f>
        <v>2.7563143282342599</v>
      </c>
      <c r="E17">
        <f>+'Chart NA - DSGE Raw Data'!D62</f>
        <v>2.8125</v>
      </c>
    </row>
    <row r="18" spans="1:5">
      <c r="A18" s="1">
        <v>27302</v>
      </c>
      <c r="B18">
        <f>+hist_Forward5YearRNatR_wFG!D11</f>
        <v>6.4440152650148397</v>
      </c>
      <c r="C18">
        <f>+hist_Forward5YearRNatR_woFG!D11</f>
        <v>6.1874619234213197</v>
      </c>
      <c r="D18">
        <f>+'2025Q2'!M61</f>
        <v>2.85770721706974</v>
      </c>
      <c r="E18">
        <f>+'Chart NA - DSGE Raw Data'!D63</f>
        <v>3.0249999999999999</v>
      </c>
    </row>
    <row r="19" spans="1:5">
      <c r="A19" s="1">
        <v>27394</v>
      </c>
      <c r="B19">
        <f>+hist_Forward5YearRNatR_wFG!D12</f>
        <v>6.3311299925518698</v>
      </c>
      <c r="C19">
        <f>+hist_Forward5YearRNatR_woFG!D12</f>
        <v>6.0131881502723203</v>
      </c>
      <c r="D19">
        <f>+'2025Q2'!M62</f>
        <v>2.07845562628783</v>
      </c>
      <c r="E19">
        <f>+'Chart NA - DSGE Raw Data'!D64</f>
        <v>2.335</v>
      </c>
    </row>
    <row r="20" spans="1:5">
      <c r="A20" s="1">
        <v>27484</v>
      </c>
      <c r="B20">
        <f>+hist_Forward5YearRNatR_wFG!D13</f>
        <v>6.0908902484082903</v>
      </c>
      <c r="C20">
        <f>+hist_Forward5YearRNatR_woFG!D13</f>
        <v>5.7422431400705998</v>
      </c>
      <c r="D20">
        <f>+'2025Q2'!M63</f>
        <v>1.9763977781434701</v>
      </c>
      <c r="E20">
        <f>+'Chart NA - DSGE Raw Data'!D65</f>
        <v>1.5774999999999999</v>
      </c>
    </row>
    <row r="21" spans="1:5">
      <c r="A21" s="1">
        <v>27575</v>
      </c>
      <c r="B21">
        <f>+hist_Forward5YearRNatR_wFG!D14</f>
        <v>6.1009632046388198</v>
      </c>
      <c r="C21">
        <f>+hist_Forward5YearRNatR_woFG!D14</f>
        <v>5.7578696470077499</v>
      </c>
      <c r="D21">
        <f>+'2025Q2'!M64</f>
        <v>2.1776488206634399</v>
      </c>
      <c r="E21">
        <f>+'Chart NA - DSGE Raw Data'!D66</f>
        <v>1.355</v>
      </c>
    </row>
    <row r="22" spans="1:5">
      <c r="A22" s="1">
        <v>27667</v>
      </c>
      <c r="B22">
        <f>+hist_Forward5YearRNatR_wFG!D15</f>
        <v>6.1321330401769698</v>
      </c>
      <c r="C22">
        <f>+hist_Forward5YearRNatR_woFG!D15</f>
        <v>5.8119820681920702</v>
      </c>
      <c r="D22">
        <f>+'2025Q2'!M65</f>
        <v>2.3233135191012599</v>
      </c>
      <c r="E22">
        <f>+'Chart NA - DSGE Raw Data'!D67</f>
        <v>1.54</v>
      </c>
    </row>
    <row r="23" spans="1:5">
      <c r="A23" s="1">
        <v>27759</v>
      </c>
      <c r="B23">
        <f>+hist_Forward5YearRNatR_wFG!D16</f>
        <v>6.2106548453287402</v>
      </c>
      <c r="C23">
        <f>+hist_Forward5YearRNatR_woFG!D16</f>
        <v>5.9238277106021497</v>
      </c>
      <c r="D23">
        <f>+'2025Q2'!M66</f>
        <v>2.38809065928133</v>
      </c>
      <c r="E23">
        <f>+'Chart NA - DSGE Raw Data'!D68</f>
        <v>1.3525</v>
      </c>
    </row>
    <row r="24" spans="1:5">
      <c r="A24" s="1">
        <v>27850</v>
      </c>
      <c r="B24">
        <f>+hist_Forward5YearRNatR_wFG!D17</f>
        <v>6.3205717861339199</v>
      </c>
      <c r="C24">
        <f>+hist_Forward5YearRNatR_woFG!D17</f>
        <v>6.00578881194593</v>
      </c>
      <c r="D24">
        <f>+'2025Q2'!M67</f>
        <v>2.56250445677914</v>
      </c>
      <c r="E24">
        <f>+'Chart NA - DSGE Raw Data'!D69</f>
        <v>1.2075</v>
      </c>
    </row>
    <row r="25" spans="1:5">
      <c r="A25" s="1">
        <v>27941</v>
      </c>
      <c r="B25">
        <f>+hist_Forward5YearRNatR_wFG!D18</f>
        <v>6.5529957173699103</v>
      </c>
      <c r="C25">
        <f>+hist_Forward5YearRNatR_woFG!D18</f>
        <v>6.2951646980693097</v>
      </c>
      <c r="D25">
        <f>+'2025Q2'!M68</f>
        <v>2.59840665720106</v>
      </c>
      <c r="E25">
        <f>+'Chart NA - DSGE Raw Data'!D70</f>
        <v>1.3</v>
      </c>
    </row>
    <row r="26" spans="1:5">
      <c r="A26" s="1">
        <v>28033</v>
      </c>
      <c r="B26">
        <f>+hist_Forward5YearRNatR_wFG!D19</f>
        <v>6.6353545150127502</v>
      </c>
      <c r="C26">
        <f>+hist_Forward5YearRNatR_woFG!D19</f>
        <v>6.34548640696792</v>
      </c>
      <c r="D26">
        <f>+'2025Q2'!M69</f>
        <v>2.5083010985394401</v>
      </c>
      <c r="E26">
        <f>+'Chart NA - DSGE Raw Data'!D71</f>
        <v>1.32</v>
      </c>
    </row>
    <row r="27" spans="1:5">
      <c r="A27" s="1">
        <v>28125</v>
      </c>
      <c r="B27">
        <f>+hist_Forward5YearRNatR_wFG!D20</f>
        <v>6.7248995135549503</v>
      </c>
      <c r="C27">
        <f>+hist_Forward5YearRNatR_woFG!D20</f>
        <v>6.4583667638145998</v>
      </c>
      <c r="D27">
        <f>+'2025Q2'!M70</f>
        <v>2.7171259282698799</v>
      </c>
      <c r="E27">
        <f>+'Chart NA - DSGE Raw Data'!D72</f>
        <v>1.2175</v>
      </c>
    </row>
    <row r="28" spans="1:5">
      <c r="A28" s="1">
        <v>28215</v>
      </c>
      <c r="B28">
        <f>+hist_Forward5YearRNatR_wFG!D21</f>
        <v>6.6810395729063101</v>
      </c>
      <c r="C28">
        <f>+hist_Forward5YearRNatR_woFG!D21</f>
        <v>6.3834803390198704</v>
      </c>
      <c r="D28">
        <f>+'2025Q2'!M71</f>
        <v>2.5606338781103202</v>
      </c>
      <c r="E28">
        <f>+'Chart NA - DSGE Raw Data'!D73</f>
        <v>1.165</v>
      </c>
    </row>
    <row r="29" spans="1:5">
      <c r="A29" s="1">
        <v>28306</v>
      </c>
      <c r="B29">
        <f>+hist_Forward5YearRNatR_wFG!D22</f>
        <v>6.62228922188691</v>
      </c>
      <c r="C29">
        <f>+hist_Forward5YearRNatR_woFG!D22</f>
        <v>6.2534734231204396</v>
      </c>
      <c r="D29">
        <f>+'2025Q2'!M72</f>
        <v>2.43579602061169</v>
      </c>
      <c r="E29">
        <f>+'Chart NA - DSGE Raw Data'!D74</f>
        <v>1.29</v>
      </c>
    </row>
    <row r="30" spans="1:5">
      <c r="A30" s="1">
        <v>28398</v>
      </c>
      <c r="B30">
        <f>+hist_Forward5YearRNatR_wFG!D23</f>
        <v>6.60631610625585</v>
      </c>
      <c r="C30">
        <f>+hist_Forward5YearRNatR_woFG!D23</f>
        <v>6.2619733240026996</v>
      </c>
      <c r="D30">
        <f>+'2025Q2'!M73</f>
        <v>2.34819490603839</v>
      </c>
      <c r="E30">
        <f>+'Chart NA - DSGE Raw Data'!D75</f>
        <v>1.4550000000000001</v>
      </c>
    </row>
    <row r="31" spans="1:5">
      <c r="A31" s="1">
        <v>28490</v>
      </c>
      <c r="B31">
        <f>+hist_Forward5YearRNatR_wFG!D24</f>
        <v>6.6062730448386002</v>
      </c>
      <c r="C31">
        <f>+hist_Forward5YearRNatR_woFG!D24</f>
        <v>6.2753863091541504</v>
      </c>
      <c r="D31">
        <f>+'2025Q2'!M74</f>
        <v>2.46644275127611</v>
      </c>
      <c r="E31">
        <f>+'Chart NA - DSGE Raw Data'!D76</f>
        <v>1.6274999999999999</v>
      </c>
    </row>
    <row r="32" spans="1:5">
      <c r="A32" s="1">
        <v>28580</v>
      </c>
      <c r="B32">
        <f>+hist_Forward5YearRNatR_wFG!D25</f>
        <v>6.4539345659564997</v>
      </c>
      <c r="C32">
        <f>+hist_Forward5YearRNatR_woFG!D25</f>
        <v>6.0792164271313496</v>
      </c>
      <c r="D32">
        <f>+'2025Q2'!M75</f>
        <v>2.3784081374822699</v>
      </c>
      <c r="E32">
        <f>+'Chart NA - DSGE Raw Data'!D77</f>
        <v>1.69</v>
      </c>
    </row>
    <row r="33" spans="1:5">
      <c r="A33" s="1">
        <v>28671</v>
      </c>
      <c r="B33">
        <f>+hist_Forward5YearRNatR_wFG!D26</f>
        <v>6.4857272484321999</v>
      </c>
      <c r="C33">
        <f>+hist_Forward5YearRNatR_woFG!D26</f>
        <v>6.1050691269227997</v>
      </c>
      <c r="D33">
        <f>+'2025Q2'!M76</f>
        <v>2.4915396596360799</v>
      </c>
      <c r="E33">
        <f>+'Chart NA - DSGE Raw Data'!D78</f>
        <v>1.82</v>
      </c>
    </row>
    <row r="34" spans="1:5">
      <c r="A34" s="1">
        <v>28763</v>
      </c>
      <c r="B34">
        <f>+hist_Forward5YearRNatR_wFG!D27</f>
        <v>6.6264941549750898</v>
      </c>
      <c r="C34">
        <f>+hist_Forward5YearRNatR_woFG!D27</f>
        <v>6.2649077700423002</v>
      </c>
      <c r="D34">
        <f>+'2025Q2'!M77</f>
        <v>2.4008199899551101</v>
      </c>
      <c r="E34">
        <f>+'Chart NA - DSGE Raw Data'!D79</f>
        <v>2.0225</v>
      </c>
    </row>
    <row r="35" spans="1:5">
      <c r="A35" s="1">
        <v>28855</v>
      </c>
      <c r="B35">
        <f>+hist_Forward5YearRNatR_wFG!D28</f>
        <v>6.7351193091350501</v>
      </c>
      <c r="C35">
        <f>+hist_Forward5YearRNatR_woFG!D28</f>
        <v>6.3811170371267298</v>
      </c>
      <c r="D35">
        <f>+'2025Q2'!M78</f>
        <v>2.4899399723153701</v>
      </c>
      <c r="E35">
        <f>+'Chart NA - DSGE Raw Data'!D80</f>
        <v>2.395</v>
      </c>
    </row>
    <row r="36" spans="1:5">
      <c r="A36" s="1">
        <v>28945</v>
      </c>
      <c r="B36">
        <f>+hist_Forward5YearRNatR_wFG!D29</f>
        <v>6.6777333500173697</v>
      </c>
      <c r="C36">
        <f>+hist_Forward5YearRNatR_woFG!D29</f>
        <v>6.2362754604917399</v>
      </c>
      <c r="D36">
        <f>+'2025Q2'!M79</f>
        <v>2.4775486379184599</v>
      </c>
      <c r="E36">
        <f>+'Chart NA - DSGE Raw Data'!D81</f>
        <v>2.5175000000000001</v>
      </c>
    </row>
    <row r="37" spans="1:5">
      <c r="A37" s="1">
        <v>29036</v>
      </c>
      <c r="B37">
        <f>+hist_Forward5YearRNatR_wFG!D30</f>
        <v>7.0477258491416199</v>
      </c>
      <c r="C37">
        <f>+hist_Forward5YearRNatR_woFG!D30</f>
        <v>6.7230322885818401</v>
      </c>
      <c r="D37">
        <f>+'2025Q2'!M80</f>
        <v>2.6865684401104102</v>
      </c>
      <c r="E37">
        <f>+'Chart NA - DSGE Raw Data'!D82</f>
        <v>2.5449999999999999</v>
      </c>
    </row>
    <row r="38" spans="1:5">
      <c r="A38" s="1">
        <v>29128</v>
      </c>
      <c r="B38">
        <f>+hist_Forward5YearRNatR_wFG!D31</f>
        <v>7.1801629522212798</v>
      </c>
      <c r="C38">
        <f>+hist_Forward5YearRNatR_woFG!D31</f>
        <v>6.8270452359482299</v>
      </c>
      <c r="D38">
        <f>+'2025Q2'!M81</f>
        <v>2.7006262605582001</v>
      </c>
      <c r="E38">
        <f>+'Chart NA - DSGE Raw Data'!D83</f>
        <v>2.7349999999999999</v>
      </c>
    </row>
    <row r="39" spans="1:5">
      <c r="A39" s="1">
        <v>29220</v>
      </c>
      <c r="B39">
        <f>+hist_Forward5YearRNatR_wFG!D32</f>
        <v>7.4700432903841198</v>
      </c>
      <c r="C39">
        <f>+hist_Forward5YearRNatR_woFG!D32</f>
        <v>7.1396238229112399</v>
      </c>
      <c r="D39">
        <f>+'2025Q2'!M82</f>
        <v>2.8104311343501198</v>
      </c>
      <c r="E39">
        <f>+'Chart NA - DSGE Raw Data'!D84</f>
        <v>3.395</v>
      </c>
    </row>
    <row r="40" spans="1:5">
      <c r="A40" s="1">
        <v>29311</v>
      </c>
      <c r="B40">
        <f>+hist_Forward5YearRNatR_wFG!D33</f>
        <v>7.6481164645367903</v>
      </c>
      <c r="C40">
        <f>+hist_Forward5YearRNatR_woFG!D33</f>
        <v>7.3146532449893602</v>
      </c>
      <c r="D40">
        <f>+'2025Q2'!M83</f>
        <v>2.9609257940085798</v>
      </c>
      <c r="E40">
        <f>+'Chart NA - DSGE Raw Data'!D85</f>
        <v>3.7675000000000001</v>
      </c>
    </row>
    <row r="41" spans="1:5">
      <c r="A41" s="1">
        <v>29402</v>
      </c>
      <c r="B41">
        <f>+hist_Forward5YearRNatR_wFG!D34</f>
        <v>7.5459269519944403</v>
      </c>
      <c r="C41">
        <f>+hist_Forward5YearRNatR_woFG!D34</f>
        <v>7.1356630524918199</v>
      </c>
      <c r="D41">
        <f>+'2025Q2'!M84</f>
        <v>2.6944260197581</v>
      </c>
      <c r="E41">
        <f>+'Chart NA - DSGE Raw Data'!D86</f>
        <v>3.1675</v>
      </c>
    </row>
    <row r="42" spans="1:5">
      <c r="A42" s="1">
        <v>29494</v>
      </c>
      <c r="B42">
        <f>+hist_Forward5YearRNatR_wFG!D35</f>
        <v>7.5552346057342596</v>
      </c>
      <c r="C42">
        <f>+hist_Forward5YearRNatR_woFG!D35</f>
        <v>7.1288042319255096</v>
      </c>
      <c r="D42">
        <f>+'2025Q2'!M85</f>
        <v>2.6215690519759098</v>
      </c>
      <c r="E42">
        <f>+'Chart NA - DSGE Raw Data'!D87</f>
        <v>2.4550000000000001</v>
      </c>
    </row>
    <row r="43" spans="1:5">
      <c r="A43" s="1">
        <v>29586</v>
      </c>
      <c r="B43">
        <f>+hist_Forward5YearRNatR_wFG!D36</f>
        <v>7.77578055066801</v>
      </c>
      <c r="C43">
        <f>+hist_Forward5YearRNatR_woFG!D36</f>
        <v>7.3787211613076797</v>
      </c>
      <c r="D43">
        <f>+'2025Q2'!M86</f>
        <v>2.6009883004016801</v>
      </c>
      <c r="E43">
        <f>+'Chart NA - DSGE Raw Data'!D88</f>
        <v>3.9624999999999999</v>
      </c>
    </row>
    <row r="44" spans="1:5">
      <c r="A44" s="1">
        <v>29676</v>
      </c>
      <c r="B44">
        <f>+hist_Forward5YearRNatR_wFG!D37</f>
        <v>7.9183159674345802</v>
      </c>
      <c r="C44">
        <f>+hist_Forward5YearRNatR_woFG!D37</f>
        <v>7.5378239356553802</v>
      </c>
      <c r="D44">
        <f>+'2025Q2'!M87</f>
        <v>2.63751448778455</v>
      </c>
      <c r="E44">
        <f>+'Chart NA - DSGE Raw Data'!D89</f>
        <v>4.1500000000000004</v>
      </c>
    </row>
    <row r="45" spans="1:5">
      <c r="A45" s="1">
        <v>29767</v>
      </c>
      <c r="B45">
        <f>+hist_Forward5YearRNatR_wFG!D38</f>
        <v>8.3404554775861293</v>
      </c>
      <c r="C45">
        <f>+hist_Forward5YearRNatR_woFG!D38</f>
        <v>8.0577972440411898</v>
      </c>
      <c r="D45">
        <f>+'2025Q2'!M88</f>
        <v>2.6055577864303299</v>
      </c>
      <c r="E45">
        <f>+'Chart NA - DSGE Raw Data'!D90</f>
        <v>4.4474999999999998</v>
      </c>
    </row>
    <row r="46" spans="1:5">
      <c r="A46" s="1">
        <v>29859</v>
      </c>
      <c r="B46">
        <f>+hist_Forward5YearRNatR_wFG!D39</f>
        <v>8.3980137723659301</v>
      </c>
      <c r="C46">
        <f>+hist_Forward5YearRNatR_woFG!D39</f>
        <v>8.1030192545976192</v>
      </c>
      <c r="D46">
        <f>+'2025Q2'!M89</f>
        <v>2.6149606046885898</v>
      </c>
      <c r="E46">
        <f>+'Chart NA - DSGE Raw Data'!D91</f>
        <v>4.3975</v>
      </c>
    </row>
    <row r="47" spans="1:5">
      <c r="A47" s="1">
        <v>29951</v>
      </c>
      <c r="B47">
        <f>+hist_Forward5YearRNatR_wFG!D40</f>
        <v>8.2007750824983603</v>
      </c>
      <c r="C47">
        <f>+hist_Forward5YearRNatR_woFG!D40</f>
        <v>7.8505259862791297</v>
      </c>
      <c r="D47">
        <f>+'2025Q2'!M90</f>
        <v>2.6068277983569401</v>
      </c>
      <c r="E47">
        <f>+'Chart NA - DSGE Raw Data'!D92</f>
        <v>3.3975</v>
      </c>
    </row>
    <row r="48" spans="1:5">
      <c r="A48" s="1">
        <v>30041</v>
      </c>
      <c r="B48">
        <f>+hist_Forward5YearRNatR_wFG!D41</f>
        <v>7.9693905013564796</v>
      </c>
      <c r="C48">
        <f>+hist_Forward5YearRNatR_woFG!D41</f>
        <v>7.6569825279408104</v>
      </c>
      <c r="D48">
        <f>+'2025Q2'!M91</f>
        <v>2.4600737357757501</v>
      </c>
      <c r="E48">
        <f>+'Chart NA - DSGE Raw Data'!D93</f>
        <v>3.5525000000000002</v>
      </c>
    </row>
    <row r="49" spans="1:5">
      <c r="A49" s="1">
        <v>30132</v>
      </c>
      <c r="B49">
        <f>+hist_Forward5YearRNatR_wFG!D42</f>
        <v>7.8298192014162096</v>
      </c>
      <c r="C49">
        <f>+hist_Forward5YearRNatR_woFG!D42</f>
        <v>7.5337075517700702</v>
      </c>
      <c r="D49">
        <f>+'2025Q2'!M92</f>
        <v>2.4265016491106501</v>
      </c>
      <c r="E49">
        <f>+'Chart NA - DSGE Raw Data'!D94</f>
        <v>3.6274999999999999</v>
      </c>
    </row>
    <row r="50" spans="1:5">
      <c r="A50" s="1">
        <v>30224</v>
      </c>
      <c r="B50">
        <f>+hist_Forward5YearRNatR_wFG!D43</f>
        <v>7.6243524769955702</v>
      </c>
      <c r="C50">
        <f>+hist_Forward5YearRNatR_woFG!D43</f>
        <v>7.3202415355488704</v>
      </c>
      <c r="D50">
        <f>+'2025Q2'!M93</f>
        <v>2.2025154725114202</v>
      </c>
      <c r="E50">
        <f>+'Chart NA - DSGE Raw Data'!D95</f>
        <v>2.7524999999999999</v>
      </c>
    </row>
    <row r="51" spans="1:5">
      <c r="A51" s="1">
        <v>30316</v>
      </c>
      <c r="B51">
        <f>+hist_Forward5YearRNatR_wFG!D44</f>
        <v>7.41227498689641</v>
      </c>
      <c r="C51">
        <f>+hist_Forward5YearRNatR_woFG!D44</f>
        <v>7.1075674424275102</v>
      </c>
      <c r="D51">
        <f>+'2025Q2'!M94</f>
        <v>2.1215877234979401</v>
      </c>
      <c r="E51">
        <f>+'Chart NA - DSGE Raw Data'!D96</f>
        <v>2.3199999999999998</v>
      </c>
    </row>
    <row r="52" spans="1:5">
      <c r="A52" s="1">
        <v>30406</v>
      </c>
      <c r="B52">
        <f>+hist_Forward5YearRNatR_wFG!D45</f>
        <v>7.1610094265358004</v>
      </c>
      <c r="C52">
        <f>+hist_Forward5YearRNatR_woFG!D45</f>
        <v>6.8792460108578801</v>
      </c>
      <c r="D52">
        <f>+'2025Q2'!M95</f>
        <v>2.0957690873897499</v>
      </c>
      <c r="E52">
        <f>+'Chart NA - DSGE Raw Data'!D97</f>
        <v>2.165</v>
      </c>
    </row>
    <row r="53" spans="1:5">
      <c r="A53" s="1">
        <v>30497</v>
      </c>
      <c r="B53">
        <f>+hist_Forward5YearRNatR_wFG!D46</f>
        <v>7.1514939575176797</v>
      </c>
      <c r="C53">
        <f>+hist_Forward5YearRNatR_woFG!D46</f>
        <v>6.91783955155186</v>
      </c>
      <c r="D53">
        <f>+'2025Q2'!M96</f>
        <v>2.0840541449037402</v>
      </c>
      <c r="E53">
        <f>+'Chart NA - DSGE Raw Data'!D98</f>
        <v>2.2000000000000002</v>
      </c>
    </row>
    <row r="54" spans="1:5">
      <c r="A54" s="1">
        <v>30589</v>
      </c>
      <c r="B54">
        <f>+hist_Forward5YearRNatR_wFG!D47</f>
        <v>7.1122463980722896</v>
      </c>
      <c r="C54">
        <f>+hist_Forward5YearRNatR_woFG!D47</f>
        <v>6.9290494649537999</v>
      </c>
      <c r="D54">
        <f>+'2025Q2'!M97</f>
        <v>2.0474675021056199</v>
      </c>
      <c r="E54">
        <f>+'Chart NA - DSGE Raw Data'!D99</f>
        <v>2.3650000000000002</v>
      </c>
    </row>
    <row r="55" spans="1:5">
      <c r="A55" s="1">
        <v>30681</v>
      </c>
      <c r="B55">
        <f>+hist_Forward5YearRNatR_wFG!D48</f>
        <v>6.9746049820914404</v>
      </c>
      <c r="C55">
        <f>+hist_Forward5YearRNatR_woFG!D48</f>
        <v>6.7543539572249296</v>
      </c>
      <c r="D55">
        <f>+'2025Q2'!M98</f>
        <v>2.1162118706436299</v>
      </c>
      <c r="E55">
        <f>+'Chart NA - DSGE Raw Data'!D100</f>
        <v>2.3574999999999999</v>
      </c>
    </row>
    <row r="56" spans="1:5">
      <c r="A56" s="1">
        <v>30772</v>
      </c>
      <c r="B56">
        <f>+hist_Forward5YearRNatR_wFG!D49</f>
        <v>6.7658649310071297</v>
      </c>
      <c r="C56">
        <f>+hist_Forward5YearRNatR_woFG!D49</f>
        <v>6.5685456615957696</v>
      </c>
      <c r="D56">
        <f>+'2025Q2'!M99</f>
        <v>2.0563743155485898</v>
      </c>
      <c r="E56">
        <f>+'Chart NA - DSGE Raw Data'!D101</f>
        <v>2.4224999999999999</v>
      </c>
    </row>
    <row r="57" spans="1:5">
      <c r="A57" s="1">
        <v>30863</v>
      </c>
      <c r="B57">
        <f>+hist_Forward5YearRNatR_wFG!D50</f>
        <v>6.5174286340739602</v>
      </c>
      <c r="C57">
        <f>+hist_Forward5YearRNatR_woFG!D50</f>
        <v>6.2690000540697604</v>
      </c>
      <c r="D57">
        <f>+'2025Q2'!M100</f>
        <v>1.77532542180116</v>
      </c>
      <c r="E57">
        <f>+'Chart NA - DSGE Raw Data'!D102</f>
        <v>2.6375000000000002</v>
      </c>
    </row>
    <row r="58" spans="1:5">
      <c r="A58" s="1">
        <v>30955</v>
      </c>
      <c r="B58">
        <f>+hist_Forward5YearRNatR_wFG!D51</f>
        <v>6.4874237692030103</v>
      </c>
      <c r="C58">
        <f>+hist_Forward5YearRNatR_woFG!D51</f>
        <v>6.3411047842463004</v>
      </c>
      <c r="D58">
        <f>+'2025Q2'!M101</f>
        <v>1.8031111532618</v>
      </c>
      <c r="E58">
        <f>+'Chart NA - DSGE Raw Data'!D103</f>
        <v>2.8475000000000001</v>
      </c>
    </row>
    <row r="59" spans="1:5">
      <c r="A59" s="1">
        <v>31047</v>
      </c>
      <c r="B59">
        <f>+hist_Forward5YearRNatR_wFG!D52</f>
        <v>6.3227352228623799</v>
      </c>
      <c r="C59">
        <f>+hist_Forward5YearRNatR_woFG!D52</f>
        <v>6.1977509898046401</v>
      </c>
      <c r="D59">
        <f>+'2025Q2'!M102</f>
        <v>1.79232673862097</v>
      </c>
      <c r="E59">
        <f>+'Chart NA - DSGE Raw Data'!D104</f>
        <v>2.3149999999999999</v>
      </c>
    </row>
    <row r="60" spans="1:5">
      <c r="A60" s="1">
        <v>31137</v>
      </c>
      <c r="B60">
        <f>+hist_Forward5YearRNatR_wFG!D53</f>
        <v>6.1609045145369201</v>
      </c>
      <c r="C60">
        <f>+hist_Forward5YearRNatR_woFG!D53</f>
        <v>6.0031388196987399</v>
      </c>
      <c r="D60">
        <f>+'2025Q2'!M103</f>
        <v>1.7717633333815199</v>
      </c>
      <c r="E60">
        <f>+'Chart NA - DSGE Raw Data'!D105</f>
        <v>2.12</v>
      </c>
    </row>
    <row r="61" spans="1:5">
      <c r="A61" s="1">
        <v>31228</v>
      </c>
      <c r="B61">
        <f>+hist_Forward5YearRNatR_wFG!D54</f>
        <v>6.0668446379159198</v>
      </c>
      <c r="C61">
        <f>+hist_Forward5YearRNatR_woFG!D54</f>
        <v>5.9808929505267798</v>
      </c>
      <c r="D61">
        <f>+'2025Q2'!M104</f>
        <v>1.85137935280253</v>
      </c>
      <c r="E61">
        <f>+'Chart NA - DSGE Raw Data'!D106</f>
        <v>1.98</v>
      </c>
    </row>
    <row r="62" spans="1:5">
      <c r="A62" s="1">
        <v>31320</v>
      </c>
      <c r="B62">
        <f>+hist_Forward5YearRNatR_wFG!D55</f>
        <v>5.9285525189071899</v>
      </c>
      <c r="C62">
        <f>+hist_Forward5YearRNatR_woFG!D55</f>
        <v>5.8546056433854297</v>
      </c>
      <c r="D62">
        <f>+'2025Q2'!M105</f>
        <v>1.6226693621558099</v>
      </c>
      <c r="E62">
        <f>+'Chart NA - DSGE Raw Data'!D107</f>
        <v>1.9750000000000001</v>
      </c>
    </row>
    <row r="63" spans="1:5">
      <c r="A63" s="1">
        <v>31412</v>
      </c>
      <c r="B63">
        <f>+hist_Forward5YearRNatR_wFG!D56</f>
        <v>5.71394078324282</v>
      </c>
      <c r="C63">
        <f>+hist_Forward5YearRNatR_woFG!D56</f>
        <v>5.6265793303906397</v>
      </c>
      <c r="D63">
        <f>+'2025Q2'!M106</f>
        <v>1.6161691980833299</v>
      </c>
      <c r="E63">
        <f>+'Chart NA - DSGE Raw Data'!D108</f>
        <v>2.0249999999999999</v>
      </c>
    </row>
    <row r="64" spans="1:5">
      <c r="A64" s="1">
        <v>31502</v>
      </c>
      <c r="B64">
        <f>+hist_Forward5YearRNatR_wFG!D57</f>
        <v>5.55452286853287</v>
      </c>
      <c r="C64">
        <f>+hist_Forward5YearRNatR_woFG!D57</f>
        <v>5.4092167053246296</v>
      </c>
      <c r="D64">
        <f>+'2025Q2'!M107</f>
        <v>1.28630289260269</v>
      </c>
      <c r="E64">
        <f>+'Chart NA - DSGE Raw Data'!D109</f>
        <v>1.9575</v>
      </c>
    </row>
    <row r="65" spans="1:5">
      <c r="A65" s="1">
        <v>31593</v>
      </c>
      <c r="B65">
        <f>+hist_Forward5YearRNatR_wFG!D58</f>
        <v>5.2445249320526202</v>
      </c>
      <c r="C65">
        <f>+hist_Forward5YearRNatR_woFG!D58</f>
        <v>5.1548150995248001</v>
      </c>
      <c r="D65">
        <f>+'2025Q2'!M108</f>
        <v>1.43501658423283</v>
      </c>
      <c r="E65">
        <f>+'Chart NA - DSGE Raw Data'!D110</f>
        <v>1.73</v>
      </c>
    </row>
    <row r="66" spans="1:5">
      <c r="A66" s="1">
        <v>31685</v>
      </c>
      <c r="B66">
        <f>+hist_Forward5YearRNatR_wFG!D59</f>
        <v>5.1358416396536901</v>
      </c>
      <c r="C66">
        <f>+hist_Forward5YearRNatR_woFG!D59</f>
        <v>5.0266482313704604</v>
      </c>
      <c r="D66">
        <f>+'2025Q2'!M109</f>
        <v>1.3610549791104001</v>
      </c>
      <c r="E66">
        <f>+'Chart NA - DSGE Raw Data'!D111</f>
        <v>1.5525</v>
      </c>
    </row>
    <row r="67" spans="1:5">
      <c r="A67" s="1">
        <v>31777</v>
      </c>
      <c r="B67">
        <f>+hist_Forward5YearRNatR_wFG!D60</f>
        <v>5.2011197104540701</v>
      </c>
      <c r="C67">
        <f>+hist_Forward5YearRNatR_woFG!D60</f>
        <v>5.0944615532778199</v>
      </c>
      <c r="D67">
        <f>+'2025Q2'!M110</f>
        <v>1.2763870159614701</v>
      </c>
      <c r="E67">
        <f>+'Chart NA - DSGE Raw Data'!D112</f>
        <v>1.5674999999999999</v>
      </c>
    </row>
    <row r="68" spans="1:5">
      <c r="A68" s="1">
        <v>31867</v>
      </c>
      <c r="B68">
        <f>+hist_Forward5YearRNatR_wFG!D61</f>
        <v>5.2565724155901501</v>
      </c>
      <c r="C68">
        <f>+hist_Forward5YearRNatR_woFG!D61</f>
        <v>5.1063194284028501</v>
      </c>
      <c r="D68">
        <f>+'2025Q2'!M111</f>
        <v>1.23527283659322</v>
      </c>
      <c r="E68">
        <f>+'Chart NA - DSGE Raw Data'!D113</f>
        <v>1.5549999999999999</v>
      </c>
    </row>
    <row r="69" spans="1:5">
      <c r="A69" s="1">
        <v>31958</v>
      </c>
      <c r="B69">
        <f>+hist_Forward5YearRNatR_wFG!D62</f>
        <v>5.3831368317047898</v>
      </c>
      <c r="C69">
        <f>+hist_Forward5YearRNatR_woFG!D62</f>
        <v>5.3469465705570904</v>
      </c>
      <c r="D69">
        <f>+'2025Q2'!M112</f>
        <v>1.53613655569578</v>
      </c>
      <c r="E69">
        <f>+'Chart NA - DSGE Raw Data'!D114</f>
        <v>1.6625000000000001</v>
      </c>
    </row>
    <row r="70" spans="1:5">
      <c r="A70" s="1">
        <v>32050</v>
      </c>
      <c r="B70">
        <f>+hist_Forward5YearRNatR_wFG!D63</f>
        <v>5.4599058104770704</v>
      </c>
      <c r="C70">
        <f>+hist_Forward5YearRNatR_woFG!D63</f>
        <v>5.4378745533605599</v>
      </c>
      <c r="D70">
        <f>+'2025Q2'!M113</f>
        <v>1.6259027822452301</v>
      </c>
      <c r="E70">
        <f>+'Chart NA - DSGE Raw Data'!D115</f>
        <v>1.71</v>
      </c>
    </row>
    <row r="71" spans="1:5">
      <c r="A71" s="1">
        <v>32142</v>
      </c>
      <c r="B71">
        <f>+hist_Forward5YearRNatR_wFG!D64</f>
        <v>5.3885710689640396</v>
      </c>
      <c r="C71">
        <f>+hist_Forward5YearRNatR_woFG!D64</f>
        <v>5.3639944796379604</v>
      </c>
      <c r="D71">
        <f>+'2025Q2'!M114</f>
        <v>1.7066898349750499</v>
      </c>
      <c r="E71">
        <f>+'Chart NA - DSGE Raw Data'!D116</f>
        <v>1.73</v>
      </c>
    </row>
    <row r="72" spans="1:5">
      <c r="A72" s="1">
        <v>32233</v>
      </c>
      <c r="B72">
        <f>+hist_Forward5YearRNatR_wFG!D65</f>
        <v>5.1472060208494401</v>
      </c>
      <c r="C72">
        <f>+hist_Forward5YearRNatR_woFG!D65</f>
        <v>5.0837365648535497</v>
      </c>
      <c r="D72">
        <f>+'2025Q2'!M115</f>
        <v>1.6467943944116199</v>
      </c>
      <c r="E72">
        <f>+'Chart NA - DSGE Raw Data'!D117</f>
        <v>1.6675</v>
      </c>
    </row>
    <row r="73" spans="1:5">
      <c r="A73" s="1">
        <v>32324</v>
      </c>
      <c r="B73">
        <f>+hist_Forward5YearRNatR_wFG!D66</f>
        <v>5.1281320160950301</v>
      </c>
      <c r="C73">
        <f>+hist_Forward5YearRNatR_woFG!D66</f>
        <v>5.0804839782256996</v>
      </c>
      <c r="D73">
        <f>+'2025Q2'!M116</f>
        <v>1.70840452076868</v>
      </c>
      <c r="E73">
        <f>+'Chart NA - DSGE Raw Data'!D118</f>
        <v>1.7875000000000001</v>
      </c>
    </row>
    <row r="74" spans="1:5">
      <c r="A74" s="1">
        <v>32416</v>
      </c>
      <c r="B74">
        <f>+hist_Forward5YearRNatR_wFG!D67</f>
        <v>5.1982465675162501</v>
      </c>
      <c r="C74">
        <f>+hist_Forward5YearRNatR_woFG!D67</f>
        <v>5.1773400198631903</v>
      </c>
      <c r="D74">
        <f>+'2025Q2'!M117</f>
        <v>1.88948319153269</v>
      </c>
      <c r="E74">
        <f>+'Chart NA - DSGE Raw Data'!D119</f>
        <v>1.9950000000000001</v>
      </c>
    </row>
    <row r="75" spans="1:5">
      <c r="A75" s="1">
        <v>32508</v>
      </c>
      <c r="B75">
        <f>+hist_Forward5YearRNatR_wFG!D68</f>
        <v>5.1517971056910996</v>
      </c>
      <c r="C75">
        <f>+hist_Forward5YearRNatR_woFG!D68</f>
        <v>5.1234709480923302</v>
      </c>
      <c r="D75">
        <f>+'2025Q2'!M118</f>
        <v>1.9739352639675001</v>
      </c>
      <c r="E75">
        <f>+'Chart NA - DSGE Raw Data'!D120</f>
        <v>2.1175000000000002</v>
      </c>
    </row>
    <row r="76" spans="1:5">
      <c r="A76" s="1">
        <v>32598</v>
      </c>
      <c r="B76">
        <f>+hist_Forward5YearRNatR_wFG!D69</f>
        <v>5.3022700930527202</v>
      </c>
      <c r="C76">
        <f>+hist_Forward5YearRNatR_woFG!D69</f>
        <v>5.3162051611822001</v>
      </c>
      <c r="D76">
        <f>+'2025Q2'!M119</f>
        <v>2.1023712303405202</v>
      </c>
      <c r="E76">
        <f>+'Chart NA - DSGE Raw Data'!D121</f>
        <v>2.3624999999999998</v>
      </c>
    </row>
    <row r="77" spans="1:5">
      <c r="A77" s="1">
        <v>32689</v>
      </c>
      <c r="B77">
        <f>+hist_Forward5YearRNatR_wFG!D70</f>
        <v>5.3089377672639104</v>
      </c>
      <c r="C77">
        <f>+hist_Forward5YearRNatR_woFG!D70</f>
        <v>5.2904344021538696</v>
      </c>
      <c r="D77">
        <f>+'2025Q2'!M120</f>
        <v>2.2148947157913201</v>
      </c>
      <c r="E77">
        <f>+'Chart NA - DSGE Raw Data'!D122</f>
        <v>2.4325000000000001</v>
      </c>
    </row>
    <row r="78" spans="1:5">
      <c r="A78" s="1">
        <v>32781</v>
      </c>
      <c r="B78">
        <f>+hist_Forward5YearRNatR_wFG!D71</f>
        <v>5.3391333789721704</v>
      </c>
      <c r="C78">
        <f>+hist_Forward5YearRNatR_woFG!D71</f>
        <v>5.3064346284806598</v>
      </c>
      <c r="D78">
        <f>+'2025Q2'!M121</f>
        <v>2.1643471025794501</v>
      </c>
      <c r="E78">
        <f>+'Chart NA - DSGE Raw Data'!D123</f>
        <v>2.27</v>
      </c>
    </row>
    <row r="79" spans="1:5">
      <c r="A79" s="1">
        <v>32873</v>
      </c>
      <c r="B79">
        <f>+hist_Forward5YearRNatR_wFG!D72</f>
        <v>5.46532327060046</v>
      </c>
      <c r="C79">
        <f>+hist_Forward5YearRNatR_woFG!D72</f>
        <v>5.5003099854504596</v>
      </c>
      <c r="D79">
        <f>+'2025Q2'!M122</f>
        <v>2.3055191586950801</v>
      </c>
      <c r="E79">
        <f>+'Chart NA - DSGE Raw Data'!D124</f>
        <v>2.1524999999999999</v>
      </c>
    </row>
    <row r="80" spans="1:5">
      <c r="A80" s="1">
        <v>32963</v>
      </c>
      <c r="B80">
        <f>+hist_Forward5YearRNatR_wFG!D73</f>
        <v>5.5773891030054799</v>
      </c>
      <c r="C80">
        <f>+hist_Forward5YearRNatR_woFG!D73</f>
        <v>5.6673616008472099</v>
      </c>
      <c r="D80">
        <f>+'2025Q2'!M123</f>
        <v>2.4876874191773402</v>
      </c>
      <c r="E80">
        <f>+'Chart NA - DSGE Raw Data'!D125</f>
        <v>2.0625</v>
      </c>
    </row>
    <row r="81" spans="1:5">
      <c r="A81" s="1">
        <v>33054</v>
      </c>
      <c r="B81">
        <f>+hist_Forward5YearRNatR_wFG!D74</f>
        <v>5.4753874209507902</v>
      </c>
      <c r="C81">
        <f>+hist_Forward5YearRNatR_woFG!D74</f>
        <v>5.4893863107928897</v>
      </c>
      <c r="D81">
        <f>+'2025Q2'!M124</f>
        <v>2.4120468193634901</v>
      </c>
      <c r="E81">
        <f>+'Chart NA - DSGE Raw Data'!D126</f>
        <v>2.06</v>
      </c>
    </row>
    <row r="82" spans="1:5">
      <c r="A82" s="1">
        <v>33146</v>
      </c>
      <c r="B82">
        <f>+hist_Forward5YearRNatR_wFG!D75</f>
        <v>5.4893282751492301</v>
      </c>
      <c r="C82">
        <f>+hist_Forward5YearRNatR_woFG!D75</f>
        <v>5.5302688029392701</v>
      </c>
      <c r="D82">
        <f>+'2025Q2'!M125</f>
        <v>2.45318459609897</v>
      </c>
      <c r="E82">
        <f>+'Chart NA - DSGE Raw Data'!D127</f>
        <v>2.04</v>
      </c>
    </row>
    <row r="83" spans="1:5">
      <c r="A83" s="1">
        <v>33238</v>
      </c>
      <c r="B83">
        <f>+hist_Forward5YearRNatR_wFG!D76</f>
        <v>5.5528242014036397</v>
      </c>
      <c r="C83">
        <f>+hist_Forward5YearRNatR_woFG!D76</f>
        <v>5.62600875543637</v>
      </c>
      <c r="D83">
        <f>+'2025Q2'!M126</f>
        <v>2.54911387260911</v>
      </c>
      <c r="E83">
        <f>+'Chart NA - DSGE Raw Data'!D128</f>
        <v>1.9350000000000001</v>
      </c>
    </row>
    <row r="84" spans="1:5">
      <c r="A84" s="1">
        <v>33328</v>
      </c>
      <c r="B84">
        <f>+hist_Forward5YearRNatR_wFG!D77</f>
        <v>5.4011853024798198</v>
      </c>
      <c r="C84">
        <f>+hist_Forward5YearRNatR_woFG!D77</f>
        <v>5.4345671283746597</v>
      </c>
      <c r="D84">
        <f>+'2025Q2'!M127</f>
        <v>2.5998975605974599</v>
      </c>
      <c r="E84">
        <f>+'Chart NA - DSGE Raw Data'!D129</f>
        <v>1.6074999999999999</v>
      </c>
    </row>
    <row r="85" spans="1:5">
      <c r="A85" s="1">
        <v>33419</v>
      </c>
      <c r="B85">
        <f>+hist_Forward5YearRNatR_wFG!D78</f>
        <v>5.33337060309122</v>
      </c>
      <c r="C85">
        <f>+hist_Forward5YearRNatR_woFG!D78</f>
        <v>5.39571229151304</v>
      </c>
      <c r="D85">
        <f>+'2025Q2'!M128</f>
        <v>2.6483373281396401</v>
      </c>
      <c r="E85">
        <f>+'Chart NA - DSGE Raw Data'!D130</f>
        <v>1.4650000000000001</v>
      </c>
    </row>
    <row r="86" spans="1:5">
      <c r="A86" s="1">
        <v>33511</v>
      </c>
      <c r="B86">
        <f>+hist_Forward5YearRNatR_wFG!D79</f>
        <v>5.3229086429153103</v>
      </c>
      <c r="C86">
        <f>+hist_Forward5YearRNatR_woFG!D79</f>
        <v>5.38833407212549</v>
      </c>
      <c r="D86">
        <f>+'2025Q2'!M129</f>
        <v>2.6961974419338701</v>
      </c>
      <c r="E86">
        <f>+'Chart NA - DSGE Raw Data'!D131</f>
        <v>1.4125000000000001</v>
      </c>
    </row>
    <row r="87" spans="1:5">
      <c r="A87" s="1">
        <v>33603</v>
      </c>
      <c r="B87">
        <f>+hist_Forward5YearRNatR_wFG!D80</f>
        <v>5.2456361719475604</v>
      </c>
      <c r="C87">
        <f>+hist_Forward5YearRNatR_woFG!D80</f>
        <v>5.3228501065053901</v>
      </c>
      <c r="D87">
        <f>+'2025Q2'!M130</f>
        <v>2.7379376339596702</v>
      </c>
      <c r="E87">
        <f>+'Chart NA - DSGE Raw Data'!D132</f>
        <v>1.2050000000000001</v>
      </c>
    </row>
    <row r="88" spans="1:5">
      <c r="A88" s="1">
        <v>33694</v>
      </c>
      <c r="B88">
        <f>+hist_Forward5YearRNatR_wFG!D81</f>
        <v>5.1205949135387598</v>
      </c>
      <c r="C88">
        <f>+hist_Forward5YearRNatR_woFG!D81</f>
        <v>5.2387459438596196</v>
      </c>
      <c r="D88">
        <f>+'2025Q2'!M131</f>
        <v>2.8914353140886799</v>
      </c>
      <c r="E88">
        <f>+'Chart NA - DSGE Raw Data'!D133</f>
        <v>1.0049999999999999</v>
      </c>
    </row>
    <row r="89" spans="1:5">
      <c r="A89" s="1">
        <v>33785</v>
      </c>
      <c r="B89">
        <f>+hist_Forward5YearRNatR_wFG!D82</f>
        <v>5.0663175337364903</v>
      </c>
      <c r="C89">
        <f>+hist_Forward5YearRNatR_woFG!D82</f>
        <v>5.0997688733654698</v>
      </c>
      <c r="D89">
        <f>+'2025Q2'!M132</f>
        <v>2.5904227536915898</v>
      </c>
      <c r="E89">
        <f>+'Chart NA - DSGE Raw Data'!D134</f>
        <v>0.9425</v>
      </c>
    </row>
    <row r="90" spans="1:5">
      <c r="A90" s="1">
        <v>33877</v>
      </c>
      <c r="B90">
        <f>+hist_Forward5YearRNatR_wFG!D83</f>
        <v>5.1739412345392397</v>
      </c>
      <c r="C90">
        <f>+hist_Forward5YearRNatR_woFG!D83</f>
        <v>5.2475810463586603</v>
      </c>
      <c r="D90">
        <f>+'2025Q2'!M133</f>
        <v>2.3992347621727999</v>
      </c>
      <c r="E90">
        <f>+'Chart NA - DSGE Raw Data'!D135</f>
        <v>0.81499999999999995</v>
      </c>
    </row>
    <row r="91" spans="1:5">
      <c r="A91" s="1">
        <v>33969</v>
      </c>
      <c r="B91">
        <f>+hist_Forward5YearRNatR_wFG!D84</f>
        <v>4.9452233585189997</v>
      </c>
      <c r="C91">
        <f>+hist_Forward5YearRNatR_woFG!D84</f>
        <v>4.9804346251061</v>
      </c>
      <c r="D91">
        <f>+'2025Q2'!M134</f>
        <v>2.3518497937485598</v>
      </c>
      <c r="E91">
        <f>+'Chart NA - DSGE Raw Data'!D136</f>
        <v>0.75749999999999995</v>
      </c>
    </row>
    <row r="92" spans="1:5">
      <c r="A92" s="1">
        <v>34059</v>
      </c>
      <c r="B92">
        <f>+hist_Forward5YearRNatR_wFG!D85</f>
        <v>4.5797445421270098</v>
      </c>
      <c r="C92">
        <f>+hist_Forward5YearRNatR_woFG!D85</f>
        <v>4.5596853455835697</v>
      </c>
      <c r="D92">
        <f>+'2025Q2'!M135</f>
        <v>2.3283162138740199</v>
      </c>
      <c r="E92">
        <f>+'Chart NA - DSGE Raw Data'!D137</f>
        <v>0.76</v>
      </c>
    </row>
    <row r="93" spans="1:5">
      <c r="A93" s="1">
        <v>34150</v>
      </c>
      <c r="B93">
        <f>+hist_Forward5YearRNatR_wFG!D86</f>
        <v>4.3521153674157196</v>
      </c>
      <c r="C93">
        <f>+hist_Forward5YearRNatR_woFG!D86</f>
        <v>4.3433291750610703</v>
      </c>
      <c r="D93">
        <f>+'2025Q2'!M136</f>
        <v>2.3061427578870002</v>
      </c>
      <c r="E93">
        <f>+'Chart NA - DSGE Raw Data'!D138</f>
        <v>0.75</v>
      </c>
    </row>
    <row r="94" spans="1:5">
      <c r="A94" s="1">
        <v>34242</v>
      </c>
      <c r="B94">
        <f>+hist_Forward5YearRNatR_wFG!D87</f>
        <v>3.9946421903809401</v>
      </c>
      <c r="C94">
        <f>+hist_Forward5YearRNatR_woFG!D87</f>
        <v>3.99467415996972</v>
      </c>
      <c r="D94">
        <f>+'2025Q2'!M137</f>
        <v>2.3568602124489302</v>
      </c>
      <c r="E94">
        <f>+'Chart NA - DSGE Raw Data'!D139</f>
        <v>0.76500000000000001</v>
      </c>
    </row>
    <row r="95" spans="1:5">
      <c r="A95" s="1">
        <v>34334</v>
      </c>
      <c r="B95">
        <f>+hist_Forward5YearRNatR_wFG!D88</f>
        <v>3.7366569049554501</v>
      </c>
      <c r="C95">
        <f>+hist_Forward5YearRNatR_woFG!D88</f>
        <v>3.6973221965614602</v>
      </c>
      <c r="D95">
        <f>+'2025Q2'!M138</f>
        <v>2.3023666667012201</v>
      </c>
      <c r="E95">
        <f>+'Chart NA - DSGE Raw Data'!D140</f>
        <v>0.74750000000000005</v>
      </c>
    </row>
    <row r="96" spans="1:5">
      <c r="A96" s="1">
        <v>34424</v>
      </c>
      <c r="B96">
        <f>+hist_Forward5YearRNatR_wFG!D89</f>
        <v>3.56930492776914</v>
      </c>
      <c r="C96">
        <f>+hist_Forward5YearRNatR_woFG!D89</f>
        <v>3.5835533945929301</v>
      </c>
      <c r="D96">
        <f>+'2025Q2'!M139</f>
        <v>2.2842839465438498</v>
      </c>
      <c r="E96">
        <f>+'Chart NA - DSGE Raw Data'!D141</f>
        <v>0.80249999999999999</v>
      </c>
    </row>
    <row r="97" spans="1:5">
      <c r="A97" s="1">
        <v>34515</v>
      </c>
      <c r="B97">
        <f>+hist_Forward5YearRNatR_wFG!D90</f>
        <v>3.6410563845070598</v>
      </c>
      <c r="C97">
        <f>+hist_Forward5YearRNatR_woFG!D90</f>
        <v>3.6976060074002102</v>
      </c>
      <c r="D97">
        <f>+'2025Q2'!M140</f>
        <v>2.3057662572108701</v>
      </c>
      <c r="E97">
        <f>+'Chart NA - DSGE Raw Data'!D142</f>
        <v>0.98499999999999999</v>
      </c>
    </row>
    <row r="98" spans="1:5">
      <c r="A98" s="1">
        <v>34607</v>
      </c>
      <c r="B98">
        <f>+hist_Forward5YearRNatR_wFG!D91</f>
        <v>3.7064728049992</v>
      </c>
      <c r="C98">
        <f>+hist_Forward5YearRNatR_woFG!D91</f>
        <v>3.78162282920144</v>
      </c>
      <c r="D98">
        <f>+'2025Q2'!M141</f>
        <v>2.3618899308918402</v>
      </c>
      <c r="E98">
        <f>+'Chart NA - DSGE Raw Data'!D143</f>
        <v>1.1225000000000001</v>
      </c>
    </row>
    <row r="99" spans="1:5">
      <c r="A99" s="1">
        <v>34699</v>
      </c>
      <c r="B99">
        <f>+hist_Forward5YearRNatR_wFG!D92</f>
        <v>3.6986365241246402</v>
      </c>
      <c r="C99">
        <f>+hist_Forward5YearRNatR_woFG!D92</f>
        <v>3.8291479119564502</v>
      </c>
      <c r="D99">
        <f>+'2025Q2'!M142</f>
        <v>2.3631344957893599</v>
      </c>
      <c r="E99">
        <f>+'Chart NA - DSGE Raw Data'!D144</f>
        <v>1.2925</v>
      </c>
    </row>
    <row r="100" spans="1:5">
      <c r="A100" s="1">
        <v>34789</v>
      </c>
      <c r="B100">
        <f>+hist_Forward5YearRNatR_wFG!D93</f>
        <v>3.65452280487444</v>
      </c>
      <c r="C100">
        <f>+hist_Forward5YearRNatR_woFG!D93</f>
        <v>3.7416482352679101</v>
      </c>
      <c r="D100">
        <f>+'2025Q2'!M143</f>
        <v>2.3236330194741801</v>
      </c>
      <c r="E100">
        <f>+'Chart NA - DSGE Raw Data'!D145</f>
        <v>1.45</v>
      </c>
    </row>
    <row r="101" spans="1:5">
      <c r="A101" s="1">
        <v>34880</v>
      </c>
      <c r="B101">
        <f>+hist_Forward5YearRNatR_wFG!D94</f>
        <v>3.5305326295485799</v>
      </c>
      <c r="C101">
        <f>+hist_Forward5YearRNatR_woFG!D94</f>
        <v>3.6522688586885002</v>
      </c>
      <c r="D101">
        <f>+'2025Q2'!M144</f>
        <v>2.3356335821934899</v>
      </c>
      <c r="E101">
        <f>+'Chart NA - DSGE Raw Data'!D146</f>
        <v>1.5049999999999999</v>
      </c>
    </row>
    <row r="102" spans="1:5">
      <c r="A102" s="1">
        <v>34972</v>
      </c>
      <c r="B102">
        <f>+hist_Forward5YearRNatR_wFG!D95</f>
        <v>3.2614310783366798</v>
      </c>
      <c r="C102">
        <f>+hist_Forward5YearRNatR_woFG!D95</f>
        <v>3.3408788770911202</v>
      </c>
      <c r="D102">
        <f>+'2025Q2'!M145</f>
        <v>2.2615816315053601</v>
      </c>
      <c r="E102">
        <f>+'Chart NA - DSGE Raw Data'!D147</f>
        <v>1.45</v>
      </c>
    </row>
    <row r="103" spans="1:5">
      <c r="A103" s="1">
        <v>35064</v>
      </c>
      <c r="B103">
        <f>+hist_Forward5YearRNatR_wFG!D96</f>
        <v>3.1340325880633002</v>
      </c>
      <c r="C103">
        <f>+hist_Forward5YearRNatR_woFG!D96</f>
        <v>3.24910042997017</v>
      </c>
      <c r="D103">
        <f>+'2025Q2'!M146</f>
        <v>2.1659029326159698</v>
      </c>
      <c r="E103">
        <f>+'Chart NA - DSGE Raw Data'!D148</f>
        <v>1.43</v>
      </c>
    </row>
    <row r="104" spans="1:5">
      <c r="A104" s="1">
        <v>35155</v>
      </c>
      <c r="B104">
        <f>+hist_Forward5YearRNatR_wFG!D97</f>
        <v>2.8814428620697301</v>
      </c>
      <c r="C104">
        <f>+hist_Forward5YearRNatR_woFG!D97</f>
        <v>2.9593188380012401</v>
      </c>
      <c r="D104">
        <f>+'2025Q2'!M147</f>
        <v>2.1398357122630798</v>
      </c>
      <c r="E104">
        <f>+'Chart NA - DSGE Raw Data'!D149</f>
        <v>1.3425</v>
      </c>
    </row>
    <row r="105" spans="1:5">
      <c r="A105" s="1">
        <v>35246</v>
      </c>
      <c r="B105">
        <f>+hist_Forward5YearRNatR_wFG!D98</f>
        <v>2.76617368124576</v>
      </c>
      <c r="C105">
        <f>+hist_Forward5YearRNatR_woFG!D98</f>
        <v>2.9417387364318301</v>
      </c>
      <c r="D105">
        <f>+'2025Q2'!M148</f>
        <v>2.2238708663043001</v>
      </c>
      <c r="E105">
        <f>+'Chart NA - DSGE Raw Data'!D150</f>
        <v>1.31</v>
      </c>
    </row>
    <row r="106" spans="1:5">
      <c r="A106" s="1">
        <v>35338</v>
      </c>
      <c r="B106">
        <f>+hist_Forward5YearRNatR_wFG!D99</f>
        <v>2.7046313453446098</v>
      </c>
      <c r="C106">
        <f>+hist_Forward5YearRNatR_woFG!D99</f>
        <v>2.8635342263347598</v>
      </c>
      <c r="D106">
        <f>+'2025Q2'!M149</f>
        <v>2.0033358523307099</v>
      </c>
      <c r="E106">
        <f>+'Chart NA - DSGE Raw Data'!D151</f>
        <v>1.3274999999999999</v>
      </c>
    </row>
    <row r="107" spans="1:5">
      <c r="A107" s="1">
        <v>35430</v>
      </c>
      <c r="B107">
        <f>+hist_Forward5YearRNatR_wFG!D100</f>
        <v>2.5182882179590198</v>
      </c>
      <c r="C107">
        <f>+hist_Forward5YearRNatR_woFG!D100</f>
        <v>2.6573533089468602</v>
      </c>
      <c r="D107">
        <f>+'2025Q2'!M150</f>
        <v>1.99898560710172</v>
      </c>
      <c r="E107">
        <f>+'Chart NA - DSGE Raw Data'!D152</f>
        <v>1.32</v>
      </c>
    </row>
    <row r="108" spans="1:5">
      <c r="A108" s="1">
        <v>35520</v>
      </c>
      <c r="B108">
        <f>+hist_Forward5YearRNatR_wFG!D101</f>
        <v>2.4470355550976102</v>
      </c>
      <c r="C108">
        <f>+hist_Forward5YearRNatR_woFG!D101</f>
        <v>2.60022594139468</v>
      </c>
      <c r="D108">
        <f>+'2025Q2'!M151</f>
        <v>1.9818329583857599</v>
      </c>
      <c r="E108">
        <f>+'Chart NA - DSGE Raw Data'!D153</f>
        <v>1.32</v>
      </c>
    </row>
    <row r="109" spans="1:5">
      <c r="A109" s="1">
        <v>35611</v>
      </c>
      <c r="B109">
        <f>+hist_Forward5YearRNatR_wFG!D102</f>
        <v>2.37613554595778</v>
      </c>
      <c r="C109">
        <f>+hist_Forward5YearRNatR_woFG!D102</f>
        <v>2.6430565787720002</v>
      </c>
      <c r="D109">
        <f>+'2025Q2'!M152</f>
        <v>2.0524057169244299</v>
      </c>
      <c r="E109">
        <f>+'Chart NA - DSGE Raw Data'!D154</f>
        <v>1.38</v>
      </c>
    </row>
    <row r="110" spans="1:5">
      <c r="A110" s="1">
        <v>35703</v>
      </c>
      <c r="B110">
        <f>+hist_Forward5YearRNatR_wFG!D103</f>
        <v>2.1550489061484002</v>
      </c>
      <c r="C110">
        <f>+hist_Forward5YearRNatR_woFG!D103</f>
        <v>2.3457259858873898</v>
      </c>
      <c r="D110">
        <f>+'2025Q2'!M153</f>
        <v>2.1397531495618298</v>
      </c>
      <c r="E110">
        <f>+'Chart NA - DSGE Raw Data'!D155</f>
        <v>1.3825000000000001</v>
      </c>
    </row>
    <row r="111" spans="1:5">
      <c r="A111" s="1">
        <v>35795</v>
      </c>
      <c r="B111">
        <f>+hist_Forward5YearRNatR_wFG!D104</f>
        <v>2.00002066362077</v>
      </c>
      <c r="C111">
        <f>+hist_Forward5YearRNatR_woFG!D104</f>
        <v>2.2351047324893001</v>
      </c>
      <c r="D111">
        <f>+'2025Q2'!M154</f>
        <v>2.2178606904162099</v>
      </c>
      <c r="E111">
        <f>+'Chart NA - DSGE Raw Data'!D156</f>
        <v>1.3774999999999999</v>
      </c>
    </row>
    <row r="112" spans="1:5">
      <c r="A112" s="1">
        <v>35885</v>
      </c>
      <c r="B112">
        <f>+hist_Forward5YearRNatR_wFG!D105</f>
        <v>1.7512299007962799</v>
      </c>
      <c r="C112">
        <f>+hist_Forward5YearRNatR_woFG!D105</f>
        <v>2.0162836525641401</v>
      </c>
      <c r="D112">
        <f>+'2025Q2'!M155</f>
        <v>2.1231220905780299</v>
      </c>
      <c r="E112">
        <f>+'Chart NA - DSGE Raw Data'!D157</f>
        <v>1.38</v>
      </c>
    </row>
    <row r="113" spans="1:5">
      <c r="A113" s="1">
        <v>35976</v>
      </c>
      <c r="B113">
        <f>+hist_Forward5YearRNatR_wFG!D106</f>
        <v>1.6123460073425699</v>
      </c>
      <c r="C113">
        <f>+hist_Forward5YearRNatR_woFG!D106</f>
        <v>1.8587514562190199</v>
      </c>
      <c r="D113">
        <f>+'2025Q2'!M156</f>
        <v>2.2039939253259901</v>
      </c>
      <c r="E113">
        <f>+'Chart NA - DSGE Raw Data'!D158</f>
        <v>1.375</v>
      </c>
    </row>
    <row r="114" spans="1:5">
      <c r="A114" s="1">
        <v>36068</v>
      </c>
      <c r="B114">
        <f>+hist_Forward5YearRNatR_wFG!D107</f>
        <v>1.57153097442517</v>
      </c>
      <c r="C114">
        <f>+hist_Forward5YearRNatR_woFG!D107</f>
        <v>1.8496090440613699</v>
      </c>
      <c r="D114">
        <f>+'2025Q2'!M157</f>
        <v>2.1295202772811601</v>
      </c>
      <c r="E114">
        <f>+'Chart NA - DSGE Raw Data'!D159</f>
        <v>1.3825000000000001</v>
      </c>
    </row>
    <row r="115" spans="1:5">
      <c r="A115" s="1">
        <v>36160</v>
      </c>
      <c r="B115">
        <f>+hist_Forward5YearRNatR_wFG!D108</f>
        <v>1.40688578731997</v>
      </c>
      <c r="C115">
        <f>+hist_Forward5YearRNatR_woFG!D108</f>
        <v>1.6690922864581501</v>
      </c>
      <c r="D115">
        <f>+'2025Q2'!M158</f>
        <v>1.95539614551356</v>
      </c>
      <c r="E115">
        <f>+'Chart NA - DSGE Raw Data'!D160</f>
        <v>1.2150000000000001</v>
      </c>
    </row>
    <row r="116" spans="1:5">
      <c r="A116" s="1">
        <v>36250</v>
      </c>
      <c r="B116">
        <f>+hist_Forward5YearRNatR_wFG!D109</f>
        <v>1.1680835062372401</v>
      </c>
      <c r="C116">
        <f>+hist_Forward5YearRNatR_woFG!D109</f>
        <v>1.46295773696547</v>
      </c>
      <c r="D116">
        <f>+'2025Q2'!M159</f>
        <v>2.03974480637982</v>
      </c>
      <c r="E116">
        <f>+'Chart NA - DSGE Raw Data'!D161</f>
        <v>1.1825000000000001</v>
      </c>
    </row>
    <row r="117" spans="1:5">
      <c r="A117" s="1">
        <v>36341</v>
      </c>
      <c r="B117">
        <f>+hist_Forward5YearRNatR_wFG!D110</f>
        <v>1.1157548085903499</v>
      </c>
      <c r="C117">
        <f>+hist_Forward5YearRNatR_woFG!D110</f>
        <v>1.4152389672688199</v>
      </c>
      <c r="D117">
        <f>+'2025Q2'!M160</f>
        <v>1.9503562845570499</v>
      </c>
      <c r="E117">
        <f>+'Chart NA - DSGE Raw Data'!D162</f>
        <v>1.1875</v>
      </c>
    </row>
    <row r="118" spans="1:5">
      <c r="A118" s="1">
        <v>36433</v>
      </c>
      <c r="B118">
        <f>+hist_Forward5YearRNatR_wFG!D111</f>
        <v>1.08346487083314</v>
      </c>
      <c r="C118">
        <f>+hist_Forward5YearRNatR_woFG!D111</f>
        <v>1.4100643527752901</v>
      </c>
      <c r="D118">
        <f>+'2025Q2'!M161</f>
        <v>2.0710452108444901</v>
      </c>
      <c r="E118">
        <f>+'Chart NA - DSGE Raw Data'!D163</f>
        <v>1.2749999999999999</v>
      </c>
    </row>
    <row r="119" spans="1:5">
      <c r="A119" s="1">
        <v>36525</v>
      </c>
      <c r="B119">
        <f>+hist_Forward5YearRNatR_wFG!D112</f>
        <v>1.0120904817154801</v>
      </c>
      <c r="C119">
        <f>+hist_Forward5YearRNatR_woFG!D112</f>
        <v>1.3247696405059699</v>
      </c>
      <c r="D119">
        <f>+'2025Q2'!M162</f>
        <v>2.1547917651308102</v>
      </c>
      <c r="E119">
        <f>+'Chart NA - DSGE Raw Data'!D164</f>
        <v>1.325</v>
      </c>
    </row>
    <row r="120" spans="1:5">
      <c r="A120" s="1">
        <v>36616</v>
      </c>
      <c r="B120">
        <f>+hist_Forward5YearRNatR_wFG!D113</f>
        <v>0.89997374891367798</v>
      </c>
      <c r="C120">
        <f>+hist_Forward5YearRNatR_woFG!D113</f>
        <v>1.2367220743516301</v>
      </c>
      <c r="D120">
        <f>+'2025Q2'!M163</f>
        <v>2.23762265923523</v>
      </c>
      <c r="E120">
        <f>+'Chart NA - DSGE Raw Data'!D165</f>
        <v>1.42</v>
      </c>
    </row>
    <row r="121" spans="1:5">
      <c r="A121" s="1">
        <v>36707</v>
      </c>
      <c r="B121">
        <f>+hist_Forward5YearRNatR_wFG!D114</f>
        <v>0.94304778465252903</v>
      </c>
      <c r="C121">
        <f>+hist_Forward5YearRNatR_woFG!D114</f>
        <v>1.2085182732686599</v>
      </c>
      <c r="D121">
        <f>+'2025Q2'!M164</f>
        <v>2.2334308929124802</v>
      </c>
      <c r="E121">
        <f>+'Chart NA - DSGE Raw Data'!D166</f>
        <v>1.5674999999999999</v>
      </c>
    </row>
    <row r="122" spans="1:5">
      <c r="A122" s="1">
        <v>36799</v>
      </c>
      <c r="B122">
        <f>+hist_Forward5YearRNatR_wFG!D115</f>
        <v>0.99159027539478395</v>
      </c>
      <c r="C122">
        <f>+hist_Forward5YearRNatR_woFG!D115</f>
        <v>1.26270890601623</v>
      </c>
      <c r="D122">
        <f>+'2025Q2'!M165</f>
        <v>2.4008055238960599</v>
      </c>
      <c r="E122">
        <f>+'Chart NA - DSGE Raw Data'!D167</f>
        <v>1.63</v>
      </c>
    </row>
    <row r="123" spans="1:5">
      <c r="A123" s="1">
        <v>36891</v>
      </c>
      <c r="B123">
        <f>+hist_Forward5YearRNatR_wFG!D116</f>
        <v>1.1521683886703999</v>
      </c>
      <c r="C123">
        <f>+hist_Forward5YearRNatR_woFG!D116</f>
        <v>1.41892886697632</v>
      </c>
      <c r="D123">
        <f>+'2025Q2'!M166</f>
        <v>2.4230371217270998</v>
      </c>
      <c r="E123">
        <f>+'Chart NA - DSGE Raw Data'!D168</f>
        <v>1.6174999999999999</v>
      </c>
    </row>
    <row r="124" spans="1:5">
      <c r="A124" s="1">
        <v>36981</v>
      </c>
      <c r="B124">
        <f>+hist_Forward5YearRNatR_wFG!D117</f>
        <v>1.0970524832436299</v>
      </c>
      <c r="C124">
        <f>+hist_Forward5YearRNatR_woFG!D117</f>
        <v>1.37769871889397</v>
      </c>
      <c r="D124">
        <f>+'2025Q2'!M167</f>
        <v>2.5933818042644101</v>
      </c>
      <c r="E124">
        <f>+'Chart NA - DSGE Raw Data'!D169</f>
        <v>1.4</v>
      </c>
    </row>
    <row r="125" spans="1:5">
      <c r="A125" s="1">
        <v>37072</v>
      </c>
      <c r="B125">
        <f>+hist_Forward5YearRNatR_wFG!D118</f>
        <v>1.1504888853912201</v>
      </c>
      <c r="C125">
        <f>+hist_Forward5YearRNatR_woFG!D118</f>
        <v>1.4319242815236</v>
      </c>
      <c r="D125">
        <f>+'2025Q2'!M168</f>
        <v>2.8344035985945299</v>
      </c>
      <c r="E125">
        <f>+'Chart NA - DSGE Raw Data'!D170</f>
        <v>1.0825</v>
      </c>
    </row>
    <row r="126" spans="1:5">
      <c r="A126" s="1">
        <v>37164</v>
      </c>
      <c r="B126">
        <f>+hist_Forward5YearRNatR_wFG!D119</f>
        <v>1.2429122463491</v>
      </c>
      <c r="C126">
        <f>+hist_Forward5YearRNatR_woFG!D119</f>
        <v>1.53879079173785</v>
      </c>
      <c r="D126">
        <f>+'2025Q2'!M169</f>
        <v>2.5941830875851499</v>
      </c>
      <c r="E126">
        <f>+'Chart NA - DSGE Raw Data'!D171</f>
        <v>0.875</v>
      </c>
    </row>
    <row r="127" spans="1:5">
      <c r="A127" s="1">
        <v>37256</v>
      </c>
      <c r="B127">
        <f>+hist_Forward5YearRNatR_wFG!D120</f>
        <v>1.3407570619522899</v>
      </c>
      <c r="C127">
        <f>+hist_Forward5YearRNatR_woFG!D120</f>
        <v>1.6997971776223399</v>
      </c>
      <c r="D127">
        <f>+'2025Q2'!M170</f>
        <v>2.5176276664792501</v>
      </c>
      <c r="E127">
        <f>+'Chart NA - DSGE Raw Data'!D172</f>
        <v>0.53249999999999997</v>
      </c>
    </row>
    <row r="128" spans="1:5">
      <c r="A128" s="1">
        <v>37346</v>
      </c>
      <c r="B128">
        <f>+hist_Forward5YearRNatR_wFG!D121</f>
        <v>1.4658605286521</v>
      </c>
      <c r="C128">
        <f>+hist_Forward5YearRNatR_woFG!D121</f>
        <v>1.9306833169983</v>
      </c>
      <c r="D128">
        <f>+'2025Q2'!M171</f>
        <v>2.6105547900098398</v>
      </c>
      <c r="E128">
        <f>+'Chart NA - DSGE Raw Data'!D173</f>
        <v>0.4325</v>
      </c>
    </row>
    <row r="129" spans="1:5">
      <c r="A129" s="1">
        <v>37437</v>
      </c>
      <c r="B129">
        <f>+hist_Forward5YearRNatR_wFG!D122</f>
        <v>1.47893858315902</v>
      </c>
      <c r="C129">
        <f>+hist_Forward5YearRNatR_woFG!D122</f>
        <v>2.0138075552648602</v>
      </c>
      <c r="D129">
        <f>+'2025Q2'!M172</f>
        <v>2.3992578480398801</v>
      </c>
      <c r="E129">
        <f>+'Chart NA - DSGE Raw Data'!D174</f>
        <v>0.4375</v>
      </c>
    </row>
    <row r="130" spans="1:5">
      <c r="A130" s="1">
        <v>37529</v>
      </c>
      <c r="B130">
        <f>+hist_Forward5YearRNatR_wFG!D123</f>
        <v>1.2297253871701299</v>
      </c>
      <c r="C130">
        <f>+hist_Forward5YearRNatR_woFG!D123</f>
        <v>1.68963188288296</v>
      </c>
      <c r="D130">
        <f>+'2025Q2'!M173</f>
        <v>2.33454348659905</v>
      </c>
      <c r="E130">
        <f>+'Chart NA - DSGE Raw Data'!D175</f>
        <v>0.435</v>
      </c>
    </row>
    <row r="131" spans="1:5">
      <c r="A131" s="1">
        <v>37621</v>
      </c>
      <c r="B131">
        <f>+hist_Forward5YearRNatR_wFG!D124</f>
        <v>1.01591523934828</v>
      </c>
      <c r="C131">
        <f>+hist_Forward5YearRNatR_woFG!D124</f>
        <v>1.4498544894216501</v>
      </c>
      <c r="D131">
        <f>+'2025Q2'!M174</f>
        <v>2.22843305886129</v>
      </c>
      <c r="E131">
        <f>+'Chart NA - DSGE Raw Data'!D176</f>
        <v>0.36</v>
      </c>
    </row>
    <row r="132" spans="1:5">
      <c r="A132" s="1">
        <v>37711</v>
      </c>
      <c r="B132">
        <f>+hist_Forward5YearRNatR_wFG!D125</f>
        <v>0.49907643444594801</v>
      </c>
      <c r="C132">
        <f>+hist_Forward5YearRNatR_woFG!D125</f>
        <v>0.87559618651509896</v>
      </c>
      <c r="D132">
        <f>+'2025Q2'!M175</f>
        <v>2.08113155307041</v>
      </c>
      <c r="E132">
        <f>+'Chart NA - DSGE Raw Data'!D177</f>
        <v>0.3125</v>
      </c>
    </row>
    <row r="133" spans="1:5">
      <c r="A133" s="1">
        <v>37802</v>
      </c>
      <c r="B133">
        <f>+hist_Forward5YearRNatR_wFG!D126</f>
        <v>0.25008959114630802</v>
      </c>
      <c r="C133">
        <f>+hist_Forward5YearRNatR_woFG!D126</f>
        <v>0.66150399923416403</v>
      </c>
      <c r="D133">
        <f>+'2025Q2'!M176</f>
        <v>2.0760674379322399</v>
      </c>
      <c r="E133">
        <f>+'Chart NA - DSGE Raw Data'!D178</f>
        <v>0.3125</v>
      </c>
    </row>
    <row r="134" spans="1:5">
      <c r="A134" s="1">
        <v>37894</v>
      </c>
      <c r="B134">
        <f>+hist_Forward5YearRNatR_wFG!D127</f>
        <v>0.35985729415336198</v>
      </c>
      <c r="C134">
        <f>+hist_Forward5YearRNatR_woFG!D127</f>
        <v>0.90981268422810802</v>
      </c>
      <c r="D134">
        <f>+'2025Q2'!M177</f>
        <v>2.1434148742043702</v>
      </c>
      <c r="E134">
        <f>+'Chart NA - DSGE Raw Data'!D179</f>
        <v>0.255</v>
      </c>
    </row>
    <row r="135" spans="1:5">
      <c r="A135" s="1">
        <v>37986</v>
      </c>
      <c r="B135">
        <f>+hist_Forward5YearRNatR_wFG!D128</f>
        <v>0.52472513344336202</v>
      </c>
      <c r="C135">
        <f>+hist_Forward5YearRNatR_woFG!D128</f>
        <v>1.17800988497422</v>
      </c>
      <c r="D135">
        <f>+'2025Q2'!M178</f>
        <v>2.1518054987118198</v>
      </c>
      <c r="E135">
        <f>+'Chart NA - DSGE Raw Data'!D180</f>
        <v>0.25</v>
      </c>
    </row>
    <row r="136" spans="1:5">
      <c r="A136" s="1">
        <v>38077</v>
      </c>
      <c r="B136">
        <f>+hist_Forward5YearRNatR_wFG!D129</f>
        <v>0.53926465214178299</v>
      </c>
      <c r="C136">
        <f>+hist_Forward5YearRNatR_woFG!D129</f>
        <v>1.2628743454873399</v>
      </c>
      <c r="D136">
        <f>+'2025Q2'!M179</f>
        <v>2.12098866021344</v>
      </c>
      <c r="E136">
        <f>+'Chart NA - DSGE Raw Data'!D181</f>
        <v>0.25</v>
      </c>
    </row>
    <row r="137" spans="1:5">
      <c r="A137" s="1">
        <v>38168</v>
      </c>
      <c r="B137">
        <f>+hist_Forward5YearRNatR_wFG!D130</f>
        <v>0.67170495122554796</v>
      </c>
      <c r="C137">
        <f>+hist_Forward5YearRNatR_woFG!D130</f>
        <v>1.4799129879831501</v>
      </c>
      <c r="D137">
        <f>+'2025Q2'!M180</f>
        <v>2.1355763545782001</v>
      </c>
      <c r="E137">
        <f>+'Chart NA - DSGE Raw Data'!D182</f>
        <v>0.2525</v>
      </c>
    </row>
    <row r="138" spans="1:5">
      <c r="A138" s="1">
        <v>38260</v>
      </c>
      <c r="B138">
        <f>+hist_Forward5YearRNatR_wFG!D131</f>
        <v>0.64457528959076804</v>
      </c>
      <c r="C138">
        <f>+hist_Forward5YearRNatR_woFG!D131</f>
        <v>1.4719799363155901</v>
      </c>
      <c r="D138">
        <f>+'2025Q2'!M181</f>
        <v>1.9474551813268399</v>
      </c>
      <c r="E138">
        <f>+'Chart NA - DSGE Raw Data'!D183</f>
        <v>0.35749999999999998</v>
      </c>
    </row>
    <row r="139" spans="1:5">
      <c r="A139" s="1">
        <v>38352</v>
      </c>
      <c r="B139">
        <f>+hist_Forward5YearRNatR_wFG!D132</f>
        <v>0.425873348789988</v>
      </c>
      <c r="C139">
        <f>+hist_Forward5YearRNatR_woFG!D132</f>
        <v>1.2154712637831599</v>
      </c>
      <c r="D139">
        <f>+'2025Q2'!M182</f>
        <v>1.8489089275147701</v>
      </c>
      <c r="E139">
        <f>+'Chart NA - DSGE Raw Data'!D184</f>
        <v>0.48749999999999999</v>
      </c>
    </row>
    <row r="140" spans="1:5">
      <c r="A140" s="1">
        <v>38442</v>
      </c>
      <c r="B140">
        <f>+hist_Forward5YearRNatR_wFG!D133</f>
        <v>0.191532228981242</v>
      </c>
      <c r="C140">
        <f>+hist_Forward5YearRNatR_woFG!D133</f>
        <v>0.93629909717662796</v>
      </c>
      <c r="D140">
        <f>+'2025Q2'!M183</f>
        <v>1.7780618732094799</v>
      </c>
      <c r="E140">
        <f>+'Chart NA - DSGE Raw Data'!D185</f>
        <v>0.61750000000000005</v>
      </c>
    </row>
    <row r="141" spans="1:5">
      <c r="A141" s="1">
        <v>38533</v>
      </c>
      <c r="B141">
        <f>+hist_Forward5YearRNatR_wFG!D134</f>
        <v>3.5748195273906901E-2</v>
      </c>
      <c r="C141">
        <f>+hist_Forward5YearRNatR_woFG!D134</f>
        <v>0.76024881199320105</v>
      </c>
      <c r="D141">
        <f>+'2025Q2'!M184</f>
        <v>1.77423340110168</v>
      </c>
      <c r="E141">
        <f>+'Chart NA - DSGE Raw Data'!D186</f>
        <v>0.73499999999999999</v>
      </c>
    </row>
    <row r="142" spans="1:5">
      <c r="A142" s="1">
        <v>38625</v>
      </c>
      <c r="B142">
        <f>+hist_Forward5YearRNatR_wFG!D135</f>
        <v>-0.369167529351489</v>
      </c>
      <c r="C142">
        <f>+hist_Forward5YearRNatR_woFG!D135</f>
        <v>0.23777782322541399</v>
      </c>
      <c r="D142">
        <f>+'2025Q2'!M185</f>
        <v>1.8042338081439599</v>
      </c>
      <c r="E142">
        <f>+'Chart NA - DSGE Raw Data'!D187</f>
        <v>0.86499999999999999</v>
      </c>
    </row>
    <row r="143" spans="1:5">
      <c r="A143" s="1">
        <v>38717</v>
      </c>
      <c r="B143">
        <f>+hist_Forward5YearRNatR_wFG!D136</f>
        <v>-0.54143290826949197</v>
      </c>
      <c r="C143">
        <f>+hist_Forward5YearRNatR_woFG!D136</f>
        <v>1.1261900769487101E-2</v>
      </c>
      <c r="D143">
        <f>+'2025Q2'!M186</f>
        <v>1.8914947734943901</v>
      </c>
      <c r="E143">
        <f>+'Chart NA - DSGE Raw Data'!D188</f>
        <v>0.995</v>
      </c>
    </row>
    <row r="144" spans="1:5">
      <c r="A144" s="1">
        <v>38807</v>
      </c>
      <c r="B144">
        <f>+hist_Forward5YearRNatR_wFG!D137</f>
        <v>-0.42191528723727001</v>
      </c>
      <c r="C144">
        <f>+hist_Forward5YearRNatR_woFG!D137</f>
        <v>0.22256197978342099</v>
      </c>
      <c r="D144">
        <f>+'2025Q2'!M187</f>
        <v>1.87475557224973</v>
      </c>
      <c r="E144">
        <f>+'Chart NA - DSGE Raw Data'!D189</f>
        <v>1.1125</v>
      </c>
    </row>
    <row r="145" spans="1:5">
      <c r="A145" s="1">
        <v>38898</v>
      </c>
      <c r="B145">
        <f>+hist_Forward5YearRNatR_wFG!D138</f>
        <v>-0.35898157816299198</v>
      </c>
      <c r="C145">
        <f>+hist_Forward5YearRNatR_woFG!D138</f>
        <v>0.32283770370894699</v>
      </c>
      <c r="D145">
        <f>+'2025Q2'!M188</f>
        <v>2.0650960501004501</v>
      </c>
      <c r="E145">
        <f>+'Chart NA - DSGE Raw Data'!D190</f>
        <v>1.2275</v>
      </c>
    </row>
    <row r="146" spans="1:5">
      <c r="A146" s="1">
        <v>38990</v>
      </c>
      <c r="B146">
        <f>+hist_Forward5YearRNatR_wFG!D139</f>
        <v>-0.28346342929297602</v>
      </c>
      <c r="C146">
        <f>+hist_Forward5YearRNatR_woFG!D139</f>
        <v>0.44351461219277</v>
      </c>
      <c r="D146">
        <f>+'2025Q2'!M189</f>
        <v>2.07293316318736</v>
      </c>
      <c r="E146">
        <f>+'Chart NA - DSGE Raw Data'!D191</f>
        <v>1.3125</v>
      </c>
    </row>
    <row r="147" spans="1:5">
      <c r="A147" s="1">
        <v>39082</v>
      </c>
      <c r="B147">
        <f>+hist_Forward5YearRNatR_wFG!D140</f>
        <v>-0.30185580770322501</v>
      </c>
      <c r="C147">
        <f>+hist_Forward5YearRNatR_woFG!D140</f>
        <v>0.480769509996893</v>
      </c>
      <c r="D147">
        <f>+'2025Q2'!M190</f>
        <v>2.17364896705462</v>
      </c>
      <c r="E147">
        <f>+'Chart NA - DSGE Raw Data'!D192</f>
        <v>1.31</v>
      </c>
    </row>
    <row r="148" spans="1:5">
      <c r="A148" s="1">
        <v>39172</v>
      </c>
      <c r="B148">
        <f>+hist_Forward5YearRNatR_wFG!D141</f>
        <v>-0.41814200255531397</v>
      </c>
      <c r="C148">
        <f>+hist_Forward5YearRNatR_woFG!D141</f>
        <v>0.37352064993399398</v>
      </c>
      <c r="D148">
        <f>+'2025Q2'!M191</f>
        <v>2.1718000367196599</v>
      </c>
      <c r="E148">
        <f>+'Chart NA - DSGE Raw Data'!D193</f>
        <v>1.3125</v>
      </c>
    </row>
    <row r="149" spans="1:5">
      <c r="A149" s="1">
        <v>39263</v>
      </c>
      <c r="B149">
        <f>+hist_Forward5YearRNatR_wFG!D142</f>
        <v>-0.43991621749450699</v>
      </c>
      <c r="C149">
        <f>+hist_Forward5YearRNatR_woFG!D142</f>
        <v>0.282160583141493</v>
      </c>
      <c r="D149">
        <f>+'2025Q2'!M192</f>
        <v>2.19140582708792</v>
      </c>
      <c r="E149">
        <f>+'Chart NA - DSGE Raw Data'!D194</f>
        <v>1.3125</v>
      </c>
    </row>
    <row r="150" spans="1:5">
      <c r="A150" s="1">
        <v>39355</v>
      </c>
      <c r="B150">
        <f>+hist_Forward5YearRNatR_wFG!D143</f>
        <v>-0.31254989481760498</v>
      </c>
      <c r="C150">
        <f>+hist_Forward5YearRNatR_woFG!D143</f>
        <v>0.42607069180952101</v>
      </c>
      <c r="D150">
        <f>+'2025Q2'!M193</f>
        <v>2.1445684437369099</v>
      </c>
      <c r="E150">
        <f>+'Chart NA - DSGE Raw Data'!D195</f>
        <v>1.2675000000000001</v>
      </c>
    </row>
    <row r="151" spans="1:5">
      <c r="A151" s="1">
        <v>39447</v>
      </c>
      <c r="B151">
        <f>+hist_Forward5YearRNatR_wFG!D144</f>
        <v>-0.54183576342300899</v>
      </c>
      <c r="C151">
        <f>+hist_Forward5YearRNatR_woFG!D144</f>
        <v>0.18151671461683899</v>
      </c>
      <c r="D151">
        <f>+'2025Q2'!M194</f>
        <v>2.3394086589439098</v>
      </c>
      <c r="E151">
        <f>+'Chart NA - DSGE Raw Data'!D196</f>
        <v>1.125</v>
      </c>
    </row>
    <row r="152" spans="1:5">
      <c r="A152" s="1">
        <v>39538</v>
      </c>
      <c r="B152">
        <f>+hist_Forward5YearRNatR_wFG!D145</f>
        <v>-0.34866572333562001</v>
      </c>
      <c r="C152">
        <f>+hist_Forward5YearRNatR_woFG!D145</f>
        <v>0.371750485208305</v>
      </c>
      <c r="D152">
        <f>+'2025Q2'!M195</f>
        <v>2.4457063772030501</v>
      </c>
      <c r="E152">
        <f>+'Chart NA - DSGE Raw Data'!D197</f>
        <v>0.79500000000000004</v>
      </c>
    </row>
    <row r="153" spans="1:5">
      <c r="A153" s="1">
        <v>39629</v>
      </c>
      <c r="B153">
        <f>+hist_Forward5YearRNatR_wFG!D146</f>
        <v>-0.52883918867519297</v>
      </c>
      <c r="C153">
        <f>+hist_Forward5YearRNatR_woFG!D146</f>
        <v>0.19644573012828201</v>
      </c>
      <c r="D153">
        <f>+'2025Q2'!M196</f>
        <v>2.0553135585211</v>
      </c>
      <c r="E153">
        <f>+'Chart NA - DSGE Raw Data'!D198</f>
        <v>0.52</v>
      </c>
    </row>
    <row r="154" spans="1:5">
      <c r="A154" s="1">
        <v>39721</v>
      </c>
      <c r="B154">
        <f>+hist_Forward5YearRNatR_wFG!D147</f>
        <v>-0.242731623970185</v>
      </c>
      <c r="C154">
        <f>+hist_Forward5YearRNatR_woFG!D147</f>
        <v>0.52131688805369103</v>
      </c>
      <c r="D154">
        <f>+'2025Q2'!M197</f>
        <v>1.93223281861689</v>
      </c>
      <c r="E154">
        <f>+'Chart NA - DSGE Raw Data'!D199</f>
        <v>0.48499999999999999</v>
      </c>
    </row>
    <row r="155" spans="1:5">
      <c r="A155" s="1">
        <v>39813</v>
      </c>
      <c r="B155">
        <f>+hist_Forward5YearRNatR_wFG!D148</f>
        <v>0.17088530869219901</v>
      </c>
      <c r="C155">
        <f>+hist_Forward5YearRNatR_woFG!D148</f>
        <v>0.79898803383753403</v>
      </c>
      <c r="D155">
        <f>+'2025Q2'!M198</f>
        <v>1.4113230627159401</v>
      </c>
      <c r="E155">
        <f>+'Chart NA - DSGE Raw Data'!D200</f>
        <v>0.1275</v>
      </c>
    </row>
    <row r="156" spans="1:5">
      <c r="A156" s="1">
        <v>39903</v>
      </c>
      <c r="B156">
        <f>+hist_Forward5YearRNatR_wFG!D149</f>
        <v>-9.3275860080957507E-2</v>
      </c>
      <c r="C156">
        <f>+hist_Forward5YearRNatR_woFG!D149</f>
        <v>0.679732770526704</v>
      </c>
      <c r="D156">
        <f>+'2025Q2'!M199</f>
        <v>0.725371286728836</v>
      </c>
      <c r="E156">
        <f>+'Chart NA - DSGE Raw Data'!D201</f>
        <v>4.4999999999999998E-2</v>
      </c>
    </row>
    <row r="157" spans="1:5">
      <c r="A157" s="1">
        <v>39994</v>
      </c>
      <c r="B157">
        <f>+hist_Forward5YearRNatR_wFG!D150</f>
        <v>-0.16468143668634699</v>
      </c>
      <c r="C157">
        <f>+hist_Forward5YearRNatR_woFG!D150</f>
        <v>0.76967919360485404</v>
      </c>
      <c r="D157">
        <f>+'2025Q2'!M200</f>
        <v>0.79042797255309205</v>
      </c>
      <c r="E157">
        <f>+'Chart NA - DSGE Raw Data'!D202</f>
        <v>4.4999999999999998E-2</v>
      </c>
    </row>
    <row r="158" spans="1:5">
      <c r="A158" s="1">
        <v>40086</v>
      </c>
      <c r="B158">
        <f>+hist_Forward5YearRNatR_wFG!D151</f>
        <v>-0.262401299605861</v>
      </c>
      <c r="C158">
        <f>+hist_Forward5YearRNatR_woFG!D151</f>
        <v>0.862439648153005</v>
      </c>
      <c r="D158">
        <f>+'2025Q2'!M201</f>
        <v>0.86453257020739804</v>
      </c>
      <c r="E158">
        <f>+'Chart NA - DSGE Raw Data'!D203</f>
        <v>3.7499999999999999E-2</v>
      </c>
    </row>
    <row r="159" spans="1:5">
      <c r="A159" s="1">
        <v>40178</v>
      </c>
      <c r="B159">
        <f>+hist_Forward5YearRNatR_wFG!D152</f>
        <v>-0.54372534813264595</v>
      </c>
      <c r="C159">
        <f>+hist_Forward5YearRNatR_woFG!D152</f>
        <v>0.60348044451845595</v>
      </c>
      <c r="D159">
        <f>+'2025Q2'!M202</f>
        <v>0.92931053428561095</v>
      </c>
      <c r="E159">
        <f>+'Chart NA - DSGE Raw Data'!D204</f>
        <v>0.03</v>
      </c>
    </row>
    <row r="160" spans="1:5">
      <c r="A160" s="1">
        <v>40268</v>
      </c>
      <c r="B160">
        <f>+hist_Forward5YearRNatR_wFG!D153</f>
        <v>-0.51686851587409699</v>
      </c>
      <c r="C160">
        <f>+hist_Forward5YearRNatR_woFG!D153</f>
        <v>0.74165403028077204</v>
      </c>
      <c r="D160">
        <f>+'2025Q2'!M203</f>
        <v>0.98586774304987101</v>
      </c>
      <c r="E160">
        <f>+'Chart NA - DSGE Raw Data'!D205</f>
        <v>3.2500000000000001E-2</v>
      </c>
    </row>
    <row r="161" spans="1:9">
      <c r="A161" s="1">
        <v>40359</v>
      </c>
      <c r="B161">
        <f>+hist_Forward5YearRNatR_wFG!D154</f>
        <v>-0.54161125539793398</v>
      </c>
      <c r="C161">
        <f>+hist_Forward5YearRNatR_woFG!D154</f>
        <v>0.77024204088645798</v>
      </c>
      <c r="D161">
        <f>+'2025Q2'!M204</f>
        <v>1.10556539540365</v>
      </c>
      <c r="E161">
        <f>+'Chart NA - DSGE Raw Data'!D206</f>
        <v>4.7500000000000001E-2</v>
      </c>
    </row>
    <row r="162" spans="1:9">
      <c r="A162" s="1">
        <v>40451</v>
      </c>
      <c r="B162">
        <f>+hist_Forward5YearRNatR_wFG!D155</f>
        <v>-0.60108882929980001</v>
      </c>
      <c r="C162">
        <f>+hist_Forward5YearRNatR_woFG!D155</f>
        <v>0.65756311701819803</v>
      </c>
      <c r="D162">
        <f>+'2025Q2'!M205</f>
        <v>1.17749731517268</v>
      </c>
      <c r="E162">
        <f>+'Chart NA - DSGE Raw Data'!D207</f>
        <v>4.7500000000000001E-2</v>
      </c>
      <c r="G162">
        <f>AVERAGE(B116:B217)</f>
        <v>-0.54365015675607731</v>
      </c>
      <c r="H162">
        <f>AVERAGE(C116:C217)</f>
        <v>0.37300234844435542</v>
      </c>
      <c r="I162">
        <f>AVERAGE(D116:D217)</f>
        <v>1.2080973513051914</v>
      </c>
    </row>
    <row r="163" spans="1:9">
      <c r="A163" s="1">
        <v>40543</v>
      </c>
      <c r="B163">
        <f>+hist_Forward5YearRNatR_wFG!D156</f>
        <v>-0.728277395690481</v>
      </c>
      <c r="C163">
        <f>+hist_Forward5YearRNatR_woFG!D156</f>
        <v>0.50334183293871004</v>
      </c>
      <c r="D163">
        <f>+'2025Q2'!M206</f>
        <v>1.15864162678995</v>
      </c>
      <c r="E163">
        <f>+'Chart NA - DSGE Raw Data'!D208</f>
        <v>4.7500000000000001E-2</v>
      </c>
    </row>
    <row r="164" spans="1:9">
      <c r="A164" s="1">
        <v>40633</v>
      </c>
      <c r="B164">
        <f>+hist_Forward5YearRNatR_wFG!D157</f>
        <v>-0.57154791813928296</v>
      </c>
      <c r="C164">
        <f>+hist_Forward5YearRNatR_woFG!D157</f>
        <v>0.72505895115890195</v>
      </c>
      <c r="D164">
        <f>+'2025Q2'!M207</f>
        <v>1.3236580224177299</v>
      </c>
      <c r="E164">
        <f>+'Chart NA - DSGE Raw Data'!D209</f>
        <v>3.7499999999999999E-2</v>
      </c>
    </row>
    <row r="165" spans="1:9">
      <c r="A165" s="1">
        <v>40724</v>
      </c>
      <c r="B165">
        <f>+hist_Forward5YearRNatR_wFG!D158</f>
        <v>-0.45969654115541198</v>
      </c>
      <c r="C165">
        <f>+hist_Forward5YearRNatR_woFG!D158</f>
        <v>0.87554099506509997</v>
      </c>
      <c r="D165">
        <f>+'2025Q2'!M208</f>
        <v>1.3167006708409099</v>
      </c>
      <c r="E165">
        <f>+'Chart NA - DSGE Raw Data'!D210</f>
        <v>2.2499999999999999E-2</v>
      </c>
    </row>
    <row r="166" spans="1:9">
      <c r="A166" s="1">
        <v>40816</v>
      </c>
      <c r="B166">
        <f>+hist_Forward5YearRNatR_wFG!D159</f>
        <v>-0.317765249068032</v>
      </c>
      <c r="C166">
        <f>+hist_Forward5YearRNatR_woFG!D159</f>
        <v>1.16232504024395</v>
      </c>
      <c r="D166">
        <f>+'2025Q2'!M209</f>
        <v>1.0690962288721499</v>
      </c>
      <c r="E166">
        <f>+'Chart NA - DSGE Raw Data'!D211</f>
        <v>0.02</v>
      </c>
    </row>
    <row r="167" spans="1:9">
      <c r="A167" s="1">
        <v>40908</v>
      </c>
      <c r="B167">
        <f>+hist_Forward5YearRNatR_wFG!D160</f>
        <v>-0.26260630206886798</v>
      </c>
      <c r="C167">
        <f>+hist_Forward5YearRNatR_woFG!D160</f>
        <v>1.2997430275978501</v>
      </c>
      <c r="D167">
        <f>+'2025Q2'!M210</f>
        <v>1.13555021285234</v>
      </c>
      <c r="E167">
        <f>+'Chart NA - DSGE Raw Data'!D212</f>
        <v>1.7500000000000002E-2</v>
      </c>
    </row>
    <row r="168" spans="1:9">
      <c r="A168" s="1">
        <v>40999</v>
      </c>
      <c r="B168">
        <f>+hist_Forward5YearRNatR_wFG!D161</f>
        <v>-0.44902807476989798</v>
      </c>
      <c r="C168">
        <f>+hist_Forward5YearRNatR_woFG!D161</f>
        <v>1.1092327951166601</v>
      </c>
      <c r="D168">
        <f>+'2025Q2'!M211</f>
        <v>0.94104575600295004</v>
      </c>
      <c r="E168">
        <f>+'Chart NA - DSGE Raw Data'!D213</f>
        <v>2.5000000000000001E-2</v>
      </c>
    </row>
    <row r="169" spans="1:9">
      <c r="A169" s="1">
        <v>41090</v>
      </c>
      <c r="B169">
        <f>+hist_Forward5YearRNatR_wFG!D162</f>
        <v>-0.42448527053302698</v>
      </c>
      <c r="C169">
        <f>+hist_Forward5YearRNatR_woFG!D162</f>
        <v>1.2044920160286201</v>
      </c>
      <c r="D169">
        <f>+'2025Q2'!M212</f>
        <v>0.88576790921514903</v>
      </c>
      <c r="E169">
        <f>+'Chart NA - DSGE Raw Data'!D214</f>
        <v>3.7499999999999999E-2</v>
      </c>
    </row>
    <row r="170" spans="1:9">
      <c r="A170" s="1">
        <v>41182</v>
      </c>
      <c r="B170">
        <f>+hist_Forward5YearRNatR_wFG!D163</f>
        <v>-0.60560072246132901</v>
      </c>
      <c r="C170">
        <f>+hist_Forward5YearRNatR_woFG!D163</f>
        <v>0.98424555854181905</v>
      </c>
      <c r="D170">
        <f>+'2025Q2'!M213</f>
        <v>0.70520264241486996</v>
      </c>
      <c r="E170">
        <f>+'Chart NA - DSGE Raw Data'!D215</f>
        <v>3.5000000000000003E-2</v>
      </c>
    </row>
    <row r="171" spans="1:9">
      <c r="A171" s="1">
        <v>41274</v>
      </c>
      <c r="B171">
        <f>+hist_Forward5YearRNatR_wFG!D164</f>
        <v>-0.88844642626154502</v>
      </c>
      <c r="C171">
        <f>+hist_Forward5YearRNatR_woFG!D164</f>
        <v>0.57780076647204304</v>
      </c>
      <c r="D171">
        <f>+'2025Q2'!M214</f>
        <v>0.73095503236640202</v>
      </c>
      <c r="E171">
        <f>+'Chart NA - DSGE Raw Data'!D216</f>
        <v>0.04</v>
      </c>
    </row>
    <row r="172" spans="1:9">
      <c r="A172" s="1">
        <v>41364</v>
      </c>
      <c r="B172">
        <f>+hist_Forward5YearRNatR_wFG!D165</f>
        <v>-0.87837401473542998</v>
      </c>
      <c r="C172">
        <f>+hist_Forward5YearRNatR_woFG!D165</f>
        <v>0.686701203839167</v>
      </c>
      <c r="D172">
        <f>+'2025Q2'!M215</f>
        <v>0.49829181605327899</v>
      </c>
      <c r="E172">
        <f>+'Chart NA - DSGE Raw Data'!D217</f>
        <v>3.5000000000000003E-2</v>
      </c>
    </row>
    <row r="173" spans="1:9">
      <c r="A173" s="1">
        <v>41455</v>
      </c>
      <c r="B173">
        <f>+hist_Forward5YearRNatR_wFG!D166</f>
        <v>-0.87416661753292102</v>
      </c>
      <c r="C173">
        <f>+hist_Forward5YearRNatR_woFG!D166</f>
        <v>0.68252138758515402</v>
      </c>
      <c r="D173">
        <f>+'2025Q2'!M216</f>
        <v>0.59105362759128399</v>
      </c>
      <c r="E173">
        <f>+'Chart NA - DSGE Raw Data'!D218</f>
        <v>0.03</v>
      </c>
    </row>
    <row r="174" spans="1:9">
      <c r="A174" s="1">
        <v>41547</v>
      </c>
      <c r="B174">
        <f>+hist_Forward5YearRNatR_wFG!D167</f>
        <v>-0.91284758658865495</v>
      </c>
      <c r="C174">
        <f>+hist_Forward5YearRNatR_woFG!D167</f>
        <v>0.59130824533906201</v>
      </c>
      <c r="D174">
        <f>+'2025Q2'!M217</f>
        <v>0.48990140298634299</v>
      </c>
      <c r="E174">
        <f>+'Chart NA - DSGE Raw Data'!D219</f>
        <v>2.2499999999999999E-2</v>
      </c>
    </row>
    <row r="175" spans="1:9">
      <c r="A175" s="1">
        <v>41639</v>
      </c>
      <c r="B175">
        <f>+hist_Forward5YearRNatR_wFG!D168</f>
        <v>-1.10886083701688</v>
      </c>
      <c r="C175">
        <f>+hist_Forward5YearRNatR_woFG!D168</f>
        <v>0.34793921372057002</v>
      </c>
      <c r="D175">
        <f>+'2025Q2'!M218</f>
        <v>0.31256462296979898</v>
      </c>
      <c r="E175">
        <f>+'Chart NA - DSGE Raw Data'!D220</f>
        <v>2.2499999999999999E-2</v>
      </c>
    </row>
    <row r="176" spans="1:9">
      <c r="A176" s="1">
        <v>41729</v>
      </c>
      <c r="B176">
        <f>+hist_Forward5YearRNatR_wFG!D169</f>
        <v>-1.29785742065131</v>
      </c>
      <c r="C176">
        <f>+hist_Forward5YearRNatR_woFG!D169</f>
        <v>0.143545563638244</v>
      </c>
      <c r="D176">
        <f>+'2025Q2'!M219</f>
        <v>0.395204258408973</v>
      </c>
      <c r="E176">
        <f>+'Chart NA - DSGE Raw Data'!D221</f>
        <v>1.7500000000000002E-2</v>
      </c>
    </row>
    <row r="177" spans="1:5">
      <c r="A177" s="1">
        <v>41820</v>
      </c>
      <c r="B177">
        <f>+hist_Forward5YearRNatR_wFG!D170</f>
        <v>-1.5827401288635301</v>
      </c>
      <c r="C177">
        <f>+hist_Forward5YearRNatR_woFG!D170</f>
        <v>-0.31912919345146101</v>
      </c>
      <c r="D177">
        <f>+'2025Q2'!M220</f>
        <v>0.210505414114106</v>
      </c>
      <c r="E177">
        <f>+'Chart NA - DSGE Raw Data'!D222</f>
        <v>2.2499999999999999E-2</v>
      </c>
    </row>
    <row r="178" spans="1:5">
      <c r="A178" s="1">
        <v>41912</v>
      </c>
      <c r="B178">
        <f>+hist_Forward5YearRNatR_wFG!D171</f>
        <v>-1.44543742444712</v>
      </c>
      <c r="C178">
        <f>+hist_Forward5YearRNatR_woFG!D171</f>
        <v>-0.159577659689771</v>
      </c>
      <c r="D178">
        <f>+'2025Q2'!M221</f>
        <v>0.26844637712647901</v>
      </c>
      <c r="E178">
        <f>+'Chart NA - DSGE Raw Data'!D223</f>
        <v>2.2499999999999999E-2</v>
      </c>
    </row>
    <row r="179" spans="1:5">
      <c r="A179" s="1">
        <v>42004</v>
      </c>
      <c r="B179">
        <f>+hist_Forward5YearRNatR_wFG!D172</f>
        <v>-1.6574305935187801</v>
      </c>
      <c r="C179">
        <f>+hist_Forward5YearRNatR_woFG!D172</f>
        <v>-0.45867982950831698</v>
      </c>
      <c r="D179">
        <f>+'2025Q2'!M222</f>
        <v>0.28313929297930901</v>
      </c>
      <c r="E179">
        <f>+'Chart NA - DSGE Raw Data'!D224</f>
        <v>2.5000000000000001E-2</v>
      </c>
    </row>
    <row r="180" spans="1:5">
      <c r="A180" s="1">
        <v>42094</v>
      </c>
      <c r="B180">
        <f>+hist_Forward5YearRNatR_wFG!D173</f>
        <v>-1.8257583586581001</v>
      </c>
      <c r="C180">
        <f>+hist_Forward5YearRNatR_woFG!D173</f>
        <v>-0.62717364024247002</v>
      </c>
      <c r="D180">
        <f>+'2025Q2'!M223</f>
        <v>0.402148793268088</v>
      </c>
      <c r="E180">
        <f>+'Chart NA - DSGE Raw Data'!D225</f>
        <v>2.75E-2</v>
      </c>
    </row>
    <row r="181" spans="1:5">
      <c r="A181" s="1">
        <v>42185</v>
      </c>
      <c r="B181">
        <f>+hist_Forward5YearRNatR_wFG!D174</f>
        <v>-1.7878620926682101</v>
      </c>
      <c r="C181">
        <f>+hist_Forward5YearRNatR_woFG!D174</f>
        <v>-0.61356231270773898</v>
      </c>
      <c r="D181">
        <f>+'2025Q2'!M224</f>
        <v>0.48646417505068601</v>
      </c>
      <c r="E181">
        <f>+'Chart NA - DSGE Raw Data'!D226</f>
        <v>3.2500000000000001E-2</v>
      </c>
    </row>
    <row r="182" spans="1:5">
      <c r="A182" s="1">
        <v>42277</v>
      </c>
      <c r="B182">
        <f>+hist_Forward5YearRNatR_wFG!D175</f>
        <v>-1.72226134327974</v>
      </c>
      <c r="C182">
        <f>+hist_Forward5YearRNatR_woFG!D175</f>
        <v>-0.60010686478808095</v>
      </c>
      <c r="D182">
        <f>+'2025Q2'!M225</f>
        <v>0.44113349538163499</v>
      </c>
      <c r="E182">
        <f>+'Chart NA - DSGE Raw Data'!D227</f>
        <v>3.2500000000000001E-2</v>
      </c>
    </row>
    <row r="183" spans="1:5">
      <c r="A183" s="1">
        <v>42369</v>
      </c>
      <c r="B183">
        <f>+hist_Forward5YearRNatR_wFG!D176</f>
        <v>-1.6766352039730199</v>
      </c>
      <c r="C183">
        <f>+hist_Forward5YearRNatR_woFG!D176</f>
        <v>-0.51844413029498204</v>
      </c>
      <c r="D183">
        <f>+'2025Q2'!M226</f>
        <v>0.50189423379980602</v>
      </c>
      <c r="E183">
        <f>+'Chart NA - DSGE Raw Data'!D228</f>
        <v>0.04</v>
      </c>
    </row>
    <row r="184" spans="1:5">
      <c r="A184" s="1">
        <v>42460</v>
      </c>
      <c r="B184">
        <f>+hist_Forward5YearRNatR_wFG!D177</f>
        <v>-1.7540092738748501</v>
      </c>
      <c r="C184">
        <f>+hist_Forward5YearRNatR_woFG!D177</f>
        <v>-0.61935940190924299</v>
      </c>
      <c r="D184">
        <f>+'2025Q2'!M227</f>
        <v>0.343855297573608</v>
      </c>
      <c r="E184">
        <f>+'Chart NA - DSGE Raw Data'!D229</f>
        <v>0.09</v>
      </c>
    </row>
    <row r="185" spans="1:5">
      <c r="A185" s="1">
        <v>42551</v>
      </c>
      <c r="B185">
        <f>+hist_Forward5YearRNatR_wFG!D178</f>
        <v>-1.7258829545190499</v>
      </c>
      <c r="C185">
        <f>+hist_Forward5YearRNatR_woFG!D178</f>
        <v>-0.54526151407725898</v>
      </c>
      <c r="D185">
        <f>+'2025Q2'!M228</f>
        <v>0.35888812843495899</v>
      </c>
      <c r="E185">
        <f>+'Chart NA - DSGE Raw Data'!D230</f>
        <v>9.2499999999999999E-2</v>
      </c>
    </row>
    <row r="186" spans="1:5">
      <c r="A186" s="1">
        <v>42643</v>
      </c>
      <c r="B186">
        <f>+hist_Forward5YearRNatR_wFG!D179</f>
        <v>-1.7463256855054901</v>
      </c>
      <c r="C186">
        <f>+hist_Forward5YearRNatR_woFG!D179</f>
        <v>-0.52743257404834898</v>
      </c>
      <c r="D186">
        <f>+'2025Q2'!M229</f>
        <v>0.42336170132438999</v>
      </c>
      <c r="E186">
        <f>+'Chart NA - DSGE Raw Data'!D231</f>
        <v>9.7500000000000003E-2</v>
      </c>
    </row>
    <row r="187" spans="1:5">
      <c r="A187" s="1">
        <v>42735</v>
      </c>
      <c r="B187">
        <f>+hist_Forward5YearRNatR_wFG!D180</f>
        <v>-1.6636341851562499</v>
      </c>
      <c r="C187">
        <f>+hist_Forward5YearRNatR_woFG!D180</f>
        <v>-0.412465096988334</v>
      </c>
      <c r="D187">
        <f>+'2025Q2'!M230</f>
        <v>0.487468829493863</v>
      </c>
      <c r="E187">
        <f>+'Chart NA - DSGE Raw Data'!D232</f>
        <v>0.1125</v>
      </c>
    </row>
    <row r="188" spans="1:5">
      <c r="A188" s="1">
        <v>42825</v>
      </c>
      <c r="B188">
        <f>+hist_Forward5YearRNatR_wFG!D181</f>
        <v>-1.6323358532772101</v>
      </c>
      <c r="C188">
        <f>+hist_Forward5YearRNatR_woFG!D181</f>
        <v>-0.329471907185656</v>
      </c>
      <c r="D188">
        <f>+'2025Q2'!M231</f>
        <v>0.63992876672422205</v>
      </c>
      <c r="E188">
        <f>+'Chart NA - DSGE Raw Data'!D233</f>
        <v>0.17499999999999999</v>
      </c>
    </row>
    <row r="189" spans="1:5">
      <c r="A189" s="1">
        <v>42916</v>
      </c>
      <c r="B189">
        <f>+hist_Forward5YearRNatR_wFG!D182</f>
        <v>-1.73240326089684</v>
      </c>
      <c r="C189">
        <f>+hist_Forward5YearRNatR_woFG!D182</f>
        <v>-0.47632625613638901</v>
      </c>
      <c r="D189">
        <f>+'2025Q2'!M232</f>
        <v>0.65284310106325105</v>
      </c>
      <c r="E189">
        <f>+'Chart NA - DSGE Raw Data'!D234</f>
        <v>0.23749999999999999</v>
      </c>
    </row>
    <row r="190" spans="1:5">
      <c r="A190" s="1">
        <v>43008</v>
      </c>
      <c r="B190">
        <f>+hist_Forward5YearRNatR_wFG!D183</f>
        <v>-1.84497568783043</v>
      </c>
      <c r="C190">
        <f>+hist_Forward5YearRNatR_woFG!D183</f>
        <v>-0.67925321703213404</v>
      </c>
      <c r="D190">
        <f>+'2025Q2'!M233</f>
        <v>0.675146624657599</v>
      </c>
      <c r="E190">
        <f>+'Chart NA - DSGE Raw Data'!D235</f>
        <v>0.28749999999999998</v>
      </c>
    </row>
    <row r="191" spans="1:5">
      <c r="A191" s="1">
        <v>43100</v>
      </c>
      <c r="B191">
        <f>+hist_Forward5YearRNatR_wFG!D184</f>
        <v>-1.68097961590735</v>
      </c>
      <c r="C191">
        <f>+hist_Forward5YearRNatR_woFG!D184</f>
        <v>-0.51142124375490505</v>
      </c>
      <c r="D191">
        <f>+'2025Q2'!M234</f>
        <v>0.65327759155154297</v>
      </c>
      <c r="E191">
        <f>+'Chart NA - DSGE Raw Data'!D236</f>
        <v>0.3</v>
      </c>
    </row>
    <row r="192" spans="1:5">
      <c r="A192" s="1">
        <v>43190</v>
      </c>
      <c r="B192">
        <f>+hist_Forward5YearRNatR_wFG!D185</f>
        <v>-1.62366213003676</v>
      </c>
      <c r="C192">
        <f>+hist_Forward5YearRNatR_woFG!D185</f>
        <v>-0.38909074703737401</v>
      </c>
      <c r="D192">
        <f>+'2025Q2'!M235</f>
        <v>0.60842030351444198</v>
      </c>
      <c r="E192">
        <f>+'Chart NA - DSGE Raw Data'!D237</f>
        <v>0.36249999999999999</v>
      </c>
    </row>
    <row r="193" spans="1:5">
      <c r="A193" s="1">
        <v>43281</v>
      </c>
      <c r="B193">
        <f>+hist_Forward5YearRNatR_wFG!D186</f>
        <v>-1.50474574236794</v>
      </c>
      <c r="C193">
        <f>+hist_Forward5YearRNatR_woFG!D186</f>
        <v>-0.30340702288480598</v>
      </c>
      <c r="D193">
        <f>+'2025Q2'!M236</f>
        <v>0.65054787951672899</v>
      </c>
      <c r="E193">
        <f>+'Chart NA - DSGE Raw Data'!D238</f>
        <v>0.435</v>
      </c>
    </row>
    <row r="194" spans="1:5">
      <c r="A194" s="1">
        <v>43373</v>
      </c>
      <c r="B194">
        <f>+hist_Forward5YearRNatR_wFG!D187</f>
        <v>-1.41956192793194</v>
      </c>
      <c r="C194">
        <f>+hist_Forward5YearRNatR_woFG!D187</f>
        <v>-0.13946565150121201</v>
      </c>
      <c r="D194">
        <f>+'2025Q2'!M237</f>
        <v>0.52817103765362305</v>
      </c>
      <c r="E194">
        <f>+'Chart NA - DSGE Raw Data'!D239</f>
        <v>0.48249999999999998</v>
      </c>
    </row>
    <row r="195" spans="1:5">
      <c r="A195" s="1">
        <v>43465</v>
      </c>
      <c r="B195">
        <f>+hist_Forward5YearRNatR_wFG!D188</f>
        <v>-1.33147518164155</v>
      </c>
      <c r="C195">
        <f>+hist_Forward5YearRNatR_woFG!D188</f>
        <v>-3.2340120734376698E-2</v>
      </c>
      <c r="D195">
        <f>+'2025Q2'!M238</f>
        <v>0.49378243780055903</v>
      </c>
      <c r="E195">
        <f>+'Chart NA - DSGE Raw Data'!D240</f>
        <v>0.55500000000000005</v>
      </c>
    </row>
    <row r="196" spans="1:5">
      <c r="A196" s="1">
        <v>43555</v>
      </c>
      <c r="B196">
        <f>+hist_Forward5YearRNatR_wFG!D189</f>
        <v>-1.5500481503024199</v>
      </c>
      <c r="C196">
        <f>+hist_Forward5YearRNatR_woFG!D189</f>
        <v>-0.34379358004326799</v>
      </c>
      <c r="D196">
        <f>+'2025Q2'!M239</f>
        <v>0.50311032176308201</v>
      </c>
      <c r="E196">
        <f>+'Chart NA - DSGE Raw Data'!D241</f>
        <v>0.6</v>
      </c>
    </row>
    <row r="197" spans="1:5">
      <c r="A197" s="1">
        <v>43646</v>
      </c>
      <c r="B197">
        <f>+hist_Forward5YearRNatR_wFG!D190</f>
        <v>-1.6129888059356401</v>
      </c>
      <c r="C197">
        <f>+hist_Forward5YearRNatR_woFG!D190</f>
        <v>-0.40120021385806598</v>
      </c>
      <c r="D197">
        <f>+'2025Q2'!M240</f>
        <v>0.60218300558428395</v>
      </c>
      <c r="E197">
        <f>+'Chart NA - DSGE Raw Data'!D242</f>
        <v>0.6</v>
      </c>
    </row>
    <row r="198" spans="1:5">
      <c r="A198" s="1">
        <v>43738</v>
      </c>
      <c r="B198">
        <f>+hist_Forward5YearRNatR_wFG!D191</f>
        <v>-1.9079505421415199</v>
      </c>
      <c r="C198">
        <f>+hist_Forward5YearRNatR_woFG!D191</f>
        <v>-0.86442180692348103</v>
      </c>
      <c r="D198">
        <f>+'2025Q2'!M241</f>
        <v>0.58502737659814297</v>
      </c>
      <c r="E198">
        <f>+'Chart NA - DSGE Raw Data'!D243</f>
        <v>0.54749999999999999</v>
      </c>
    </row>
    <row r="199" spans="1:5">
      <c r="A199" s="1">
        <v>43830</v>
      </c>
      <c r="B199">
        <f>+hist_Forward5YearRNatR_wFG!D192</f>
        <v>-1.8391200086022299</v>
      </c>
      <c r="C199">
        <f>+hist_Forward5YearRNatR_woFG!D192</f>
        <v>-0.71113901286316195</v>
      </c>
      <c r="D199">
        <f>+'2025Q2'!M242</f>
        <v>0.47145847557468901</v>
      </c>
      <c r="E199">
        <f>+'Chart NA - DSGE Raw Data'!D244</f>
        <v>0.41249999999999998</v>
      </c>
    </row>
    <row r="200" spans="1:5">
      <c r="A200" s="1">
        <v>43921</v>
      </c>
      <c r="B200">
        <f>+hist_Forward5YearRNatR_wFG!D193</f>
        <v>-2.0923715992276901</v>
      </c>
      <c r="C200">
        <f>+hist_Forward5YearRNatR_woFG!D193</f>
        <v>-0.89780151539485997</v>
      </c>
      <c r="D200">
        <f>+'2025Q2'!M243</f>
        <v>0.20430834960833899</v>
      </c>
      <c r="E200">
        <f>+'Chart NA - DSGE Raw Data'!D245</f>
        <v>0.3125</v>
      </c>
    </row>
    <row r="201" spans="1:5">
      <c r="A201" s="1">
        <v>44012</v>
      </c>
      <c r="B201">
        <f>+hist_Forward5YearRNatR_wFG!D194</f>
        <v>-2.9409133467572</v>
      </c>
      <c r="C201">
        <f>+hist_Forward5YearRNatR_woFG!D194</f>
        <v>-1.7562164954394499</v>
      </c>
      <c r="D201">
        <f>+'2025Q2'!M244</f>
        <v>0.19464647649234601</v>
      </c>
      <c r="E201">
        <f>+'Chart NA - DSGE Raw Data'!D246</f>
        <v>1.4999999999999999E-2</v>
      </c>
    </row>
    <row r="202" spans="1:5">
      <c r="A202" s="1">
        <v>44104</v>
      </c>
      <c r="B202">
        <f>+hist_Forward5YearRNatR_wFG!D195</f>
        <v>-1.2232183681395601</v>
      </c>
      <c r="C202">
        <f>+hist_Forward5YearRNatR_woFG!D195</f>
        <v>-0.365047487619723</v>
      </c>
      <c r="D202">
        <f>+'2025Q2'!M245</f>
        <v>0.20790535849948599</v>
      </c>
      <c r="E202">
        <f>+'Chart NA - DSGE Raw Data'!D247</f>
        <v>2.2499999999999999E-2</v>
      </c>
    </row>
    <row r="203" spans="1:5">
      <c r="A203" s="1">
        <v>44196</v>
      </c>
      <c r="B203">
        <f>+hist_Forward5YearRNatR_wFG!D196</f>
        <v>-1.9127318970040801</v>
      </c>
      <c r="C203">
        <f>+hist_Forward5YearRNatR_woFG!D196</f>
        <v>-0.95934266448133099</v>
      </c>
      <c r="D203">
        <f>+'2025Q2'!M246</f>
        <v>0.20292863282413201</v>
      </c>
      <c r="E203">
        <f>+'Chart NA - DSGE Raw Data'!D248</f>
        <v>2.2499999999999999E-2</v>
      </c>
    </row>
    <row r="204" spans="1:5">
      <c r="A204" s="1">
        <v>44286</v>
      </c>
      <c r="B204">
        <f>+hist_Forward5YearRNatR_wFG!D197</f>
        <v>-2.1121030287649001</v>
      </c>
      <c r="C204">
        <f>+hist_Forward5YearRNatR_woFG!D197</f>
        <v>-1.20173611461202</v>
      </c>
      <c r="D204">
        <f>+'2025Q2'!M247</f>
        <v>0.41567633517915498</v>
      </c>
      <c r="E204">
        <f>+'Chart NA - DSGE Raw Data'!D249</f>
        <v>0.02</v>
      </c>
    </row>
    <row r="205" spans="1:5">
      <c r="A205" s="1">
        <v>44377</v>
      </c>
      <c r="B205">
        <f>+hist_Forward5YearRNatR_wFG!D198</f>
        <v>-1.7586039249077801</v>
      </c>
      <c r="C205">
        <f>+hist_Forward5YearRNatR_woFG!D198</f>
        <v>-0.90531011368146896</v>
      </c>
      <c r="D205">
        <f>+'2025Q2'!M248</f>
        <v>0.30782177275518502</v>
      </c>
      <c r="E205">
        <f>+'Chart NA - DSGE Raw Data'!D250</f>
        <v>1.7500000000000002E-2</v>
      </c>
    </row>
    <row r="206" spans="1:5">
      <c r="A206" s="1">
        <v>44469</v>
      </c>
      <c r="B206">
        <f>+hist_Forward5YearRNatR_wFG!D199</f>
        <v>-1.7961844886574201</v>
      </c>
      <c r="C206">
        <f>+hist_Forward5YearRNatR_woFG!D199</f>
        <v>-0.96798191350362695</v>
      </c>
      <c r="D206">
        <f>+'2025Q2'!M249</f>
        <v>0.27513323432748299</v>
      </c>
      <c r="E206">
        <f>+'Chart NA - DSGE Raw Data'!D251</f>
        <v>2.2499999999999999E-2</v>
      </c>
    </row>
    <row r="207" spans="1:5">
      <c r="A207" s="1">
        <v>44561</v>
      </c>
      <c r="B207">
        <f>+hist_Forward5YearRNatR_wFG!D200</f>
        <v>-1.6882842257989299</v>
      </c>
      <c r="C207">
        <f>+hist_Forward5YearRNatR_woFG!D200</f>
        <v>-0.81551356422432697</v>
      </c>
      <c r="D207">
        <f>+'2025Q2'!M250</f>
        <v>0.38287619536978401</v>
      </c>
      <c r="E207">
        <f>+'Chart NA - DSGE Raw Data'!D252</f>
        <v>0.02</v>
      </c>
    </row>
    <row r="208" spans="1:5">
      <c r="A208" s="1">
        <v>44651</v>
      </c>
      <c r="B208">
        <f>+hist_Forward5YearRNatR_wFG!D201</f>
        <v>-1.4356217915079701</v>
      </c>
      <c r="C208">
        <f>+hist_Forward5YearRNatR_woFG!D201</f>
        <v>-0.57916445337114197</v>
      </c>
      <c r="D208">
        <f>+'2025Q2'!M251</f>
        <v>0.58024409505782304</v>
      </c>
      <c r="E208">
        <f>+'Chart NA - DSGE Raw Data'!D253</f>
        <v>0.03</v>
      </c>
    </row>
    <row r="209" spans="1:5">
      <c r="A209" s="1">
        <v>44742</v>
      </c>
      <c r="B209">
        <f>+hist_Forward5YearRNatR_wFG!D202</f>
        <v>-1.00842040324351</v>
      </c>
      <c r="C209">
        <f>+hist_Forward5YearRNatR_woFG!D202</f>
        <v>-0.105861131572211</v>
      </c>
      <c r="D209">
        <f>+'2025Q2'!M252</f>
        <v>0.57334561088881397</v>
      </c>
      <c r="E209">
        <f>+'Chart NA - DSGE Raw Data'!D254</f>
        <v>0.1925</v>
      </c>
    </row>
    <row r="210" spans="1:5">
      <c r="A210" s="1">
        <v>44834</v>
      </c>
      <c r="B210">
        <f>+hist_Forward5YearRNatR_wFG!D203</f>
        <v>-0.70500089839327196</v>
      </c>
      <c r="C210">
        <f>+hist_Forward5YearRNatR_woFG!D203</f>
        <v>0.152079319475702</v>
      </c>
      <c r="D210">
        <f>+'2025Q2'!M253</f>
        <v>0.74547927844808004</v>
      </c>
      <c r="E210">
        <f>+'Chart NA - DSGE Raw Data'!D255</f>
        <v>0.54500000000000004</v>
      </c>
    </row>
    <row r="211" spans="1:5">
      <c r="A211" s="1">
        <v>44926</v>
      </c>
      <c r="B211">
        <f>+hist_Forward5YearRNatR_wFG!D204</f>
        <v>-0.64385343556057895</v>
      </c>
      <c r="C211">
        <f>+hist_Forward5YearRNatR_woFG!D204</f>
        <v>0.13091906361493</v>
      </c>
      <c r="D211">
        <f>+'2025Q2'!M254</f>
        <v>0.85532776760132201</v>
      </c>
      <c r="E211">
        <f>+'Chart NA - DSGE Raw Data'!D256</f>
        <v>0.91249999999999998</v>
      </c>
    </row>
    <row r="212" spans="1:5">
      <c r="A212" s="1">
        <v>45016</v>
      </c>
      <c r="B212">
        <f>+hist_Forward5YearRNatR_wFG!D205</f>
        <v>-0.66542553274536398</v>
      </c>
      <c r="C212">
        <f>+hist_Forward5YearRNatR_woFG!D205</f>
        <v>0.104178692005774</v>
      </c>
      <c r="D212">
        <f>+'2025Q2'!M255</f>
        <v>0.82271152269910897</v>
      </c>
      <c r="E212">
        <f>+'Chart NA - DSGE Raw Data'!D257</f>
        <v>1.1274999999999999</v>
      </c>
    </row>
    <row r="213" spans="1:5">
      <c r="A213" s="1">
        <v>45107</v>
      </c>
      <c r="B213">
        <f>+hist_Forward5YearRNatR_wFG!D206</f>
        <v>-0.48307586355080001</v>
      </c>
      <c r="C213">
        <f>+hist_Forward5YearRNatR_woFG!D206</f>
        <v>0.22286030735778001</v>
      </c>
      <c r="D213">
        <f>+'2025Q2'!M256</f>
        <v>0.63548755480782604</v>
      </c>
      <c r="E213">
        <f>+'Chart NA - DSGE Raw Data'!D258</f>
        <v>1.2475000000000001</v>
      </c>
    </row>
    <row r="214" spans="1:5">
      <c r="A214" s="1">
        <v>45199</v>
      </c>
      <c r="B214">
        <f>+hist_Forward5YearRNatR_wFG!D207</f>
        <v>-0.33242312519639799</v>
      </c>
      <c r="C214">
        <f>+hist_Forward5YearRNatR_woFG!D207</f>
        <v>0.395931912428934</v>
      </c>
      <c r="D214">
        <f>+'2025Q2'!M257</f>
        <v>0.44592225313665601</v>
      </c>
      <c r="E214">
        <f>+'Chart NA - DSGE Raw Data'!D259</f>
        <v>1.3149999999999999</v>
      </c>
    </row>
    <row r="215" spans="1:5">
      <c r="A215" s="1">
        <v>45291</v>
      </c>
      <c r="B215">
        <f>+hist_Forward5YearRNatR_wFG!D208</f>
        <v>-0.31512674637329502</v>
      </c>
      <c r="C215">
        <f>+hist_Forward5YearRNatR_woFG!D208</f>
        <v>0.44688245725359099</v>
      </c>
      <c r="D215">
        <f>+'2025Q2'!M258</f>
        <v>0.27738340314572901</v>
      </c>
      <c r="E215">
        <f>+'Chart NA - DSGE Raw Data'!D260</f>
        <v>1.3325</v>
      </c>
    </row>
    <row r="216" spans="1:5">
      <c r="A216" s="1">
        <v>45382</v>
      </c>
      <c r="B216">
        <f>+hist_Forward5YearRNatR_wFG!D209</f>
        <v>-0.56999138521278003</v>
      </c>
      <c r="C216">
        <f>+hist_Forward5YearRNatR_woFG!D209</f>
        <v>0.121468345666378</v>
      </c>
      <c r="D216">
        <f>+'2025Q2'!M259</f>
        <v>0.29474497163679297</v>
      </c>
      <c r="E216">
        <f>+'Chart NA - DSGE Raw Data'!D261</f>
        <v>1.3325</v>
      </c>
    </row>
    <row r="217" spans="1:5">
      <c r="A217" s="1">
        <v>45473</v>
      </c>
      <c r="B217">
        <f>+hist_Forward5YearRNatR_wFG!D210</f>
        <v>-0.58918860886056201</v>
      </c>
      <c r="C217">
        <f>+hist_Forward5YearRNatR_woFG!D210</f>
        <v>0.13553051623669801</v>
      </c>
      <c r="D217">
        <f>+'2025Q2'!M260</f>
        <v>0.14579322816350701</v>
      </c>
      <c r="E217">
        <f>+'Chart NA - DSGE Raw Data'!D262</f>
        <v>1.3325</v>
      </c>
    </row>
    <row r="218" spans="1:5">
      <c r="A218" s="1"/>
      <c r="D218">
        <f>+'2025Q2'!M261</f>
        <v>0.20355209684499201</v>
      </c>
      <c r="E218">
        <f>+'Chart NA - DSGE Raw Data'!D263</f>
        <v>1.3149999999999999</v>
      </c>
    </row>
    <row r="219" spans="1:5">
      <c r="A219" s="1"/>
      <c r="D219">
        <f>+'2025Q2'!M262</f>
        <v>0.117082182323117</v>
      </c>
      <c r="E219">
        <f>+'Chart NA - DSGE Raw Data'!D264</f>
        <v>1.1625000000000001</v>
      </c>
    </row>
    <row r="220" spans="1:5">
      <c r="A220" s="1"/>
      <c r="D220">
        <f>+'2025Q2'!M263</f>
        <v>0.191652056806562</v>
      </c>
      <c r="E220">
        <f>+'Chart NA - DSGE Raw Data'!D265</f>
        <v>1.0825</v>
      </c>
    </row>
    <row r="221" spans="1:5">
      <c r="A221" s="1"/>
      <c r="D221">
        <f>+'2025Q2'!M264</f>
        <v>0.20918164208349599</v>
      </c>
      <c r="E221">
        <f>+'Chart NA - DSGE Raw Data'!D266</f>
        <v>1.0825</v>
      </c>
    </row>
    <row r="222" spans="1:5">
      <c r="A222" s="1"/>
    </row>
    <row r="223" spans="1:5">
      <c r="A223" s="1"/>
    </row>
    <row r="224" spans="1:5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C68-103D-40A8-9A66-D90F98CAF1F8}">
  <sheetPr codeName="Sheet26"/>
  <dimension ref="A1:Q264"/>
  <sheetViews>
    <sheetView zoomScale="85" zoomScaleNormal="85" workbookViewId="0"/>
  </sheetViews>
  <sheetFormatPr defaultColWidth="8.85546875" defaultRowHeight="15"/>
  <cols>
    <col min="1" max="1" width="10.42578125" style="7" customWidth="1"/>
  </cols>
  <sheetData>
    <row r="1" spans="1:17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>
      <c r="A3" s="12" t="s">
        <v>144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>
      <c r="C5" s="29" t="s">
        <v>146</v>
      </c>
      <c r="D5" s="29"/>
      <c r="E5" s="29"/>
      <c r="G5" s="29" t="s">
        <v>147</v>
      </c>
      <c r="H5" s="29"/>
      <c r="I5" s="29"/>
      <c r="K5" s="29" t="s">
        <v>148</v>
      </c>
      <c r="L5" s="29"/>
      <c r="M5" s="29"/>
      <c r="O5" s="29" t="s">
        <v>149</v>
      </c>
      <c r="P5" s="29"/>
      <c r="Q5" s="29"/>
    </row>
    <row r="6" spans="1:17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>
      <c r="A7" s="7">
        <v>22282</v>
      </c>
      <c r="C7">
        <v>4.94953754287718</v>
      </c>
      <c r="D7">
        <v>3.1403687490168899</v>
      </c>
      <c r="E7" t="s">
        <v>153</v>
      </c>
      <c r="G7">
        <v>5.2439839582963501E-3</v>
      </c>
      <c r="H7">
        <v>-4.2419300529120602E-2</v>
      </c>
      <c r="I7" t="s">
        <v>153</v>
      </c>
      <c r="K7">
        <v>5.44055954112648</v>
      </c>
      <c r="L7">
        <v>3.5271544270779902</v>
      </c>
      <c r="M7" t="s">
        <v>153</v>
      </c>
      <c r="O7">
        <v>-3.84911720628986</v>
      </c>
      <c r="P7">
        <v>-2.3875151351094801</v>
      </c>
      <c r="Q7" t="s">
        <v>153</v>
      </c>
    </row>
    <row r="8" spans="1:17">
      <c r="A8" s="7">
        <v>22372</v>
      </c>
      <c r="C8">
        <v>5.1448665533899298</v>
      </c>
      <c r="D8">
        <v>4.9136652091467097</v>
      </c>
      <c r="E8" t="s">
        <v>153</v>
      </c>
      <c r="G8">
        <v>1.18218369223053E-2</v>
      </c>
      <c r="H8">
        <v>-1.1481426332162901E-2</v>
      </c>
      <c r="I8" t="s">
        <v>153</v>
      </c>
      <c r="K8">
        <v>5.6616371933967997</v>
      </c>
      <c r="L8">
        <v>5.5737512767757504</v>
      </c>
      <c r="M8" t="s">
        <v>153</v>
      </c>
      <c r="O8">
        <v>-3.56308710154121</v>
      </c>
      <c r="P8">
        <v>-2.3346858581310199</v>
      </c>
      <c r="Q8" t="s">
        <v>153</v>
      </c>
    </row>
    <row r="9" spans="1:17">
      <c r="A9" s="7">
        <v>22463</v>
      </c>
      <c r="C9">
        <v>5.0578662972975703</v>
      </c>
      <c r="D9">
        <v>5.3040655216529702</v>
      </c>
      <c r="E9" t="s">
        <v>153</v>
      </c>
      <c r="G9">
        <v>1.44936548366346E-2</v>
      </c>
      <c r="H9">
        <v>-5.5302095210877297E-3</v>
      </c>
      <c r="I9" t="s">
        <v>153</v>
      </c>
      <c r="K9">
        <v>5.5687700157342803</v>
      </c>
      <c r="L9">
        <v>6.02346015714408</v>
      </c>
      <c r="M9" t="s">
        <v>153</v>
      </c>
      <c r="O9">
        <v>-2.8030846990641298</v>
      </c>
      <c r="P9">
        <v>-1.6272848925411301</v>
      </c>
      <c r="Q9" t="s">
        <v>153</v>
      </c>
    </row>
    <row r="10" spans="1:17">
      <c r="A10" s="7">
        <v>22555</v>
      </c>
      <c r="C10">
        <v>5.0328480996002201</v>
      </c>
      <c r="D10">
        <v>4.8687593824131996</v>
      </c>
      <c r="E10" t="s">
        <v>153</v>
      </c>
      <c r="G10">
        <v>1.13668981520865E-2</v>
      </c>
      <c r="H10">
        <v>-1.3910172184206499E-2</v>
      </c>
      <c r="I10" t="s">
        <v>153</v>
      </c>
      <c r="K10">
        <v>5.5381696217697396</v>
      </c>
      <c r="L10">
        <v>5.5202792706777197</v>
      </c>
      <c r="M10" t="s">
        <v>153</v>
      </c>
      <c r="O10">
        <v>-2.1083834905180101</v>
      </c>
      <c r="P10">
        <v>-0.98808749365946402</v>
      </c>
      <c r="Q10" t="s">
        <v>153</v>
      </c>
    </row>
    <row r="11" spans="1:17">
      <c r="A11" s="7">
        <v>22647</v>
      </c>
      <c r="C11">
        <v>4.8618989876245804</v>
      </c>
      <c r="D11">
        <v>5.3706315218914504</v>
      </c>
      <c r="E11" t="s">
        <v>153</v>
      </c>
      <c r="G11">
        <v>1.3886532830387099E-2</v>
      </c>
      <c r="H11">
        <v>-4.0609971072819301E-3</v>
      </c>
      <c r="I11" t="s">
        <v>153</v>
      </c>
      <c r="K11">
        <v>5.35296214866149</v>
      </c>
      <c r="L11">
        <v>6.10059317358649</v>
      </c>
      <c r="M11" t="s">
        <v>153</v>
      </c>
      <c r="O11">
        <v>-1.2681618195533699</v>
      </c>
      <c r="P11">
        <v>-0.40657027782890498</v>
      </c>
      <c r="Q11" t="s">
        <v>153</v>
      </c>
    </row>
    <row r="12" spans="1:17">
      <c r="A12" s="7">
        <v>22737</v>
      </c>
      <c r="C12">
        <v>4.3830335309326802</v>
      </c>
      <c r="D12">
        <v>4.7873036550512298</v>
      </c>
      <c r="E12" t="s">
        <v>153</v>
      </c>
      <c r="G12">
        <v>7.4214461447429797E-3</v>
      </c>
      <c r="H12">
        <v>-7.4534374103569102E-3</v>
      </c>
      <c r="I12" t="s">
        <v>153</v>
      </c>
      <c r="K12">
        <v>4.8206328081944898</v>
      </c>
      <c r="L12">
        <v>5.4341474441733997</v>
      </c>
      <c r="M12" t="s">
        <v>153</v>
      </c>
      <c r="O12">
        <v>-0.64318384591410904</v>
      </c>
      <c r="P12">
        <v>0.19342979479154099</v>
      </c>
      <c r="Q12" t="s">
        <v>153</v>
      </c>
    </row>
    <row r="13" spans="1:17">
      <c r="A13" s="7">
        <v>22828</v>
      </c>
      <c r="C13">
        <v>4.2850229029330302</v>
      </c>
      <c r="D13">
        <v>4.7703437075800101</v>
      </c>
      <c r="E13" t="s">
        <v>153</v>
      </c>
      <c r="G13">
        <v>3.9528910483871199E-3</v>
      </c>
      <c r="H13">
        <v>-7.3456204224865099E-3</v>
      </c>
      <c r="I13" t="s">
        <v>153</v>
      </c>
      <c r="K13">
        <v>4.7095342600898098</v>
      </c>
      <c r="L13">
        <v>5.41497733944147</v>
      </c>
      <c r="M13" t="s">
        <v>153</v>
      </c>
      <c r="O13">
        <v>-0.316545344131555</v>
      </c>
      <c r="P13">
        <v>0.305985136032632</v>
      </c>
      <c r="Q13" t="s">
        <v>153</v>
      </c>
    </row>
    <row r="14" spans="1:17">
      <c r="A14" s="7">
        <v>22920</v>
      </c>
      <c r="C14">
        <v>3.8884720680343601</v>
      </c>
      <c r="D14">
        <v>5.0073305928010701</v>
      </c>
      <c r="E14" t="s">
        <v>153</v>
      </c>
      <c r="G14">
        <v>-1.1046072861790599E-2</v>
      </c>
      <c r="H14">
        <v>-4.3236736873921598E-3</v>
      </c>
      <c r="I14" t="s">
        <v>153</v>
      </c>
      <c r="K14">
        <v>4.25906452674693</v>
      </c>
      <c r="L14">
        <v>5.6873759826353298</v>
      </c>
      <c r="M14" t="s">
        <v>153</v>
      </c>
      <c r="O14">
        <v>-0.17059872530592199</v>
      </c>
      <c r="P14">
        <v>0.49181865987946999</v>
      </c>
      <c r="Q14" t="s">
        <v>153</v>
      </c>
    </row>
    <row r="15" spans="1:17">
      <c r="A15" s="7">
        <v>23012</v>
      </c>
      <c r="C15">
        <v>3.8697113585809602</v>
      </c>
      <c r="D15">
        <v>4.7068346110827299</v>
      </c>
      <c r="E15" t="s">
        <v>153</v>
      </c>
      <c r="G15">
        <v>-5.4378923972259602E-3</v>
      </c>
      <c r="H15">
        <v>-1.0068947654979499E-2</v>
      </c>
      <c r="I15" t="s">
        <v>153</v>
      </c>
      <c r="K15">
        <v>4.2440707065049104</v>
      </c>
      <c r="L15">
        <v>5.3400649094509802</v>
      </c>
      <c r="M15" t="s">
        <v>153</v>
      </c>
      <c r="O15">
        <v>2.50450674570857E-2</v>
      </c>
      <c r="P15">
        <v>0.64287689813750104</v>
      </c>
      <c r="Q15" t="s">
        <v>153</v>
      </c>
    </row>
    <row r="16" spans="1:17">
      <c r="A16" s="7">
        <v>23102</v>
      </c>
      <c r="C16">
        <v>3.8368418945916298</v>
      </c>
      <c r="D16">
        <v>4.79211465862232</v>
      </c>
      <c r="E16" t="s">
        <v>153</v>
      </c>
      <c r="G16">
        <v>-1.9030078409867401E-3</v>
      </c>
      <c r="H16">
        <v>-1.5659803692794499E-2</v>
      </c>
      <c r="I16" t="s">
        <v>153</v>
      </c>
      <c r="K16">
        <v>4.2115101159931703</v>
      </c>
      <c r="L16">
        <v>5.4314096178374802</v>
      </c>
      <c r="M16" t="s">
        <v>153</v>
      </c>
      <c r="O16">
        <v>0.28627527867468</v>
      </c>
      <c r="P16">
        <v>0.63259687242225504</v>
      </c>
      <c r="Q16" t="s">
        <v>153</v>
      </c>
    </row>
    <row r="17" spans="1:17">
      <c r="A17" s="7">
        <v>23193</v>
      </c>
      <c r="C17">
        <v>4.1271433419050796</v>
      </c>
      <c r="D17">
        <v>4.5254581728530603</v>
      </c>
      <c r="E17" t="s">
        <v>153</v>
      </c>
      <c r="G17">
        <v>5.8265986211602097E-3</v>
      </c>
      <c r="H17">
        <v>-2.2390196760276701E-3</v>
      </c>
      <c r="I17" t="s">
        <v>153</v>
      </c>
      <c r="K17">
        <v>4.5380331368263001</v>
      </c>
      <c r="L17">
        <v>5.1417290586772797</v>
      </c>
      <c r="M17" t="s">
        <v>153</v>
      </c>
      <c r="O17">
        <v>0.67407735446113304</v>
      </c>
      <c r="P17">
        <v>1.0895551249686799</v>
      </c>
      <c r="Q17" t="s">
        <v>153</v>
      </c>
    </row>
    <row r="18" spans="1:17">
      <c r="A18" s="7">
        <v>23285</v>
      </c>
      <c r="C18">
        <v>3.87784115827509</v>
      </c>
      <c r="D18">
        <v>5.0524451336792202</v>
      </c>
      <c r="E18" t="s">
        <v>153</v>
      </c>
      <c r="G18">
        <v>1.05535461930512E-2</v>
      </c>
      <c r="H18">
        <v>-5.5800182747959498E-3</v>
      </c>
      <c r="I18" t="s">
        <v>153</v>
      </c>
      <c r="K18">
        <v>4.2689898532641601</v>
      </c>
      <c r="L18">
        <v>5.7374001381172599</v>
      </c>
      <c r="M18" t="s">
        <v>153</v>
      </c>
      <c r="O18">
        <v>1.1050668508357799</v>
      </c>
      <c r="P18">
        <v>1.2915974522203999</v>
      </c>
      <c r="Q18" t="s">
        <v>153</v>
      </c>
    </row>
    <row r="19" spans="1:17">
      <c r="A19" s="7">
        <v>23377</v>
      </c>
      <c r="C19">
        <v>4.1528568645272204</v>
      </c>
      <c r="D19">
        <v>5.1917862532903198</v>
      </c>
      <c r="E19" t="s">
        <v>153</v>
      </c>
      <c r="G19">
        <v>1.1984879053073501E-2</v>
      </c>
      <c r="H19">
        <v>-3.9068705242994396E-3</v>
      </c>
      <c r="I19" t="s">
        <v>153</v>
      </c>
      <c r="K19">
        <v>4.5724286229217803</v>
      </c>
      <c r="L19">
        <v>5.8974586346886104</v>
      </c>
      <c r="M19" t="s">
        <v>153</v>
      </c>
      <c r="O19">
        <v>1.32675803518487</v>
      </c>
      <c r="P19">
        <v>2.0268998393705702</v>
      </c>
      <c r="Q19" t="s">
        <v>153</v>
      </c>
    </row>
    <row r="20" spans="1:17">
      <c r="A20" s="7">
        <v>23468</v>
      </c>
      <c r="C20">
        <v>4.0915067865666801</v>
      </c>
      <c r="D20">
        <v>4.8484571836823704</v>
      </c>
      <c r="E20" t="s">
        <v>153</v>
      </c>
      <c r="G20">
        <v>-3.7361839160841401E-3</v>
      </c>
      <c r="H20">
        <v>-6.1580925295314799E-3</v>
      </c>
      <c r="I20" t="s">
        <v>153</v>
      </c>
      <c r="K20">
        <v>4.4893362085316602</v>
      </c>
      <c r="L20">
        <v>5.5049543803985603</v>
      </c>
      <c r="M20" t="s">
        <v>153</v>
      </c>
      <c r="O20">
        <v>1.5020335076042099</v>
      </c>
      <c r="P20">
        <v>2.3422903564534199</v>
      </c>
      <c r="Q20" t="s">
        <v>153</v>
      </c>
    </row>
    <row r="21" spans="1:17">
      <c r="A21" s="7">
        <v>23559</v>
      </c>
      <c r="C21">
        <v>4.1881953298355796</v>
      </c>
      <c r="D21">
        <v>4.8235089370876203</v>
      </c>
      <c r="E21" t="s">
        <v>153</v>
      </c>
      <c r="G21">
        <v>-1.1044620136808901E-2</v>
      </c>
      <c r="H21">
        <v>-9.8828139360638296E-3</v>
      </c>
      <c r="I21" t="s">
        <v>153</v>
      </c>
      <c r="K21">
        <v>4.5882059230728496</v>
      </c>
      <c r="L21">
        <v>5.4728716498816699</v>
      </c>
      <c r="M21" t="s">
        <v>153</v>
      </c>
      <c r="O21">
        <v>1.65361437311765</v>
      </c>
      <c r="P21">
        <v>2.2666179221617999</v>
      </c>
      <c r="Q21" t="s">
        <v>153</v>
      </c>
    </row>
    <row r="22" spans="1:17">
      <c r="A22" s="7">
        <v>23651</v>
      </c>
      <c r="C22">
        <v>3.9713943865308301</v>
      </c>
      <c r="D22">
        <v>4.6516796647212999</v>
      </c>
      <c r="E22" t="s">
        <v>153</v>
      </c>
      <c r="G22">
        <v>-2.6149535119496699E-2</v>
      </c>
      <c r="H22">
        <v>-1.0067740553706E-2</v>
      </c>
      <c r="I22" t="s">
        <v>153</v>
      </c>
      <c r="K22">
        <v>4.3350218886280203</v>
      </c>
      <c r="L22">
        <v>5.2773729543110397</v>
      </c>
      <c r="M22" t="s">
        <v>153</v>
      </c>
      <c r="O22">
        <v>1.6269120313629599</v>
      </c>
      <c r="P22">
        <v>2.2428757397260601</v>
      </c>
      <c r="Q22" t="s">
        <v>153</v>
      </c>
    </row>
    <row r="23" spans="1:17">
      <c r="A23" s="7">
        <v>23743</v>
      </c>
      <c r="C23">
        <v>4.30176233848547</v>
      </c>
      <c r="D23">
        <v>5.0623546649628697</v>
      </c>
      <c r="E23" t="s">
        <v>153</v>
      </c>
      <c r="G23">
        <v>-1.0847578582289699E-2</v>
      </c>
      <c r="H23">
        <v>-6.1944094218834896E-3</v>
      </c>
      <c r="I23" t="s">
        <v>153</v>
      </c>
      <c r="K23">
        <v>4.7131161370295303</v>
      </c>
      <c r="L23">
        <v>5.74804964791623</v>
      </c>
      <c r="M23" t="s">
        <v>153</v>
      </c>
      <c r="O23">
        <v>1.8733267845883601</v>
      </c>
      <c r="P23">
        <v>2.53945589043974</v>
      </c>
      <c r="Q23" t="s">
        <v>153</v>
      </c>
    </row>
    <row r="24" spans="1:17">
      <c r="A24" s="7">
        <v>23833</v>
      </c>
      <c r="C24">
        <v>4.2837260561747703</v>
      </c>
      <c r="D24">
        <v>4.8735815412829897</v>
      </c>
      <c r="E24" t="s">
        <v>153</v>
      </c>
      <c r="G24">
        <v>-1.9713016603552399E-2</v>
      </c>
      <c r="H24">
        <v>-8.7871701824394498E-4</v>
      </c>
      <c r="I24" t="s">
        <v>153</v>
      </c>
      <c r="K24">
        <v>4.6844442251735696</v>
      </c>
      <c r="L24">
        <v>5.5387919457218704</v>
      </c>
      <c r="M24" t="s">
        <v>153</v>
      </c>
      <c r="O24">
        <v>2.0806541161288101</v>
      </c>
      <c r="P24">
        <v>3.0190539000875001</v>
      </c>
      <c r="Q24" t="s">
        <v>153</v>
      </c>
    </row>
    <row r="25" spans="1:17">
      <c r="A25" s="7">
        <v>23924</v>
      </c>
      <c r="C25">
        <v>4.5130887088326501</v>
      </c>
      <c r="D25">
        <v>4.8986165005591298</v>
      </c>
      <c r="E25" t="s">
        <v>153</v>
      </c>
      <c r="G25">
        <v>-1.8950659602423599E-2</v>
      </c>
      <c r="H25">
        <v>-4.6684214194749E-3</v>
      </c>
      <c r="I25" t="s">
        <v>153</v>
      </c>
      <c r="K25">
        <v>4.9370802942993501</v>
      </c>
      <c r="L25">
        <v>5.5634588144322601</v>
      </c>
      <c r="M25" t="s">
        <v>153</v>
      </c>
      <c r="O25">
        <v>2.3292557459388901</v>
      </c>
      <c r="P25">
        <v>3.0558262377953702</v>
      </c>
      <c r="Q25" t="s">
        <v>153</v>
      </c>
    </row>
    <row r="26" spans="1:17">
      <c r="A26" s="7">
        <v>24016</v>
      </c>
      <c r="C26">
        <v>4.7080615568876301</v>
      </c>
      <c r="D26">
        <v>5.0790997555822202</v>
      </c>
      <c r="E26" t="s">
        <v>153</v>
      </c>
      <c r="G26">
        <v>-1.630376501894E-2</v>
      </c>
      <c r="H26">
        <v>2.40548354235563E-3</v>
      </c>
      <c r="I26" t="s">
        <v>153</v>
      </c>
      <c r="K26">
        <v>5.15383586976023</v>
      </c>
      <c r="L26">
        <v>5.7756832405248</v>
      </c>
      <c r="M26" t="s">
        <v>153</v>
      </c>
      <c r="O26">
        <v>2.7288159172983302</v>
      </c>
      <c r="P26">
        <v>3.47656324422314</v>
      </c>
      <c r="Q26" t="s">
        <v>153</v>
      </c>
    </row>
    <row r="27" spans="1:17">
      <c r="A27" s="7">
        <v>24108</v>
      </c>
      <c r="C27">
        <v>4.8970319255207402</v>
      </c>
      <c r="D27">
        <v>5.1036211696906602</v>
      </c>
      <c r="E27" t="s">
        <v>153</v>
      </c>
      <c r="G27">
        <v>4.3967251374216702E-3</v>
      </c>
      <c r="H27">
        <v>1.48155768225318E-2</v>
      </c>
      <c r="I27" t="s">
        <v>153</v>
      </c>
      <c r="K27">
        <v>5.3820534411747101</v>
      </c>
      <c r="L27">
        <v>5.8159661737677002</v>
      </c>
      <c r="M27" t="s">
        <v>153</v>
      </c>
      <c r="O27">
        <v>3.29910398517575</v>
      </c>
      <c r="P27">
        <v>4.0887118280629098</v>
      </c>
      <c r="Q27" t="s">
        <v>153</v>
      </c>
    </row>
    <row r="28" spans="1:17">
      <c r="A28" s="7">
        <v>24198</v>
      </c>
      <c r="C28">
        <v>4.62998551763107</v>
      </c>
      <c r="D28">
        <v>5.1991146691594698</v>
      </c>
      <c r="E28" t="s">
        <v>153</v>
      </c>
      <c r="G28">
        <v>3.9337721466442897E-2</v>
      </c>
      <c r="H28">
        <v>1.46392617099575E-2</v>
      </c>
      <c r="I28" t="s">
        <v>153</v>
      </c>
      <c r="K28">
        <v>5.1237384549569498</v>
      </c>
      <c r="L28">
        <v>5.9243347825491197</v>
      </c>
      <c r="M28" t="s">
        <v>153</v>
      </c>
      <c r="O28">
        <v>3.63345149427369</v>
      </c>
      <c r="P28">
        <v>4.4959411843386201</v>
      </c>
      <c r="Q28" t="s">
        <v>153</v>
      </c>
    </row>
    <row r="29" spans="1:17">
      <c r="A29" s="7">
        <v>24289</v>
      </c>
      <c r="C29">
        <v>4.6072934226051796</v>
      </c>
      <c r="D29">
        <v>4.9391891379823001</v>
      </c>
      <c r="E29" t="s">
        <v>153</v>
      </c>
      <c r="G29">
        <v>4.9024719241902201E-2</v>
      </c>
      <c r="H29">
        <v>-1.1725596081771099E-3</v>
      </c>
      <c r="I29" t="s">
        <v>153</v>
      </c>
      <c r="K29">
        <v>5.1085062161268802</v>
      </c>
      <c r="L29">
        <v>5.6130725153192298</v>
      </c>
      <c r="M29" t="s">
        <v>153</v>
      </c>
      <c r="O29">
        <v>3.4515059921703801</v>
      </c>
      <c r="P29">
        <v>4.3152279798353002</v>
      </c>
      <c r="Q29" t="s">
        <v>153</v>
      </c>
    </row>
    <row r="30" spans="1:17">
      <c r="A30" s="7">
        <v>24381</v>
      </c>
      <c r="C30">
        <v>4.5804075576531504</v>
      </c>
      <c r="D30">
        <v>4.9719348560172598</v>
      </c>
      <c r="E30" t="s">
        <v>153</v>
      </c>
      <c r="G30">
        <v>5.7429363628031603E-2</v>
      </c>
      <c r="H30">
        <v>-1.84160048268803E-3</v>
      </c>
      <c r="I30" t="s">
        <v>153</v>
      </c>
      <c r="K30">
        <v>5.0873862516428199</v>
      </c>
      <c r="L30">
        <v>5.6496246621876596</v>
      </c>
      <c r="M30" t="s">
        <v>153</v>
      </c>
      <c r="O30">
        <v>3.2607373273460798</v>
      </c>
      <c r="P30">
        <v>4.1476635020903796</v>
      </c>
      <c r="Q30" t="s">
        <v>153</v>
      </c>
    </row>
    <row r="31" spans="1:17">
      <c r="A31" s="7">
        <v>24473</v>
      </c>
      <c r="C31">
        <v>4.5965771826673496</v>
      </c>
      <c r="D31">
        <v>4.7346818955469301</v>
      </c>
      <c r="E31" t="s">
        <v>153</v>
      </c>
      <c r="G31">
        <v>5.71740161082705E-3</v>
      </c>
      <c r="H31">
        <v>-6.3739514711216496E-3</v>
      </c>
      <c r="I31" t="s">
        <v>153</v>
      </c>
      <c r="K31">
        <v>5.0534309009518203</v>
      </c>
      <c r="L31">
        <v>5.3754131740733699</v>
      </c>
      <c r="M31" t="s">
        <v>153</v>
      </c>
      <c r="O31">
        <v>2.7221721474539899</v>
      </c>
      <c r="P31">
        <v>3.8376815137245899</v>
      </c>
      <c r="Q31" t="s">
        <v>153</v>
      </c>
    </row>
    <row r="32" spans="1:17">
      <c r="A32" s="7">
        <v>24563</v>
      </c>
      <c r="C32">
        <v>4.4032585203395298</v>
      </c>
      <c r="D32">
        <v>4.9030664658122403</v>
      </c>
      <c r="E32" t="s">
        <v>153</v>
      </c>
      <c r="G32">
        <v>-5.4674043679068599E-3</v>
      </c>
      <c r="H32">
        <v>7.0579136262844903E-3</v>
      </c>
      <c r="I32" t="s">
        <v>153</v>
      </c>
      <c r="K32">
        <v>4.8299539517700296</v>
      </c>
      <c r="L32">
        <v>5.5802433067600896</v>
      </c>
      <c r="M32" t="s">
        <v>153</v>
      </c>
      <c r="O32">
        <v>2.3855966375631401</v>
      </c>
      <c r="P32">
        <v>3.9376365496402199</v>
      </c>
      <c r="Q32" t="s">
        <v>153</v>
      </c>
    </row>
    <row r="33" spans="1:17">
      <c r="A33" s="7">
        <v>24654</v>
      </c>
      <c r="C33">
        <v>4.3987148706929604</v>
      </c>
      <c r="D33">
        <v>4.7221686845223196</v>
      </c>
      <c r="E33" t="s">
        <v>153</v>
      </c>
      <c r="G33">
        <v>2.1424059894470101E-2</v>
      </c>
      <c r="H33">
        <v>1.04576383356529E-2</v>
      </c>
      <c r="I33" t="s">
        <v>153</v>
      </c>
      <c r="K33">
        <v>4.85185582470264</v>
      </c>
      <c r="L33">
        <v>5.3780213293438601</v>
      </c>
      <c r="M33" t="s">
        <v>153</v>
      </c>
      <c r="O33">
        <v>2.3500053933532898</v>
      </c>
      <c r="P33">
        <v>3.9720098671353998</v>
      </c>
      <c r="Q33" t="s">
        <v>153</v>
      </c>
    </row>
    <row r="34" spans="1:17">
      <c r="A34" s="7">
        <v>24746</v>
      </c>
      <c r="C34">
        <v>4.31805528652405</v>
      </c>
      <c r="D34">
        <v>4.6293240584120996</v>
      </c>
      <c r="E34" t="s">
        <v>153</v>
      </c>
      <c r="G34">
        <v>3.9912123083855999E-2</v>
      </c>
      <c r="H34">
        <v>2.3024458025834998E-3</v>
      </c>
      <c r="I34" t="s">
        <v>153</v>
      </c>
      <c r="K34">
        <v>4.7817678767252998</v>
      </c>
      <c r="L34">
        <v>5.2643321168915298</v>
      </c>
      <c r="M34" t="s">
        <v>153</v>
      </c>
      <c r="O34">
        <v>2.40678495786528</v>
      </c>
      <c r="P34">
        <v>3.6627090237170101</v>
      </c>
      <c r="Q34" t="s">
        <v>153</v>
      </c>
    </row>
    <row r="35" spans="1:17">
      <c r="A35" s="7">
        <v>24838</v>
      </c>
      <c r="C35">
        <v>4.4854047197260201</v>
      </c>
      <c r="D35">
        <v>4.58895303174525</v>
      </c>
      <c r="E35" t="s">
        <v>153</v>
      </c>
      <c r="G35">
        <v>7.7750258468607697E-2</v>
      </c>
      <c r="H35">
        <v>1.15582571608569E-2</v>
      </c>
      <c r="I35" t="s">
        <v>153</v>
      </c>
      <c r="K35">
        <v>5.00338014653902</v>
      </c>
      <c r="L35">
        <v>5.2276992547646897</v>
      </c>
      <c r="M35" t="s">
        <v>153</v>
      </c>
      <c r="O35">
        <v>2.7918007873823898</v>
      </c>
      <c r="P35">
        <v>3.6157605922570601</v>
      </c>
      <c r="Q35" t="s">
        <v>153</v>
      </c>
    </row>
    <row r="36" spans="1:17">
      <c r="A36" s="7">
        <v>24929</v>
      </c>
      <c r="C36">
        <v>4.5310285462457296</v>
      </c>
      <c r="D36">
        <v>4.8527944877491196</v>
      </c>
      <c r="E36" t="s">
        <v>153</v>
      </c>
      <c r="G36">
        <v>8.9669226553245399E-2</v>
      </c>
      <c r="H36">
        <v>-1.8764195628733198E-2</v>
      </c>
      <c r="I36" t="s">
        <v>153</v>
      </c>
      <c r="K36">
        <v>5.0654007436974702</v>
      </c>
      <c r="L36">
        <v>5.4972783756039396</v>
      </c>
      <c r="M36" t="s">
        <v>153</v>
      </c>
      <c r="O36">
        <v>3.1807035263563002</v>
      </c>
      <c r="P36">
        <v>3.5645042895203001</v>
      </c>
      <c r="Q36" t="s">
        <v>153</v>
      </c>
    </row>
    <row r="37" spans="1:17">
      <c r="A37" s="7">
        <v>25020</v>
      </c>
      <c r="C37">
        <v>4.4246718589793099</v>
      </c>
      <c r="D37">
        <v>4.81413440333698</v>
      </c>
      <c r="E37" t="s">
        <v>153</v>
      </c>
      <c r="G37">
        <v>7.2217389055524495E-2</v>
      </c>
      <c r="H37">
        <v>5.7639492910961298E-3</v>
      </c>
      <c r="I37" t="s">
        <v>153</v>
      </c>
      <c r="K37">
        <v>4.9311537204071003</v>
      </c>
      <c r="L37">
        <v>5.4778626296453998</v>
      </c>
      <c r="M37" t="s">
        <v>153</v>
      </c>
      <c r="O37">
        <v>3.2007362277140601</v>
      </c>
      <c r="P37">
        <v>4.07245210327949</v>
      </c>
      <c r="Q37" t="s">
        <v>153</v>
      </c>
    </row>
    <row r="38" spans="1:17">
      <c r="A38" s="7">
        <v>25112</v>
      </c>
      <c r="C38">
        <v>4.2923256953687297</v>
      </c>
      <c r="D38">
        <v>4.8329759907824297</v>
      </c>
      <c r="E38" t="s">
        <v>153</v>
      </c>
      <c r="G38">
        <v>6.4756515622145294E-2</v>
      </c>
      <c r="H38">
        <v>1.2400624751630999E-2</v>
      </c>
      <c r="I38" t="s">
        <v>153</v>
      </c>
      <c r="K38">
        <v>4.7783574180023196</v>
      </c>
      <c r="L38">
        <v>5.5059160369953801</v>
      </c>
      <c r="M38" t="s">
        <v>153</v>
      </c>
      <c r="O38">
        <v>3.01407053154094</v>
      </c>
      <c r="P38">
        <v>4.1788286087884199</v>
      </c>
      <c r="Q38" t="s">
        <v>153</v>
      </c>
    </row>
    <row r="39" spans="1:17">
      <c r="A39" s="7">
        <v>25204</v>
      </c>
      <c r="C39">
        <v>4.4244450435467497</v>
      </c>
      <c r="D39">
        <v>4.8662892623858003</v>
      </c>
      <c r="E39" t="s">
        <v>153</v>
      </c>
      <c r="G39">
        <v>4.64807751328166E-2</v>
      </c>
      <c r="H39">
        <v>-9.1334984858387602E-3</v>
      </c>
      <c r="I39" t="s">
        <v>153</v>
      </c>
      <c r="K39">
        <v>4.9051680299921898</v>
      </c>
      <c r="L39">
        <v>5.5222482245640103</v>
      </c>
      <c r="M39" t="s">
        <v>153</v>
      </c>
      <c r="O39">
        <v>2.8753230592284398</v>
      </c>
      <c r="P39">
        <v>4.0359148351796499</v>
      </c>
      <c r="Q39" t="s">
        <v>153</v>
      </c>
    </row>
    <row r="40" spans="1:17">
      <c r="A40" s="7">
        <v>25294</v>
      </c>
      <c r="C40">
        <v>4.2530423066948604</v>
      </c>
      <c r="D40">
        <v>4.7162158605346596</v>
      </c>
      <c r="E40" t="s">
        <v>153</v>
      </c>
      <c r="G40">
        <v>4.3494153517006001E-2</v>
      </c>
      <c r="H40">
        <v>2.8762880395585701E-2</v>
      </c>
      <c r="I40" t="s">
        <v>153</v>
      </c>
      <c r="K40">
        <v>4.71395615418208</v>
      </c>
      <c r="L40">
        <v>5.3895601545242302</v>
      </c>
      <c r="M40" t="s">
        <v>153</v>
      </c>
      <c r="O40">
        <v>2.7810534062066399</v>
      </c>
      <c r="P40">
        <v>4.2437239949655297</v>
      </c>
      <c r="Q40" t="s">
        <v>153</v>
      </c>
    </row>
    <row r="41" spans="1:17">
      <c r="A41" s="7">
        <v>25385</v>
      </c>
      <c r="C41">
        <v>4.2280700475525297</v>
      </c>
      <c r="D41">
        <v>4.7599528231316297</v>
      </c>
      <c r="E41" t="s">
        <v>153</v>
      </c>
      <c r="G41">
        <v>2.58615449923668E-2</v>
      </c>
      <c r="H41">
        <v>-3.5773055629259201E-3</v>
      </c>
      <c r="I41" t="s">
        <v>153</v>
      </c>
      <c r="K41">
        <v>4.6689003556244097</v>
      </c>
      <c r="L41">
        <v>5.4069346120006099</v>
      </c>
      <c r="M41" t="s">
        <v>153</v>
      </c>
      <c r="O41">
        <v>2.4205640425517498</v>
      </c>
      <c r="P41">
        <v>3.7593849134622102</v>
      </c>
      <c r="Q41" t="s">
        <v>153</v>
      </c>
    </row>
    <row r="42" spans="1:17">
      <c r="A42" s="7">
        <v>25477</v>
      </c>
      <c r="C42">
        <v>3.9909780171334801</v>
      </c>
      <c r="D42">
        <v>4.80013533201722</v>
      </c>
      <c r="E42" t="s">
        <v>153</v>
      </c>
      <c r="G42">
        <v>9.4576697037060207E-3</v>
      </c>
      <c r="H42">
        <v>-3.3831011612878801E-3</v>
      </c>
      <c r="I42" t="s">
        <v>153</v>
      </c>
      <c r="K42">
        <v>4.3921347818429801</v>
      </c>
      <c r="L42">
        <v>5.4528032067337104</v>
      </c>
      <c r="M42" t="s">
        <v>153</v>
      </c>
      <c r="O42">
        <v>1.81552919385365</v>
      </c>
      <c r="P42">
        <v>3.7542672180977701</v>
      </c>
      <c r="Q42" t="s">
        <v>153</v>
      </c>
    </row>
    <row r="43" spans="1:17">
      <c r="A43" s="7">
        <v>25569</v>
      </c>
      <c r="C43">
        <v>3.8893447678720698</v>
      </c>
      <c r="D43">
        <v>4.7197299789787204</v>
      </c>
      <c r="E43" t="s">
        <v>153</v>
      </c>
      <c r="G43">
        <v>-2.0664246777468601E-2</v>
      </c>
      <c r="H43">
        <v>4.4015831390021498E-3</v>
      </c>
      <c r="I43" t="s">
        <v>153</v>
      </c>
      <c r="K43">
        <v>4.2504047047911104</v>
      </c>
      <c r="L43">
        <v>5.3691932623442904</v>
      </c>
      <c r="M43" t="s">
        <v>153</v>
      </c>
      <c r="O43">
        <v>0.99684904736875501</v>
      </c>
      <c r="P43">
        <v>3.6512312995741398</v>
      </c>
      <c r="Q43" t="s">
        <v>153</v>
      </c>
    </row>
    <row r="44" spans="1:17">
      <c r="A44" s="7">
        <v>25659</v>
      </c>
      <c r="C44">
        <v>3.8253189390423898</v>
      </c>
      <c r="D44">
        <v>4.6130156499186104</v>
      </c>
      <c r="E44" t="s">
        <v>153</v>
      </c>
      <c r="G44">
        <v>-2.4955083156930499E-2</v>
      </c>
      <c r="H44">
        <v>-3.4371752059949599E-2</v>
      </c>
      <c r="I44" t="s">
        <v>153</v>
      </c>
      <c r="K44">
        <v>4.1758041514969104</v>
      </c>
      <c r="L44">
        <v>5.2091205843559099</v>
      </c>
      <c r="M44" t="s">
        <v>153</v>
      </c>
      <c r="O44">
        <v>0.421433852333507</v>
      </c>
      <c r="P44">
        <v>2.8649637812583801</v>
      </c>
      <c r="Q44" t="s">
        <v>153</v>
      </c>
    </row>
    <row r="45" spans="1:17">
      <c r="A45" s="7">
        <v>25750</v>
      </c>
      <c r="C45">
        <v>3.8852223618380601</v>
      </c>
      <c r="D45">
        <v>4.6558305520512597</v>
      </c>
      <c r="E45" t="s">
        <v>153</v>
      </c>
      <c r="G45">
        <v>-2.9379558157900599E-2</v>
      </c>
      <c r="H45">
        <v>-4.7199158374453001E-2</v>
      </c>
      <c r="I45" t="s">
        <v>153</v>
      </c>
      <c r="K45">
        <v>4.2371623891288603</v>
      </c>
      <c r="L45">
        <v>5.2449597398426704</v>
      </c>
      <c r="M45" t="s">
        <v>153</v>
      </c>
      <c r="O45">
        <v>0.116284446241252</v>
      </c>
      <c r="P45">
        <v>2.4397406137090298</v>
      </c>
      <c r="Q45" t="s">
        <v>153</v>
      </c>
    </row>
    <row r="46" spans="1:17">
      <c r="A46" s="7">
        <v>25842</v>
      </c>
      <c r="C46">
        <v>3.4756839856346602</v>
      </c>
      <c r="D46">
        <v>4.5496430371007399</v>
      </c>
      <c r="E46" t="s">
        <v>153</v>
      </c>
      <c r="G46">
        <v>1.4050893743974601E-2</v>
      </c>
      <c r="H46">
        <v>-6.9547002189741206E-2</v>
      </c>
      <c r="I46" t="s">
        <v>153</v>
      </c>
      <c r="K46">
        <v>3.8308598532207698</v>
      </c>
      <c r="L46">
        <v>5.1019113688405904</v>
      </c>
      <c r="M46" t="s">
        <v>153</v>
      </c>
      <c r="O46">
        <v>-7.3047244570489098E-2</v>
      </c>
      <c r="P46">
        <v>1.8991356140353399</v>
      </c>
      <c r="Q46" t="s">
        <v>153</v>
      </c>
    </row>
    <row r="47" spans="1:17">
      <c r="A47" s="7">
        <v>25934</v>
      </c>
      <c r="C47">
        <v>3.8876226356735102</v>
      </c>
      <c r="D47">
        <v>4.3557258466748801</v>
      </c>
      <c r="E47" t="s">
        <v>153</v>
      </c>
      <c r="G47">
        <v>2.6441230456075299E-2</v>
      </c>
      <c r="H47">
        <v>-5.7609662496381601E-2</v>
      </c>
      <c r="I47" t="s">
        <v>153</v>
      </c>
      <c r="K47">
        <v>4.2956190291948797</v>
      </c>
      <c r="L47">
        <v>4.8934281899269401</v>
      </c>
      <c r="M47" t="s">
        <v>153</v>
      </c>
      <c r="O47">
        <v>4.3731977854804399E-2</v>
      </c>
      <c r="P47">
        <v>1.3774789842291899</v>
      </c>
      <c r="Q47" t="s">
        <v>153</v>
      </c>
    </row>
    <row r="48" spans="1:17">
      <c r="A48" s="7">
        <v>26024</v>
      </c>
      <c r="C48">
        <v>3.6971972666164201</v>
      </c>
      <c r="D48">
        <v>4.6507895680458304</v>
      </c>
      <c r="E48" t="s">
        <v>153</v>
      </c>
      <c r="G48">
        <v>-1.0410023874217999E-2</v>
      </c>
      <c r="H48">
        <v>-2.8276572070346399E-2</v>
      </c>
      <c r="I48" t="s">
        <v>153</v>
      </c>
      <c r="K48">
        <v>4.0496528905043201</v>
      </c>
      <c r="L48">
        <v>5.2581523735503799</v>
      </c>
      <c r="M48" t="s">
        <v>153</v>
      </c>
      <c r="O48">
        <v>0.29924377378665701</v>
      </c>
      <c r="P48">
        <v>1.6819721232590701</v>
      </c>
      <c r="Q48" t="s">
        <v>153</v>
      </c>
    </row>
    <row r="49" spans="1:17">
      <c r="A49" s="7">
        <v>26115</v>
      </c>
      <c r="C49">
        <v>3.6254288821110299</v>
      </c>
      <c r="D49">
        <v>4.8044145206183302</v>
      </c>
      <c r="E49" t="s">
        <v>153</v>
      </c>
      <c r="G49">
        <v>-7.3543121788791799E-2</v>
      </c>
      <c r="H49">
        <v>-8.2581719336718706E-3</v>
      </c>
      <c r="I49" t="s">
        <v>153</v>
      </c>
      <c r="K49">
        <v>3.9077076180308699</v>
      </c>
      <c r="L49">
        <v>5.4527921759600702</v>
      </c>
      <c r="M49" t="s">
        <v>153</v>
      </c>
      <c r="O49">
        <v>0.30502412914108801</v>
      </c>
      <c r="P49">
        <v>2.4945031152021802</v>
      </c>
      <c r="Q49" t="s">
        <v>153</v>
      </c>
    </row>
    <row r="50" spans="1:17">
      <c r="A50" s="7">
        <v>26207</v>
      </c>
      <c r="C50">
        <v>3.4744093233242199</v>
      </c>
      <c r="D50">
        <v>4.7187731913445701</v>
      </c>
      <c r="E50" t="s">
        <v>153</v>
      </c>
      <c r="G50">
        <v>-0.20010431883899299</v>
      </c>
      <c r="H50">
        <v>-1.2650768569719101E-3</v>
      </c>
      <c r="I50" t="s">
        <v>153</v>
      </c>
      <c r="K50">
        <v>3.6153048751393002</v>
      </c>
      <c r="L50">
        <v>5.3624390472633099</v>
      </c>
      <c r="M50" t="s">
        <v>153</v>
      </c>
      <c r="O50">
        <v>-0.10927868993997</v>
      </c>
      <c r="P50">
        <v>2.88948681864753</v>
      </c>
      <c r="Q50" t="s">
        <v>153</v>
      </c>
    </row>
    <row r="51" spans="1:17">
      <c r="A51" s="7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>
      <c r="A52" s="7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>
      <c r="A53" s="7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>
      <c r="A54" s="7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>
      <c r="A55" s="7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>
      <c r="A56" s="7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>
      <c r="A57" s="7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>
      <c r="A58" s="7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>
      <c r="A59" s="7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>
      <c r="A60" s="7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>
      <c r="A61" s="7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>
      <c r="A62" s="7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>
      <c r="A63" s="7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>
      <c r="A64" s="7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>
      <c r="A65" s="7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>
      <c r="A66" s="7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>
      <c r="A67" s="7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>
      <c r="A68" s="7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>
      <c r="A69" s="7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>
      <c r="A70" s="7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>
      <c r="A71" s="7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>
      <c r="A72" s="7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>
      <c r="A73" s="7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>
      <c r="A74" s="7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>
      <c r="A75" s="7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>
      <c r="A76" s="7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>
      <c r="A77" s="7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>
      <c r="A78" s="7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>
      <c r="A79" s="7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>
      <c r="A80" s="7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>
      <c r="A81" s="7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>
      <c r="A82" s="7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>
      <c r="A83" s="7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>
      <c r="A84" s="7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>
      <c r="A85" s="7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>
      <c r="A86" s="7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>
      <c r="A87" s="7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>
      <c r="A88" s="7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>
      <c r="A89" s="7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>
      <c r="A90" s="7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>
      <c r="A91" s="7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>
      <c r="A92" s="7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>
      <c r="A93" s="7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>
      <c r="A94" s="7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>
      <c r="A95" s="7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>
      <c r="A96" s="7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>
      <c r="A97" s="7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>
      <c r="A98" s="7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>
      <c r="A99" s="7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>
      <c r="A100" s="7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>
      <c r="A101" s="7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>
      <c r="A102" s="7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>
      <c r="A103" s="7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>
      <c r="A104" s="7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>
      <c r="A105" s="7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>
      <c r="A106" s="7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>
      <c r="A107" s="7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>
      <c r="A108" s="7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>
      <c r="A109" s="7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>
      <c r="A110" s="7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>
      <c r="A111" s="7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>
      <c r="A112" s="7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>
      <c r="A113" s="7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>
      <c r="A114" s="7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>
      <c r="A115" s="7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>
      <c r="A116" s="7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>
      <c r="A117" s="7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>
      <c r="A118" s="7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>
      <c r="A119" s="7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>
      <c r="A120" s="7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>
      <c r="A121" s="7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>
      <c r="A122" s="7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>
      <c r="A123" s="7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>
      <c r="A124" s="7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>
      <c r="A125" s="7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>
      <c r="A126" s="7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>
      <c r="A127" s="7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>
      <c r="A128" s="7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>
      <c r="A129" s="7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>
      <c r="A130" s="7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>
      <c r="A131" s="7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>
      <c r="A132" s="7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>
      <c r="A133" s="7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>
      <c r="A134" s="7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>
      <c r="A135" s="7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>
      <c r="A136" s="7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>
      <c r="A137" s="7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>
      <c r="A138" s="7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>
      <c r="A139" s="7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>
      <c r="A140" s="7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>
      <c r="A141" s="7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>
      <c r="A142" s="7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>
      <c r="A143" s="7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>
      <c r="A144" s="7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>
      <c r="A145" s="7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>
      <c r="A146" s="7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>
      <c r="A147" s="7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>
      <c r="A148" s="7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>
      <c r="A149" s="7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>
      <c r="A150" s="7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>
      <c r="A151" s="7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>
      <c r="A152" s="7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>
      <c r="A153" s="7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>
      <c r="A154" s="7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>
      <c r="A155" s="7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>
      <c r="A156" s="7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>
      <c r="A157" s="7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>
      <c r="A158" s="7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>
      <c r="A159" s="7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>
      <c r="A160" s="7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>
      <c r="A161" s="7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>
      <c r="A162" s="7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>
      <c r="A163" s="7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>
      <c r="A164" s="7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>
      <c r="A165" s="7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>
      <c r="A166" s="7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>
      <c r="A167" s="7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>
      <c r="A168" s="7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>
      <c r="A169" s="7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>
      <c r="A170" s="7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>
      <c r="A171" s="7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>
      <c r="A172" s="7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>
      <c r="A173" s="7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>
      <c r="A174" s="7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>
      <c r="A175" s="7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>
      <c r="A176" s="7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>
      <c r="A177" s="7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>
      <c r="A178" s="7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>
      <c r="A179" s="7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>
      <c r="A180" s="7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>
      <c r="A181" s="7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>
      <c r="A182" s="7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>
      <c r="A183" s="7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>
      <c r="A184" s="7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>
      <c r="A185" s="7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>
      <c r="A186" s="7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>
      <c r="A187" s="7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>
      <c r="A188" s="7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>
      <c r="A189" s="7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>
      <c r="A190" s="7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>
      <c r="A191" s="7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>
      <c r="A192" s="7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>
      <c r="A193" s="7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>
      <c r="A194" s="7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>
      <c r="A195" s="7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>
      <c r="A196" s="7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>
      <c r="A197" s="7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>
      <c r="A198" s="7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>
      <c r="A199" s="7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>
      <c r="A200" s="7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>
      <c r="A201" s="7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>
      <c r="A202" s="7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>
      <c r="A203" s="7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>
      <c r="A204" s="7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>
      <c r="A205" s="7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>
      <c r="A206" s="7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>
      <c r="A207" s="7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>
      <c r="A208" s="7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>
      <c r="A209" s="7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>
      <c r="A210" s="7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>
      <c r="A211" s="7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>
      <c r="A212" s="7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>
      <c r="A213" s="7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>
      <c r="A214" s="7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>
      <c r="A215" s="7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>
      <c r="A216" s="7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>
      <c r="A217" s="7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>
      <c r="A218" s="7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>
      <c r="A219" s="7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>
      <c r="A220" s="7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>
      <c r="A221" s="7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>
      <c r="A222" s="7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>
      <c r="A223" s="7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>
      <c r="A224" s="7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>
      <c r="A225" s="7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>
      <c r="A226" s="7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>
      <c r="A227" s="7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>
      <c r="A228" s="7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>
      <c r="A229" s="7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>
      <c r="A230" s="7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>
      <c r="A231" s="7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>
      <c r="A232" s="7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>
      <c r="A233" s="7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>
      <c r="A234" s="7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>
      <c r="A235" s="7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>
      <c r="A236" s="7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>
      <c r="A237" s="7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>
      <c r="A238" s="7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>
      <c r="A239" s="7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>
      <c r="A240" s="7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>
      <c r="A241" s="7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>
      <c r="A242" s="7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>
      <c r="A243" s="7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>
      <c r="A244" s="7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>
      <c r="A245" s="7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>
      <c r="A246" s="7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>
      <c r="A247" s="7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>
      <c r="A248" s="7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>
      <c r="A249" s="7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>
      <c r="A250" s="7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>
      <c r="A251" s="7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>
      <c r="A252" s="7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>
      <c r="A253" s="7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>
      <c r="A254" s="7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>
      <c r="A255" s="7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>
      <c r="A256" s="7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>
      <c r="A257" s="7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>
      <c r="A258" s="7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>
      <c r="A259" s="7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>
      <c r="A260" s="7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>
      <c r="A261" s="7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>
      <c r="A262" s="7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>
      <c r="A263" s="7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>
      <c r="A264" s="7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1.66722605678708</v>
      </c>
      <c r="C2">
        <v>1.66722605678708</v>
      </c>
      <c r="D2">
        <v>1.66722605678708</v>
      </c>
    </row>
    <row r="3" spans="1:4">
      <c r="A3" s="1">
        <v>26572</v>
      </c>
      <c r="B3">
        <v>1.68842281238362</v>
      </c>
      <c r="C3">
        <v>1.68842281238362</v>
      </c>
      <c r="D3">
        <v>1.68842281238362</v>
      </c>
    </row>
    <row r="4" spans="1:4">
      <c r="A4" s="1">
        <v>26664</v>
      </c>
      <c r="B4">
        <v>3.14990557148298</v>
      </c>
      <c r="C4">
        <v>3.14990557148298</v>
      </c>
      <c r="D4">
        <v>3.14990557148298</v>
      </c>
    </row>
    <row r="5" spans="1:4">
      <c r="A5" s="1">
        <v>26754</v>
      </c>
      <c r="B5">
        <v>2.9566094180941098</v>
      </c>
      <c r="C5">
        <v>2.9566094180941098</v>
      </c>
      <c r="D5">
        <v>2.9566094180941098</v>
      </c>
    </row>
    <row r="6" spans="1:4">
      <c r="A6" s="1">
        <v>26845</v>
      </c>
      <c r="B6">
        <v>4.7624368589544597</v>
      </c>
      <c r="C6">
        <v>4.7624368589544597</v>
      </c>
      <c r="D6">
        <v>4.7624368589544597</v>
      </c>
    </row>
    <row r="7" spans="1:4">
      <c r="A7" s="1">
        <v>26937</v>
      </c>
      <c r="B7">
        <v>6.4371394921693703</v>
      </c>
      <c r="C7">
        <v>6.4371394921693703</v>
      </c>
      <c r="D7">
        <v>6.4371394921693703</v>
      </c>
    </row>
    <row r="8" spans="1:4">
      <c r="A8" s="1">
        <v>27029</v>
      </c>
      <c r="B8">
        <v>7.24378131959456</v>
      </c>
      <c r="C8">
        <v>7.24378131959456</v>
      </c>
      <c r="D8">
        <v>7.24378131959456</v>
      </c>
    </row>
    <row r="9" spans="1:4">
      <c r="A9" s="1">
        <v>27119</v>
      </c>
      <c r="B9">
        <v>7.1072243095002703</v>
      </c>
      <c r="C9">
        <v>7.1072243095002703</v>
      </c>
      <c r="D9">
        <v>7.1072243095002703</v>
      </c>
    </row>
    <row r="10" spans="1:4">
      <c r="A10" s="1">
        <v>27210</v>
      </c>
      <c r="B10">
        <v>7.1725175607120599</v>
      </c>
      <c r="C10">
        <v>7.1725175607120599</v>
      </c>
      <c r="D10">
        <v>7.1725175607120599</v>
      </c>
    </row>
    <row r="11" spans="1:4">
      <c r="A11" s="1">
        <v>27302</v>
      </c>
      <c r="B11">
        <v>7.1963436782298702</v>
      </c>
      <c r="C11">
        <v>7.1963436782298702</v>
      </c>
      <c r="D11">
        <v>7.1963436782298702</v>
      </c>
    </row>
    <row r="12" spans="1:4">
      <c r="A12" s="1">
        <v>27394</v>
      </c>
      <c r="B12">
        <v>6.40545000538172</v>
      </c>
      <c r="C12">
        <v>6.40545000538172</v>
      </c>
      <c r="D12">
        <v>6.40545000538172</v>
      </c>
    </row>
    <row r="13" spans="1:4">
      <c r="A13" s="1">
        <v>27484</v>
      </c>
      <c r="B13">
        <v>4.7172982913675101</v>
      </c>
      <c r="C13">
        <v>4.7172982913675101</v>
      </c>
      <c r="D13">
        <v>4.7172982913675101</v>
      </c>
    </row>
    <row r="14" spans="1:4">
      <c r="A14" s="1">
        <v>27575</v>
      </c>
      <c r="B14">
        <v>3.1415116843864999</v>
      </c>
      <c r="C14">
        <v>3.1415116843864999</v>
      </c>
      <c r="D14">
        <v>3.1415116843864999</v>
      </c>
    </row>
    <row r="15" spans="1:4">
      <c r="A15" s="1">
        <v>27667</v>
      </c>
      <c r="B15">
        <v>2.5274954093966802</v>
      </c>
      <c r="C15">
        <v>2.5274954093966802</v>
      </c>
      <c r="D15">
        <v>2.5274954093966802</v>
      </c>
    </row>
    <row r="16" spans="1:4">
      <c r="A16" s="1">
        <v>27759</v>
      </c>
      <c r="B16">
        <v>2.8736205042071501</v>
      </c>
      <c r="C16">
        <v>2.8736205042071501</v>
      </c>
      <c r="D16">
        <v>2.8736205042071501</v>
      </c>
    </row>
    <row r="17" spans="1:4">
      <c r="A17" s="1">
        <v>27850</v>
      </c>
      <c r="B17">
        <v>3.1730538570376101</v>
      </c>
      <c r="C17">
        <v>3.1730538570376101</v>
      </c>
      <c r="D17">
        <v>3.1730538570376101</v>
      </c>
    </row>
    <row r="18" spans="1:4">
      <c r="A18" s="1">
        <v>27941</v>
      </c>
      <c r="B18">
        <v>4.2551855863620798</v>
      </c>
      <c r="C18">
        <v>4.2551855863620798</v>
      </c>
      <c r="D18">
        <v>4.2551855863620798</v>
      </c>
    </row>
    <row r="19" spans="1:4">
      <c r="A19" s="1">
        <v>28033</v>
      </c>
      <c r="B19">
        <v>5.20689645573235</v>
      </c>
      <c r="C19">
        <v>5.20689645573235</v>
      </c>
      <c r="D19">
        <v>5.20689645573235</v>
      </c>
    </row>
    <row r="20" spans="1:4">
      <c r="A20" s="1">
        <v>28125</v>
      </c>
      <c r="B20">
        <v>5.2768745233727703</v>
      </c>
      <c r="C20">
        <v>5.2768745233727703</v>
      </c>
      <c r="D20">
        <v>5.2768745233727703</v>
      </c>
    </row>
    <row r="21" spans="1:4">
      <c r="A21" s="1">
        <v>28215</v>
      </c>
      <c r="B21">
        <v>6.2291101888888996</v>
      </c>
      <c r="C21">
        <v>6.2291101888888996</v>
      </c>
      <c r="D21">
        <v>6.2291101888888996</v>
      </c>
    </row>
    <row r="22" spans="1:4">
      <c r="A22" s="1">
        <v>28306</v>
      </c>
      <c r="B22">
        <v>5.38387214043198</v>
      </c>
      <c r="C22">
        <v>5.38387214043198</v>
      </c>
      <c r="D22">
        <v>5.38387214043198</v>
      </c>
    </row>
    <row r="23" spans="1:4">
      <c r="A23" s="1">
        <v>28398</v>
      </c>
      <c r="B23">
        <v>5.2029236029295598</v>
      </c>
      <c r="C23">
        <v>5.2029236029295598</v>
      </c>
      <c r="D23">
        <v>5.2029236029295598</v>
      </c>
    </row>
    <row r="24" spans="1:4">
      <c r="A24" s="1">
        <v>28490</v>
      </c>
      <c r="B24">
        <v>5.2961523718975601</v>
      </c>
      <c r="C24">
        <v>5.2961523718975601</v>
      </c>
      <c r="D24">
        <v>5.2961523718975601</v>
      </c>
    </row>
    <row r="25" spans="1:4">
      <c r="A25" s="1">
        <v>28580</v>
      </c>
      <c r="B25">
        <v>4.3187292197132798</v>
      </c>
      <c r="C25">
        <v>4.3187292197132798</v>
      </c>
      <c r="D25">
        <v>4.3187292197132798</v>
      </c>
    </row>
    <row r="26" spans="1:4">
      <c r="A26" s="1">
        <v>28671</v>
      </c>
      <c r="B26">
        <v>4.1831871764435702</v>
      </c>
      <c r="C26">
        <v>4.1831871764435702</v>
      </c>
      <c r="D26">
        <v>4.1831871764435702</v>
      </c>
    </row>
    <row r="27" spans="1:4">
      <c r="A27" s="1">
        <v>28763</v>
      </c>
      <c r="B27">
        <v>5.4548254677918697</v>
      </c>
      <c r="C27">
        <v>5.4548254677918697</v>
      </c>
      <c r="D27">
        <v>5.4548254677918697</v>
      </c>
    </row>
    <row r="28" spans="1:4">
      <c r="A28" s="1">
        <v>28855</v>
      </c>
      <c r="B28">
        <v>5.51769737374104</v>
      </c>
      <c r="C28">
        <v>5.51769737374104</v>
      </c>
      <c r="D28">
        <v>5.51769737374104</v>
      </c>
    </row>
    <row r="29" spans="1:4">
      <c r="A29" s="1">
        <v>28945</v>
      </c>
      <c r="B29">
        <v>4.0714325155709901</v>
      </c>
      <c r="C29">
        <v>4.0714325155709901</v>
      </c>
      <c r="D29">
        <v>4.0714325155709901</v>
      </c>
    </row>
    <row r="30" spans="1:4">
      <c r="A30" s="1">
        <v>29036</v>
      </c>
      <c r="B30">
        <v>5.5674611910674896</v>
      </c>
      <c r="C30">
        <v>5.5674611910674896</v>
      </c>
      <c r="D30">
        <v>5.5674611910674896</v>
      </c>
    </row>
    <row r="31" spans="1:4">
      <c r="A31" s="1">
        <v>29128</v>
      </c>
      <c r="B31">
        <v>7.0474444067681503</v>
      </c>
      <c r="C31">
        <v>7.0474444067681503</v>
      </c>
      <c r="D31">
        <v>7.0474444067681503</v>
      </c>
    </row>
    <row r="32" spans="1:4">
      <c r="A32" s="1">
        <v>29220</v>
      </c>
      <c r="B32">
        <v>8.7885761590032594</v>
      </c>
      <c r="C32">
        <v>8.7885761590032594</v>
      </c>
      <c r="D32">
        <v>8.7885761590032594</v>
      </c>
    </row>
    <row r="33" spans="1:4">
      <c r="A33" s="1">
        <v>29311</v>
      </c>
      <c r="B33">
        <v>8.7207794796392797</v>
      </c>
      <c r="C33">
        <v>8.7207794796392797</v>
      </c>
      <c r="D33">
        <v>8.7207794796392797</v>
      </c>
    </row>
    <row r="34" spans="1:4">
      <c r="A34" s="1">
        <v>29402</v>
      </c>
      <c r="B34">
        <v>9.2557362269054799</v>
      </c>
      <c r="C34">
        <v>9.2557362269054799</v>
      </c>
      <c r="D34">
        <v>9.2557362269054799</v>
      </c>
    </row>
    <row r="35" spans="1:4">
      <c r="A35" s="1">
        <v>29494</v>
      </c>
      <c r="B35">
        <v>8.4133718890107705</v>
      </c>
      <c r="C35">
        <v>8.4133718890107705</v>
      </c>
      <c r="D35">
        <v>8.4133718890107705</v>
      </c>
    </row>
    <row r="36" spans="1:4">
      <c r="A36" s="1">
        <v>29586</v>
      </c>
      <c r="B36">
        <v>8.9352528738094108</v>
      </c>
      <c r="C36">
        <v>8.9352528738094108</v>
      </c>
      <c r="D36">
        <v>8.9352528738094108</v>
      </c>
    </row>
    <row r="37" spans="1:4">
      <c r="A37" s="1">
        <v>29676</v>
      </c>
      <c r="B37">
        <v>9.5860428451756299</v>
      </c>
      <c r="C37">
        <v>9.5860428451756299</v>
      </c>
      <c r="D37">
        <v>9.5860428451756299</v>
      </c>
    </row>
    <row r="38" spans="1:4">
      <c r="A38" s="1">
        <v>29767</v>
      </c>
      <c r="B38">
        <v>11.5347289535464</v>
      </c>
      <c r="C38">
        <v>11.5347289535464</v>
      </c>
      <c r="D38">
        <v>11.5347289535464</v>
      </c>
    </row>
    <row r="39" spans="1:4">
      <c r="A39" s="1">
        <v>29859</v>
      </c>
      <c r="B39">
        <v>12.1158487853574</v>
      </c>
      <c r="C39">
        <v>12.1158487853574</v>
      </c>
      <c r="D39">
        <v>12.1158487853574</v>
      </c>
    </row>
    <row r="40" spans="1:4">
      <c r="A40" s="1">
        <v>29951</v>
      </c>
      <c r="B40">
        <v>11.4489460115855</v>
      </c>
      <c r="C40">
        <v>11.4489460115855</v>
      </c>
      <c r="D40">
        <v>11.4489460115855</v>
      </c>
    </row>
    <row r="41" spans="1:4">
      <c r="A41" s="1">
        <v>30041</v>
      </c>
      <c r="B41">
        <v>10.531635204523401</v>
      </c>
      <c r="C41">
        <v>10.531635204523401</v>
      </c>
      <c r="D41">
        <v>10.531635204523401</v>
      </c>
    </row>
    <row r="42" spans="1:4">
      <c r="A42" s="1">
        <v>30132</v>
      </c>
      <c r="B42">
        <v>10.5532076745263</v>
      </c>
      <c r="C42">
        <v>10.5532076745263</v>
      </c>
      <c r="D42">
        <v>10.5532076745263</v>
      </c>
    </row>
    <row r="43" spans="1:4">
      <c r="A43" s="1">
        <v>30224</v>
      </c>
      <c r="B43">
        <v>9.7479332998146209</v>
      </c>
      <c r="C43">
        <v>9.7479332998146209</v>
      </c>
      <c r="D43">
        <v>9.7479332998146209</v>
      </c>
    </row>
    <row r="44" spans="1:4">
      <c r="A44" s="1">
        <v>30316</v>
      </c>
      <c r="B44">
        <v>9.0278717767697003</v>
      </c>
      <c r="C44">
        <v>9.0278717767697003</v>
      </c>
      <c r="D44">
        <v>9.0278717767697003</v>
      </c>
    </row>
    <row r="45" spans="1:4">
      <c r="A45" s="1">
        <v>30406</v>
      </c>
      <c r="B45">
        <v>8.3722099380914798</v>
      </c>
      <c r="C45">
        <v>8.3722099380914798</v>
      </c>
      <c r="D45">
        <v>8.3722099380914798</v>
      </c>
    </row>
    <row r="46" spans="1:4">
      <c r="A46" s="1">
        <v>30497</v>
      </c>
      <c r="B46">
        <v>8.4906386303809391</v>
      </c>
      <c r="C46">
        <v>8.4906386303809391</v>
      </c>
      <c r="D46">
        <v>8.4906386303809391</v>
      </c>
    </row>
    <row r="47" spans="1:4">
      <c r="A47" s="1">
        <v>30589</v>
      </c>
      <c r="B47">
        <v>8.8050630714709399</v>
      </c>
      <c r="C47">
        <v>8.8050630714709399</v>
      </c>
      <c r="D47">
        <v>8.8050630714709399</v>
      </c>
    </row>
    <row r="48" spans="1:4">
      <c r="A48" s="1">
        <v>30681</v>
      </c>
      <c r="B48">
        <v>8.8246015115661702</v>
      </c>
      <c r="C48">
        <v>8.8246015115661702</v>
      </c>
      <c r="D48">
        <v>8.8246015115661702</v>
      </c>
    </row>
    <row r="49" spans="1:4">
      <c r="A49" s="1">
        <v>30772</v>
      </c>
      <c r="B49">
        <v>8.2795301313680891</v>
      </c>
      <c r="C49">
        <v>8.2795301313680891</v>
      </c>
      <c r="D49">
        <v>8.2795301313680891</v>
      </c>
    </row>
    <row r="50" spans="1:4">
      <c r="A50" s="1">
        <v>30863</v>
      </c>
      <c r="B50">
        <v>7.8102391987341298</v>
      </c>
      <c r="C50">
        <v>7.8102391987341298</v>
      </c>
      <c r="D50">
        <v>7.8102391987341298</v>
      </c>
    </row>
    <row r="51" spans="1:4">
      <c r="A51" s="1">
        <v>30955</v>
      </c>
      <c r="B51">
        <v>7.4045143666076303</v>
      </c>
      <c r="C51">
        <v>7.4045143666076303</v>
      </c>
      <c r="D51">
        <v>7.4045143666076303</v>
      </c>
    </row>
    <row r="52" spans="1:4">
      <c r="A52" s="1">
        <v>31047</v>
      </c>
      <c r="B52">
        <v>7.30569939611377</v>
      </c>
      <c r="C52">
        <v>7.30569939611377</v>
      </c>
      <c r="D52">
        <v>7.30569939611377</v>
      </c>
    </row>
    <row r="53" spans="1:4">
      <c r="A53" s="1">
        <v>31137</v>
      </c>
      <c r="B53">
        <v>6.9649525334802203</v>
      </c>
      <c r="C53">
        <v>6.9649525334802203</v>
      </c>
      <c r="D53">
        <v>6.9649525334802203</v>
      </c>
    </row>
    <row r="54" spans="1:4">
      <c r="A54" s="1">
        <v>31228</v>
      </c>
      <c r="B54">
        <v>7.1268094414732399</v>
      </c>
      <c r="C54">
        <v>7.1268094414732399</v>
      </c>
      <c r="D54">
        <v>7.1268094414732399</v>
      </c>
    </row>
    <row r="55" spans="1:4">
      <c r="A55" s="1">
        <v>31320</v>
      </c>
      <c r="B55">
        <v>6.5236582664500604</v>
      </c>
      <c r="C55">
        <v>6.5236582664500604</v>
      </c>
      <c r="D55">
        <v>6.5236582664500604</v>
      </c>
    </row>
    <row r="56" spans="1:4">
      <c r="A56" s="1">
        <v>31412</v>
      </c>
      <c r="B56">
        <v>5.8426839131005099</v>
      </c>
      <c r="C56">
        <v>5.8426839131005099</v>
      </c>
      <c r="D56">
        <v>5.8426839131005099</v>
      </c>
    </row>
    <row r="57" spans="1:4">
      <c r="A57" s="1">
        <v>31502</v>
      </c>
      <c r="B57">
        <v>5.9290448047116904</v>
      </c>
      <c r="C57">
        <v>5.9290448047116904</v>
      </c>
      <c r="D57">
        <v>5.9290448047116904</v>
      </c>
    </row>
    <row r="58" spans="1:4">
      <c r="A58" s="1">
        <v>31593</v>
      </c>
      <c r="B58">
        <v>5.3620826366119498</v>
      </c>
      <c r="C58">
        <v>5.3620826366119498</v>
      </c>
      <c r="D58">
        <v>5.3620826366119498</v>
      </c>
    </row>
    <row r="59" spans="1:4">
      <c r="A59" s="1">
        <v>31685</v>
      </c>
      <c r="B59">
        <v>5.1965088399246602</v>
      </c>
      <c r="C59">
        <v>5.1965088399246602</v>
      </c>
      <c r="D59">
        <v>5.1965088399246602</v>
      </c>
    </row>
    <row r="60" spans="1:4">
      <c r="A60" s="1">
        <v>31777</v>
      </c>
      <c r="B60">
        <v>5.43019747239933</v>
      </c>
      <c r="C60">
        <v>5.43019747239933</v>
      </c>
      <c r="D60">
        <v>5.43019747239933</v>
      </c>
    </row>
    <row r="61" spans="1:4">
      <c r="A61" s="1">
        <v>31867</v>
      </c>
      <c r="B61">
        <v>5.7180893310906296</v>
      </c>
      <c r="C61">
        <v>5.7180893310906296</v>
      </c>
      <c r="D61">
        <v>5.7180893310906296</v>
      </c>
    </row>
    <row r="62" spans="1:4">
      <c r="A62" s="1">
        <v>31958</v>
      </c>
      <c r="B62">
        <v>6.0540017320404198</v>
      </c>
      <c r="C62">
        <v>6.0540017320404198</v>
      </c>
      <c r="D62">
        <v>6.0540017320404198</v>
      </c>
    </row>
    <row r="63" spans="1:4">
      <c r="A63" s="1">
        <v>32050</v>
      </c>
      <c r="B63">
        <v>6.1814107691966296</v>
      </c>
      <c r="C63">
        <v>6.1814107691966296</v>
      </c>
      <c r="D63">
        <v>6.1814107691966296</v>
      </c>
    </row>
    <row r="64" spans="1:4">
      <c r="A64" s="1">
        <v>32142</v>
      </c>
      <c r="B64">
        <v>5.9791258694978797</v>
      </c>
      <c r="C64">
        <v>5.9791258694978797</v>
      </c>
      <c r="D64">
        <v>5.9791258694978797</v>
      </c>
    </row>
    <row r="65" spans="1:4">
      <c r="A65" s="1">
        <v>32233</v>
      </c>
      <c r="B65">
        <v>5.1336756424841301</v>
      </c>
      <c r="C65">
        <v>5.1336756424841301</v>
      </c>
      <c r="D65">
        <v>5.1336756424841301</v>
      </c>
    </row>
    <row r="66" spans="1:4">
      <c r="A66" s="1">
        <v>32324</v>
      </c>
      <c r="B66">
        <v>4.9098342544970102</v>
      </c>
      <c r="C66">
        <v>4.9098342544970102</v>
      </c>
      <c r="D66">
        <v>4.9098342544970102</v>
      </c>
    </row>
    <row r="67" spans="1:4">
      <c r="A67" s="1">
        <v>32416</v>
      </c>
      <c r="B67">
        <v>5.5995954118267797</v>
      </c>
      <c r="C67">
        <v>5.5995954118267797</v>
      </c>
      <c r="D67">
        <v>5.5995954118267797</v>
      </c>
    </row>
    <row r="68" spans="1:4">
      <c r="A68" s="1">
        <v>32508</v>
      </c>
      <c r="B68">
        <v>5.9795740053606696</v>
      </c>
      <c r="C68">
        <v>5.9795740053606696</v>
      </c>
      <c r="D68">
        <v>5.9795740053606696</v>
      </c>
    </row>
    <row r="69" spans="1:4">
      <c r="A69" s="1">
        <v>32598</v>
      </c>
      <c r="B69">
        <v>7.0381244432119701</v>
      </c>
      <c r="C69">
        <v>7.0381244432119701</v>
      </c>
      <c r="D69">
        <v>7.0381244432119701</v>
      </c>
    </row>
    <row r="70" spans="1:4">
      <c r="A70" s="1">
        <v>32689</v>
      </c>
      <c r="B70">
        <v>7.2277802180336899</v>
      </c>
      <c r="C70">
        <v>7.2277802180336899</v>
      </c>
      <c r="D70">
        <v>7.2277802180336899</v>
      </c>
    </row>
    <row r="71" spans="1:4">
      <c r="A71" s="1">
        <v>32781</v>
      </c>
      <c r="B71">
        <v>7.6635352555913503</v>
      </c>
      <c r="C71">
        <v>7.6635352555913503</v>
      </c>
      <c r="D71">
        <v>7.6635352555913503</v>
      </c>
    </row>
    <row r="72" spans="1:4">
      <c r="A72" s="1">
        <v>32873</v>
      </c>
      <c r="B72">
        <v>8.4658975335201703</v>
      </c>
      <c r="C72">
        <v>8.4658975335201703</v>
      </c>
      <c r="D72">
        <v>8.4658975335201703</v>
      </c>
    </row>
    <row r="73" spans="1:4">
      <c r="A73" s="1">
        <v>32963</v>
      </c>
      <c r="B73">
        <v>8.5897304224821696</v>
      </c>
      <c r="C73">
        <v>8.5897304224821696</v>
      </c>
      <c r="D73">
        <v>8.5897304224821696</v>
      </c>
    </row>
    <row r="74" spans="1:4">
      <c r="A74" s="1">
        <v>33054</v>
      </c>
      <c r="B74">
        <v>8.0078938522570908</v>
      </c>
      <c r="C74">
        <v>8.0078938522570908</v>
      </c>
      <c r="D74">
        <v>8.0078938522570908</v>
      </c>
    </row>
    <row r="75" spans="1:4">
      <c r="A75" s="1">
        <v>33146</v>
      </c>
      <c r="B75">
        <v>8.17533336322761</v>
      </c>
      <c r="C75">
        <v>8.17533336322761</v>
      </c>
      <c r="D75">
        <v>8.17533336322761</v>
      </c>
    </row>
    <row r="76" spans="1:4">
      <c r="A76" s="1">
        <v>33238</v>
      </c>
      <c r="B76">
        <v>8.4276828923288605</v>
      </c>
      <c r="C76">
        <v>8.4276828923288605</v>
      </c>
      <c r="D76">
        <v>8.4276828923288605</v>
      </c>
    </row>
    <row r="77" spans="1:4">
      <c r="A77" s="1">
        <v>33328</v>
      </c>
      <c r="B77">
        <v>8.4775404424245604</v>
      </c>
      <c r="C77">
        <v>8.4775404424245604</v>
      </c>
      <c r="D77">
        <v>8.4775404424245604</v>
      </c>
    </row>
    <row r="78" spans="1:4">
      <c r="A78" s="1">
        <v>33419</v>
      </c>
      <c r="B78">
        <v>7.8512889054050703</v>
      </c>
      <c r="C78">
        <v>7.8512889054050703</v>
      </c>
      <c r="D78">
        <v>7.8512889054050703</v>
      </c>
    </row>
    <row r="79" spans="1:4">
      <c r="A79" s="1">
        <v>33511</v>
      </c>
      <c r="B79">
        <v>7.9436578452764603</v>
      </c>
      <c r="C79">
        <v>7.9436578452764603</v>
      </c>
      <c r="D79">
        <v>7.9436578452764603</v>
      </c>
    </row>
    <row r="80" spans="1:4">
      <c r="A80" s="1">
        <v>33603</v>
      </c>
      <c r="B80">
        <v>8.1027155031990894</v>
      </c>
      <c r="C80">
        <v>8.1027155031990894</v>
      </c>
      <c r="D80">
        <v>8.1027155031990894</v>
      </c>
    </row>
    <row r="81" spans="1:4">
      <c r="A81" s="1">
        <v>33694</v>
      </c>
      <c r="B81">
        <v>8.4257284724575001</v>
      </c>
      <c r="C81">
        <v>8.4257284724575001</v>
      </c>
      <c r="D81">
        <v>8.4257284724575001</v>
      </c>
    </row>
    <row r="82" spans="1:4">
      <c r="A82" s="1">
        <v>33785</v>
      </c>
      <c r="B82">
        <v>8.5256663345766093</v>
      </c>
      <c r="C82">
        <v>8.5256663345766093</v>
      </c>
      <c r="D82">
        <v>8.5256663345766093</v>
      </c>
    </row>
    <row r="83" spans="1:4">
      <c r="A83" s="1">
        <v>33877</v>
      </c>
      <c r="B83">
        <v>9.5907414558254001</v>
      </c>
      <c r="C83">
        <v>9.5907414558254001</v>
      </c>
      <c r="D83">
        <v>9.5907414558254001</v>
      </c>
    </row>
    <row r="84" spans="1:4">
      <c r="A84" s="1">
        <v>33969</v>
      </c>
      <c r="B84">
        <v>9.0849011675922604</v>
      </c>
      <c r="C84">
        <v>9.0849011675922604</v>
      </c>
      <c r="D84">
        <v>9.0849011675922604</v>
      </c>
    </row>
    <row r="85" spans="1:4">
      <c r="A85" s="1">
        <v>34059</v>
      </c>
      <c r="B85">
        <v>8.2379942814809795</v>
      </c>
      <c r="C85">
        <v>8.2379942814809795</v>
      </c>
      <c r="D85">
        <v>8.2379942814809795</v>
      </c>
    </row>
    <row r="86" spans="1:4">
      <c r="A86" s="1">
        <v>34150</v>
      </c>
      <c r="B86">
        <v>6.8342808387012797</v>
      </c>
      <c r="C86">
        <v>6.8342808387012797</v>
      </c>
      <c r="D86">
        <v>6.8342808387012797</v>
      </c>
    </row>
    <row r="87" spans="1:4">
      <c r="A87" s="1">
        <v>34242</v>
      </c>
      <c r="B87">
        <v>5.9710137908482404</v>
      </c>
      <c r="C87">
        <v>5.9710137908482404</v>
      </c>
      <c r="D87">
        <v>5.9710137908482404</v>
      </c>
    </row>
    <row r="88" spans="1:4">
      <c r="A88" s="1">
        <v>34334</v>
      </c>
      <c r="B88">
        <v>5.2581078422867202</v>
      </c>
      <c r="C88">
        <v>5.2581078422867202</v>
      </c>
      <c r="D88">
        <v>5.2581078422867202</v>
      </c>
    </row>
    <row r="89" spans="1:4">
      <c r="A89" s="1">
        <v>34424</v>
      </c>
      <c r="B89">
        <v>4.9708235166175001</v>
      </c>
      <c r="C89">
        <v>4.9708235166175001</v>
      </c>
      <c r="D89">
        <v>4.9708235166175001</v>
      </c>
    </row>
    <row r="90" spans="1:4">
      <c r="A90" s="1">
        <v>34515</v>
      </c>
      <c r="B90">
        <v>4.4138696643525703</v>
      </c>
      <c r="C90">
        <v>4.4138696643525703</v>
      </c>
      <c r="D90">
        <v>4.4138696643525703</v>
      </c>
    </row>
    <row r="91" spans="1:4">
      <c r="A91" s="1">
        <v>34607</v>
      </c>
      <c r="B91">
        <v>4.1986518965586104</v>
      </c>
      <c r="C91">
        <v>4.1986518965586104</v>
      </c>
      <c r="D91">
        <v>4.1986518965586104</v>
      </c>
    </row>
    <row r="92" spans="1:4">
      <c r="A92" s="1">
        <v>34699</v>
      </c>
      <c r="B92">
        <v>4.2253607568103204</v>
      </c>
      <c r="C92">
        <v>4.2253607568103204</v>
      </c>
      <c r="D92">
        <v>4.2253607568103204</v>
      </c>
    </row>
    <row r="93" spans="1:4">
      <c r="A93" s="1">
        <v>34789</v>
      </c>
      <c r="B93">
        <v>4.70758898512267</v>
      </c>
      <c r="C93">
        <v>4.70758898512267</v>
      </c>
      <c r="D93">
        <v>4.70758898512267</v>
      </c>
    </row>
    <row r="94" spans="1:4">
      <c r="A94" s="1">
        <v>34880</v>
      </c>
      <c r="B94">
        <v>5.1170287593791004</v>
      </c>
      <c r="C94">
        <v>5.1170287593791004</v>
      </c>
      <c r="D94">
        <v>5.1170287593791004</v>
      </c>
    </row>
    <row r="95" spans="1:4">
      <c r="A95" s="1">
        <v>34972</v>
      </c>
      <c r="B95">
        <v>4.5194836339317597</v>
      </c>
      <c r="C95">
        <v>4.5194836339317597</v>
      </c>
      <c r="D95">
        <v>4.5194836339317597</v>
      </c>
    </row>
    <row r="96" spans="1:4">
      <c r="A96" s="1">
        <v>35064</v>
      </c>
      <c r="B96">
        <v>4.5210699966571797</v>
      </c>
      <c r="C96">
        <v>4.5210699966571797</v>
      </c>
      <c r="D96">
        <v>4.5210699966571797</v>
      </c>
    </row>
    <row r="97" spans="1:4">
      <c r="A97" s="1">
        <v>35155</v>
      </c>
      <c r="B97">
        <v>3.7244232701325002</v>
      </c>
      <c r="C97">
        <v>3.7244232701325002</v>
      </c>
      <c r="D97">
        <v>3.7244232701325002</v>
      </c>
    </row>
    <row r="98" spans="1:4">
      <c r="A98" s="1">
        <v>35246</v>
      </c>
      <c r="B98">
        <v>3.3933668844843798</v>
      </c>
      <c r="C98">
        <v>3.3933668844843798</v>
      </c>
      <c r="D98">
        <v>3.3933668844843798</v>
      </c>
    </row>
    <row r="99" spans="1:4">
      <c r="A99" s="1">
        <v>35338</v>
      </c>
      <c r="B99">
        <v>3.2651841387609499</v>
      </c>
      <c r="C99">
        <v>3.2651841387609499</v>
      </c>
      <c r="D99">
        <v>3.2651841387609499</v>
      </c>
    </row>
    <row r="100" spans="1:4">
      <c r="A100" s="1">
        <v>35430</v>
      </c>
      <c r="B100">
        <v>3.0904333088004101</v>
      </c>
      <c r="C100">
        <v>3.0904333088004101</v>
      </c>
      <c r="D100">
        <v>3.0904333088004101</v>
      </c>
    </row>
    <row r="101" spans="1:4">
      <c r="A101" s="1">
        <v>35520</v>
      </c>
      <c r="B101">
        <v>3.0572585412204698</v>
      </c>
      <c r="C101">
        <v>3.0572585412204698</v>
      </c>
      <c r="D101">
        <v>3.0572585412204698</v>
      </c>
    </row>
    <row r="102" spans="1:4">
      <c r="A102" s="1">
        <v>35611</v>
      </c>
      <c r="B102">
        <v>2.91947259678075</v>
      </c>
      <c r="C102">
        <v>2.91947259678075</v>
      </c>
      <c r="D102">
        <v>2.91947259678075</v>
      </c>
    </row>
    <row r="103" spans="1:4">
      <c r="A103" s="1">
        <v>35703</v>
      </c>
      <c r="B103">
        <v>2.76017547125856</v>
      </c>
      <c r="C103">
        <v>2.76017547125856</v>
      </c>
      <c r="D103">
        <v>2.76017547125856</v>
      </c>
    </row>
    <row r="104" spans="1:4">
      <c r="A104" s="1">
        <v>35795</v>
      </c>
      <c r="B104">
        <v>2.7246294302391698</v>
      </c>
      <c r="C104">
        <v>2.7246294302391698</v>
      </c>
      <c r="D104">
        <v>2.7246294302391698</v>
      </c>
    </row>
    <row r="105" spans="1:4">
      <c r="A105" s="1">
        <v>35885</v>
      </c>
      <c r="B105">
        <v>2.7183605868109</v>
      </c>
      <c r="C105">
        <v>2.7183605868109</v>
      </c>
      <c r="D105">
        <v>2.7183605868109</v>
      </c>
    </row>
    <row r="106" spans="1:4">
      <c r="A106" s="1">
        <v>35976</v>
      </c>
      <c r="B106">
        <v>2.34067077779252</v>
      </c>
      <c r="C106">
        <v>2.34067077779252</v>
      </c>
      <c r="D106">
        <v>2.34067077779252</v>
      </c>
    </row>
    <row r="107" spans="1:4">
      <c r="A107" s="1">
        <v>36068</v>
      </c>
      <c r="B107">
        <v>2.2151622199028602</v>
      </c>
      <c r="C107">
        <v>2.2151622199028602</v>
      </c>
      <c r="D107">
        <v>2.2151622199028602</v>
      </c>
    </row>
    <row r="108" spans="1:4">
      <c r="A108" s="1">
        <v>36160</v>
      </c>
      <c r="B108">
        <v>1.7655140767823201</v>
      </c>
      <c r="C108">
        <v>1.7655140767823201</v>
      </c>
      <c r="D108">
        <v>1.7655140767823201</v>
      </c>
    </row>
    <row r="109" spans="1:4">
      <c r="A109" s="1">
        <v>36250</v>
      </c>
      <c r="B109">
        <v>1.3804726008006001</v>
      </c>
      <c r="C109">
        <v>1.3804726008006001</v>
      </c>
      <c r="D109">
        <v>1.3804726008006001</v>
      </c>
    </row>
    <row r="110" spans="1:4">
      <c r="A110" s="1">
        <v>36341</v>
      </c>
      <c r="B110">
        <v>0.98735161482987299</v>
      </c>
      <c r="C110">
        <v>0.98735161482987299</v>
      </c>
      <c r="D110">
        <v>0.98735161482987299</v>
      </c>
    </row>
    <row r="111" spans="1:4">
      <c r="A111" s="1">
        <v>36433</v>
      </c>
      <c r="B111">
        <v>1.08117639900874</v>
      </c>
      <c r="C111">
        <v>1.08117639900874</v>
      </c>
      <c r="D111">
        <v>1.08117639900874</v>
      </c>
    </row>
    <row r="112" spans="1:4">
      <c r="A112" s="1">
        <v>36525</v>
      </c>
      <c r="B112">
        <v>1.5844314833625599</v>
      </c>
      <c r="C112">
        <v>1.5844314833625599</v>
      </c>
      <c r="D112">
        <v>1.5844314833625599</v>
      </c>
    </row>
    <row r="113" spans="1:4">
      <c r="A113" s="1">
        <v>36616</v>
      </c>
      <c r="B113">
        <v>1.90688527699531</v>
      </c>
      <c r="C113">
        <v>1.90688527699531</v>
      </c>
      <c r="D113">
        <v>1.90688527699531</v>
      </c>
    </row>
    <row r="114" spans="1:4">
      <c r="A114" s="1">
        <v>36707</v>
      </c>
      <c r="B114">
        <v>2.6615105691090699</v>
      </c>
      <c r="C114">
        <v>2.6615105691090699</v>
      </c>
      <c r="D114">
        <v>2.6615105691090699</v>
      </c>
    </row>
    <row r="115" spans="1:4">
      <c r="A115" s="1">
        <v>36799</v>
      </c>
      <c r="B115">
        <v>3.0102167505637198</v>
      </c>
      <c r="C115">
        <v>3.0102167505637198</v>
      </c>
      <c r="D115">
        <v>3.0102167505637198</v>
      </c>
    </row>
    <row r="116" spans="1:4">
      <c r="A116" s="1">
        <v>36891</v>
      </c>
      <c r="B116">
        <v>3.3404768556157398</v>
      </c>
      <c r="C116">
        <v>3.3404768556157398</v>
      </c>
      <c r="D116">
        <v>3.3404768556157398</v>
      </c>
    </row>
    <row r="117" spans="1:4">
      <c r="A117" s="1">
        <v>36981</v>
      </c>
      <c r="B117">
        <v>3.28125500841923</v>
      </c>
      <c r="C117">
        <v>3.28125500841923</v>
      </c>
      <c r="D117">
        <v>3.28125500841923</v>
      </c>
    </row>
    <row r="118" spans="1:4">
      <c r="A118" s="1">
        <v>37072</v>
      </c>
      <c r="B118">
        <v>3.1471417994977502</v>
      </c>
      <c r="C118">
        <v>3.1471417994977502</v>
      </c>
      <c r="D118">
        <v>3.1471417994977502</v>
      </c>
    </row>
    <row r="119" spans="1:4">
      <c r="A119" s="1">
        <v>37164</v>
      </c>
      <c r="B119">
        <v>2.81118585348141</v>
      </c>
      <c r="C119">
        <v>2.81118585348141</v>
      </c>
      <c r="D119">
        <v>2.81118585348141</v>
      </c>
    </row>
    <row r="120" spans="1:4">
      <c r="A120" s="1">
        <v>37256</v>
      </c>
      <c r="B120">
        <v>1.96551826374655</v>
      </c>
      <c r="C120">
        <v>1.96551826374655</v>
      </c>
      <c r="D120">
        <v>1.96551826374655</v>
      </c>
    </row>
    <row r="121" spans="1:4">
      <c r="A121" s="1">
        <v>37346</v>
      </c>
      <c r="B121">
        <v>1.5369455588201899</v>
      </c>
      <c r="C121">
        <v>1.5369455588201899</v>
      </c>
      <c r="D121">
        <v>1.5369455588201899</v>
      </c>
    </row>
    <row r="122" spans="1:4">
      <c r="A122" s="1">
        <v>37437</v>
      </c>
      <c r="B122">
        <v>1.5986301907432301</v>
      </c>
      <c r="C122">
        <v>1.5986301907432301</v>
      </c>
      <c r="D122">
        <v>1.5986301907432301</v>
      </c>
    </row>
    <row r="123" spans="1:4">
      <c r="A123" s="1">
        <v>37529</v>
      </c>
      <c r="B123">
        <v>1.57296210992612</v>
      </c>
      <c r="C123">
        <v>1.57296210992612</v>
      </c>
      <c r="D123">
        <v>1.57296210992612</v>
      </c>
    </row>
    <row r="124" spans="1:4">
      <c r="A124" s="1">
        <v>37621</v>
      </c>
      <c r="B124">
        <v>1.408745879627</v>
      </c>
      <c r="C124">
        <v>1.408745879627</v>
      </c>
      <c r="D124">
        <v>1.408745879627</v>
      </c>
    </row>
    <row r="125" spans="1:4">
      <c r="A125" s="1">
        <v>37711</v>
      </c>
      <c r="B125">
        <v>0.969462985575409</v>
      </c>
      <c r="C125">
        <v>0.969462985575409</v>
      </c>
      <c r="D125">
        <v>0.969462985575409</v>
      </c>
    </row>
    <row r="126" spans="1:4">
      <c r="A126" s="1">
        <v>37802</v>
      </c>
      <c r="B126">
        <v>0.66434688680467302</v>
      </c>
      <c r="C126">
        <v>0.66434688680467302</v>
      </c>
      <c r="D126">
        <v>0.66434688680467302</v>
      </c>
    </row>
    <row r="127" spans="1:4">
      <c r="A127" s="1">
        <v>37894</v>
      </c>
      <c r="B127">
        <v>0.390686998596667</v>
      </c>
      <c r="C127">
        <v>0.390686998596667</v>
      </c>
      <c r="D127">
        <v>0.390686998596667</v>
      </c>
    </row>
    <row r="128" spans="1:4">
      <c r="A128" s="1">
        <v>37986</v>
      </c>
      <c r="B128">
        <v>0.356357421378382</v>
      </c>
      <c r="C128">
        <v>0.356357421378382</v>
      </c>
      <c r="D128">
        <v>0.356357421378382</v>
      </c>
    </row>
    <row r="129" spans="1:4">
      <c r="A129" s="1">
        <v>38077</v>
      </c>
      <c r="B129">
        <v>0.30671839020790098</v>
      </c>
      <c r="C129">
        <v>0.30671839020790098</v>
      </c>
      <c r="D129">
        <v>0.30671839020790098</v>
      </c>
    </row>
    <row r="130" spans="1:4">
      <c r="A130" s="1">
        <v>38168</v>
      </c>
      <c r="B130">
        <v>0.30231920073123603</v>
      </c>
      <c r="C130">
        <v>0.30231920073123603</v>
      </c>
      <c r="D130">
        <v>0.30231920073123603</v>
      </c>
    </row>
    <row r="131" spans="1:4">
      <c r="A131" s="1">
        <v>38260</v>
      </c>
      <c r="B131">
        <v>0.32105561221567303</v>
      </c>
      <c r="C131">
        <v>0.32105561221567303</v>
      </c>
      <c r="D131">
        <v>0.32105561221567303</v>
      </c>
    </row>
    <row r="132" spans="1:4">
      <c r="A132" s="1">
        <v>38352</v>
      </c>
      <c r="B132">
        <v>0.35963460440568801</v>
      </c>
      <c r="C132">
        <v>0.35963460440568801</v>
      </c>
      <c r="D132">
        <v>0.35963460440568801</v>
      </c>
    </row>
    <row r="133" spans="1:4">
      <c r="A133" s="1">
        <v>38442</v>
      </c>
      <c r="B133">
        <v>0.345488779980962</v>
      </c>
      <c r="C133">
        <v>0.345488779980962</v>
      </c>
      <c r="D133">
        <v>0.345488779980962</v>
      </c>
    </row>
    <row r="134" spans="1:4">
      <c r="A134" s="1">
        <v>38533</v>
      </c>
      <c r="B134">
        <v>0.33862767736004201</v>
      </c>
      <c r="C134">
        <v>0.33862767736004201</v>
      </c>
      <c r="D134">
        <v>0.33862767736004201</v>
      </c>
    </row>
    <row r="135" spans="1:4">
      <c r="A135" s="1">
        <v>38625</v>
      </c>
      <c r="B135">
        <v>0.34862696145259398</v>
      </c>
      <c r="C135">
        <v>0.34862696145259398</v>
      </c>
      <c r="D135">
        <v>0.34862696145259398</v>
      </c>
    </row>
    <row r="136" spans="1:4">
      <c r="A136" s="1">
        <v>38717</v>
      </c>
      <c r="B136">
        <v>0.49842424459572998</v>
      </c>
      <c r="C136">
        <v>0.49842424459572998</v>
      </c>
      <c r="D136">
        <v>0.49842424459572998</v>
      </c>
    </row>
    <row r="137" spans="1:4">
      <c r="A137" s="1">
        <v>38807</v>
      </c>
      <c r="B137">
        <v>0.742970470987386</v>
      </c>
      <c r="C137">
        <v>0.742970470987386</v>
      </c>
      <c r="D137">
        <v>0.742970470987386</v>
      </c>
    </row>
    <row r="138" spans="1:4">
      <c r="A138" s="1">
        <v>38898</v>
      </c>
      <c r="B138">
        <v>0.99964991191703101</v>
      </c>
      <c r="C138">
        <v>0.99964991191703101</v>
      </c>
      <c r="D138">
        <v>0.99964991191703101</v>
      </c>
    </row>
    <row r="139" spans="1:4">
      <c r="A139" s="1">
        <v>38990</v>
      </c>
      <c r="B139">
        <v>1.32257901807048</v>
      </c>
      <c r="C139">
        <v>1.32257901807048</v>
      </c>
      <c r="D139">
        <v>1.32257901807048</v>
      </c>
    </row>
    <row r="140" spans="1:4">
      <c r="A140" s="1">
        <v>39082</v>
      </c>
      <c r="B140">
        <v>1.74091928092038</v>
      </c>
      <c r="C140">
        <v>1.74091928092038</v>
      </c>
      <c r="D140">
        <v>1.74091928092038</v>
      </c>
    </row>
    <row r="141" spans="1:4">
      <c r="A141" s="1">
        <v>39172</v>
      </c>
      <c r="B141">
        <v>1.9603559882083901</v>
      </c>
      <c r="C141">
        <v>1.9603559882083901</v>
      </c>
      <c r="D141">
        <v>1.9603559882083901</v>
      </c>
    </row>
    <row r="142" spans="1:4">
      <c r="A142" s="1">
        <v>39263</v>
      </c>
      <c r="B142">
        <v>2.2503420571098101</v>
      </c>
      <c r="C142">
        <v>2.2503420571098101</v>
      </c>
      <c r="D142">
        <v>2.2503420571098101</v>
      </c>
    </row>
    <row r="143" spans="1:4">
      <c r="A143" s="1">
        <v>39355</v>
      </c>
      <c r="B143">
        <v>2.3030526321631899</v>
      </c>
      <c r="C143">
        <v>2.3030526321631899</v>
      </c>
      <c r="D143">
        <v>2.3030526321631899</v>
      </c>
    </row>
    <row r="144" spans="1:4">
      <c r="A144" s="1">
        <v>39447</v>
      </c>
      <c r="B144">
        <v>2.7150672320718998</v>
      </c>
      <c r="C144">
        <v>2.7150672320718998</v>
      </c>
      <c r="D144">
        <v>2.7150672320718998</v>
      </c>
    </row>
    <row r="145" spans="1:4">
      <c r="A145" s="1">
        <v>39538</v>
      </c>
      <c r="B145">
        <v>2.2735415829390599</v>
      </c>
      <c r="C145">
        <v>2.2735415829390599</v>
      </c>
      <c r="D145">
        <v>2.2735415829390599</v>
      </c>
    </row>
    <row r="146" spans="1:4">
      <c r="A146" s="1">
        <v>39629</v>
      </c>
      <c r="B146">
        <v>2.7423607719852798</v>
      </c>
      <c r="C146">
        <v>2.7423607719852798</v>
      </c>
      <c r="D146">
        <v>2.7423607719852798</v>
      </c>
    </row>
    <row r="147" spans="1:4">
      <c r="A147" s="1">
        <v>39721</v>
      </c>
      <c r="B147">
        <v>2.6113475895857401</v>
      </c>
      <c r="C147">
        <v>2.6113475895857401</v>
      </c>
      <c r="D147">
        <v>2.6113475895857401</v>
      </c>
    </row>
    <row r="148" spans="1:4">
      <c r="A148" s="1">
        <v>39813</v>
      </c>
      <c r="B148">
        <v>1.9085365168617701</v>
      </c>
      <c r="C148">
        <v>1.9085365168617701</v>
      </c>
      <c r="D148">
        <v>1.9085365168617701</v>
      </c>
    </row>
    <row r="149" spans="1:4">
      <c r="A149" s="1">
        <v>39903</v>
      </c>
      <c r="B149">
        <v>-2.4660663491512101E-2</v>
      </c>
      <c r="C149">
        <v>-2.4660663491512101E-2</v>
      </c>
      <c r="D149">
        <v>-2.4660663491512101E-2</v>
      </c>
    </row>
    <row r="150" spans="1:4">
      <c r="A150" s="1">
        <v>39994</v>
      </c>
      <c r="B150">
        <v>-0.78050664765684497</v>
      </c>
      <c r="C150">
        <v>-0.78050664765684497</v>
      </c>
      <c r="D150">
        <v>-0.78050664765684497</v>
      </c>
    </row>
    <row r="151" spans="1:4">
      <c r="A151" s="1">
        <v>40086</v>
      </c>
      <c r="B151">
        <v>-1.43847899630775</v>
      </c>
      <c r="C151">
        <v>-1.43847899630775</v>
      </c>
      <c r="D151">
        <v>-1.43847899630775</v>
      </c>
    </row>
    <row r="152" spans="1:4">
      <c r="A152" s="1">
        <v>40178</v>
      </c>
      <c r="B152">
        <v>-1.2099225756409699</v>
      </c>
      <c r="C152">
        <v>-1.2099225756409699</v>
      </c>
      <c r="D152">
        <v>-1.2099225756409699</v>
      </c>
    </row>
    <row r="153" spans="1:4">
      <c r="A153" s="1">
        <v>40268</v>
      </c>
      <c r="B153">
        <v>-1.2776158031245399</v>
      </c>
      <c r="C153">
        <v>-1.2776158031245399</v>
      </c>
      <c r="D153">
        <v>-1.2776158031245399</v>
      </c>
    </row>
    <row r="154" spans="1:4">
      <c r="A154" s="1">
        <v>40359</v>
      </c>
      <c r="B154">
        <v>-1.3049243849397101</v>
      </c>
      <c r="C154">
        <v>-1.3049243849397101</v>
      </c>
      <c r="D154">
        <v>-1.3049243849397101</v>
      </c>
    </row>
    <row r="155" spans="1:4">
      <c r="A155" s="1">
        <v>40451</v>
      </c>
      <c r="B155">
        <v>-1.38876510751926</v>
      </c>
      <c r="C155">
        <v>-1.38876510751926</v>
      </c>
      <c r="D155">
        <v>-1.38876510751926</v>
      </c>
    </row>
    <row r="156" spans="1:4">
      <c r="A156" s="1">
        <v>40543</v>
      </c>
      <c r="B156">
        <v>-0.85705098988395101</v>
      </c>
      <c r="C156">
        <v>-0.85705098988395101</v>
      </c>
      <c r="D156">
        <v>-0.85705098988395101</v>
      </c>
    </row>
    <row r="157" spans="1:4">
      <c r="A157" s="1">
        <v>40633</v>
      </c>
      <c r="B157">
        <v>-1.043964835728</v>
      </c>
      <c r="C157">
        <v>-1.043964835728</v>
      </c>
      <c r="D157">
        <v>-1.043964835728</v>
      </c>
    </row>
    <row r="158" spans="1:4">
      <c r="A158" s="1">
        <v>40724</v>
      </c>
      <c r="B158">
        <v>-0.63879172855726596</v>
      </c>
      <c r="C158">
        <v>-0.63879172855726596</v>
      </c>
      <c r="D158">
        <v>-0.63879172855726596</v>
      </c>
    </row>
    <row r="159" spans="1:4">
      <c r="A159" s="1">
        <v>40816</v>
      </c>
      <c r="B159">
        <v>-0.59056997961163404</v>
      </c>
      <c r="C159">
        <v>-0.59056997961163404</v>
      </c>
      <c r="D159">
        <v>-0.59056997961163404</v>
      </c>
    </row>
    <row r="160" spans="1:4">
      <c r="A160" s="1">
        <v>40908</v>
      </c>
      <c r="B160">
        <v>-0.76567951822182501</v>
      </c>
      <c r="C160">
        <v>-0.76567951822182501</v>
      </c>
      <c r="D160">
        <v>-0.76567951822182501</v>
      </c>
    </row>
    <row r="161" spans="1:4">
      <c r="A161" s="1">
        <v>40999</v>
      </c>
      <c r="B161">
        <v>-1.3703903040955401</v>
      </c>
      <c r="C161">
        <v>-1.3703903040955401</v>
      </c>
      <c r="D161">
        <v>-1.3703903040955401</v>
      </c>
    </row>
    <row r="162" spans="1:4">
      <c r="A162" s="1">
        <v>41090</v>
      </c>
      <c r="B162">
        <v>-1.6329480850607001</v>
      </c>
      <c r="C162">
        <v>-1.6329480850607001</v>
      </c>
      <c r="D162">
        <v>-1.6329480850607001</v>
      </c>
    </row>
    <row r="163" spans="1:4">
      <c r="A163" s="1">
        <v>41182</v>
      </c>
      <c r="B163">
        <v>-1.88503719893039</v>
      </c>
      <c r="C163">
        <v>-1.88503719893039</v>
      </c>
      <c r="D163">
        <v>-1.88503719893039</v>
      </c>
    </row>
    <row r="164" spans="1:4">
      <c r="A164" s="1">
        <v>41274</v>
      </c>
      <c r="B164">
        <v>-1.9267589011441</v>
      </c>
      <c r="C164">
        <v>-1.9267589011441</v>
      </c>
      <c r="D164">
        <v>-1.9267589011441</v>
      </c>
    </row>
    <row r="165" spans="1:4">
      <c r="A165" s="1">
        <v>41364</v>
      </c>
      <c r="B165">
        <v>-1.89945990866077</v>
      </c>
      <c r="C165">
        <v>-1.89945990866077</v>
      </c>
      <c r="D165">
        <v>-1.89945990866077</v>
      </c>
    </row>
    <row r="166" spans="1:4">
      <c r="A166" s="1">
        <v>41455</v>
      </c>
      <c r="B166">
        <v>-1.89695579612899</v>
      </c>
      <c r="C166">
        <v>-1.89695579612899</v>
      </c>
      <c r="D166">
        <v>-1.89695579612899</v>
      </c>
    </row>
    <row r="167" spans="1:4">
      <c r="A167" s="1">
        <v>41547</v>
      </c>
      <c r="B167">
        <v>-1.86825230123343</v>
      </c>
      <c r="C167">
        <v>-1.86825230123343</v>
      </c>
      <c r="D167">
        <v>-1.86825230123343</v>
      </c>
    </row>
    <row r="168" spans="1:4">
      <c r="A168" s="1">
        <v>41639</v>
      </c>
      <c r="B168">
        <v>-1.5792599734032999</v>
      </c>
      <c r="C168">
        <v>-1.5792599734032999</v>
      </c>
      <c r="D168">
        <v>-1.5792599734032999</v>
      </c>
    </row>
    <row r="169" spans="1:4">
      <c r="A169" s="1">
        <v>41729</v>
      </c>
      <c r="B169">
        <v>-1.56190210206267</v>
      </c>
      <c r="C169">
        <v>-1.56190210206267</v>
      </c>
      <c r="D169">
        <v>-1.56190210206267</v>
      </c>
    </row>
    <row r="170" spans="1:4">
      <c r="A170" s="1">
        <v>41820</v>
      </c>
      <c r="B170">
        <v>-1.30826840175513</v>
      </c>
      <c r="C170">
        <v>-1.30826840175513</v>
      </c>
      <c r="D170">
        <v>-1.30826840175513</v>
      </c>
    </row>
    <row r="171" spans="1:4">
      <c r="A171" s="1">
        <v>41912</v>
      </c>
      <c r="B171">
        <v>-1.77839007694869</v>
      </c>
      <c r="C171">
        <v>-1.77839007694869</v>
      </c>
      <c r="D171">
        <v>-1.77839007694869</v>
      </c>
    </row>
    <row r="172" spans="1:4">
      <c r="A172" s="1">
        <v>42004</v>
      </c>
      <c r="B172">
        <v>-1.5630710163078401</v>
      </c>
      <c r="C172">
        <v>-1.5630710163078401</v>
      </c>
      <c r="D172">
        <v>-1.5630710163078401</v>
      </c>
    </row>
    <row r="173" spans="1:4">
      <c r="A173" s="1">
        <v>42094</v>
      </c>
      <c r="B173">
        <v>-1.6170612982425101</v>
      </c>
      <c r="C173">
        <v>-1.6170612982425101</v>
      </c>
      <c r="D173">
        <v>-1.6170612982425101</v>
      </c>
    </row>
    <row r="174" spans="1:4">
      <c r="A174" s="1">
        <v>42185</v>
      </c>
      <c r="B174">
        <v>-1.6716415438356</v>
      </c>
      <c r="C174">
        <v>-1.6716415438356</v>
      </c>
      <c r="D174">
        <v>-1.6716415438356</v>
      </c>
    </row>
    <row r="175" spans="1:4">
      <c r="A175" s="1">
        <v>42277</v>
      </c>
      <c r="B175">
        <v>-1.9913406249069601</v>
      </c>
      <c r="C175">
        <v>-1.9913406249069601</v>
      </c>
      <c r="D175">
        <v>-1.9913406249069601</v>
      </c>
    </row>
    <row r="176" spans="1:4">
      <c r="A176" s="1">
        <v>42369</v>
      </c>
      <c r="B176">
        <v>-2.0340210990921199</v>
      </c>
      <c r="C176">
        <v>-2.0340210990921199</v>
      </c>
      <c r="D176">
        <v>-2.0340210990921199</v>
      </c>
    </row>
    <row r="177" spans="1:4">
      <c r="A177" s="1">
        <v>42460</v>
      </c>
      <c r="B177">
        <v>-1.8812367775326599</v>
      </c>
      <c r="C177">
        <v>-1.8812367775326599</v>
      </c>
      <c r="D177">
        <v>-1.8812367775326599</v>
      </c>
    </row>
    <row r="178" spans="1:4">
      <c r="A178" s="1">
        <v>42551</v>
      </c>
      <c r="B178">
        <v>-1.9941425891582101</v>
      </c>
      <c r="C178">
        <v>-1.9941425891582101</v>
      </c>
      <c r="D178">
        <v>-1.9941425891582101</v>
      </c>
    </row>
    <row r="179" spans="1:4">
      <c r="A179" s="1">
        <v>42643</v>
      </c>
      <c r="B179">
        <v>-2.0267199709821702</v>
      </c>
      <c r="C179">
        <v>-2.0267199709821702</v>
      </c>
      <c r="D179">
        <v>-2.0267199709821702</v>
      </c>
    </row>
    <row r="180" spans="1:4">
      <c r="A180" s="1">
        <v>42735</v>
      </c>
      <c r="B180">
        <v>-2.0100558569439602</v>
      </c>
      <c r="C180">
        <v>-2.0100558569439602</v>
      </c>
      <c r="D180">
        <v>-2.0100558569439602</v>
      </c>
    </row>
    <row r="181" spans="1:4">
      <c r="A181" s="1">
        <v>42825</v>
      </c>
      <c r="B181">
        <v>-2.0134312433323802</v>
      </c>
      <c r="C181">
        <v>-2.0134312433323802</v>
      </c>
      <c r="D181">
        <v>-2.0134312433323802</v>
      </c>
    </row>
    <row r="182" spans="1:4">
      <c r="A182" s="1">
        <v>42916</v>
      </c>
      <c r="B182">
        <v>-2.0319156249002202</v>
      </c>
      <c r="C182">
        <v>-2.0319156249002202</v>
      </c>
      <c r="D182">
        <v>-2.0319156249002202</v>
      </c>
    </row>
    <row r="183" spans="1:4">
      <c r="A183" s="1">
        <v>43008</v>
      </c>
      <c r="B183">
        <v>-2.0177071817243299</v>
      </c>
      <c r="C183">
        <v>-2.0177071817243299</v>
      </c>
      <c r="D183">
        <v>-2.0177071817243299</v>
      </c>
    </row>
    <row r="184" spans="1:4">
      <c r="A184" s="1">
        <v>43100</v>
      </c>
      <c r="B184">
        <v>-2.2886855358563398</v>
      </c>
      <c r="C184">
        <v>-2.2886855358563398</v>
      </c>
      <c r="D184">
        <v>-2.2886855358563398</v>
      </c>
    </row>
    <row r="185" spans="1:4">
      <c r="A185" s="1">
        <v>43190</v>
      </c>
      <c r="B185">
        <v>-2.2680784345699601</v>
      </c>
      <c r="C185">
        <v>-2.2680784345699601</v>
      </c>
      <c r="D185">
        <v>-2.2680784345699601</v>
      </c>
    </row>
    <row r="186" spans="1:4">
      <c r="A186" s="1">
        <v>43281</v>
      </c>
      <c r="B186">
        <v>-2.2483157205231601</v>
      </c>
      <c r="C186">
        <v>-2.2483157205231601</v>
      </c>
      <c r="D186">
        <v>-2.2483157205231601</v>
      </c>
    </row>
    <row r="187" spans="1:4">
      <c r="A187" s="1">
        <v>43373</v>
      </c>
      <c r="B187">
        <v>-2.2463406459153701</v>
      </c>
      <c r="C187">
        <v>-2.2463406459153701</v>
      </c>
      <c r="D187">
        <v>-2.2463406459153701</v>
      </c>
    </row>
    <row r="188" spans="1:4">
      <c r="A188" s="1">
        <v>43465</v>
      </c>
      <c r="B188">
        <v>-2.2561730170874799</v>
      </c>
      <c r="C188">
        <v>-2.2561730170874799</v>
      </c>
      <c r="D188">
        <v>-2.2561730170874799</v>
      </c>
    </row>
    <row r="189" spans="1:4">
      <c r="A189" s="1">
        <v>43555</v>
      </c>
      <c r="B189">
        <v>-1.98528537378609</v>
      </c>
      <c r="C189">
        <v>-1.98528537378609</v>
      </c>
      <c r="D189">
        <v>-1.98528537378609</v>
      </c>
    </row>
    <row r="190" spans="1:4">
      <c r="A190" s="1">
        <v>43646</v>
      </c>
      <c r="B190">
        <v>-2.0220423516433401</v>
      </c>
      <c r="C190">
        <v>-2.0220423516433401</v>
      </c>
      <c r="D190">
        <v>-2.0220423516433401</v>
      </c>
    </row>
    <row r="191" spans="1:4">
      <c r="A191" s="1">
        <v>43738</v>
      </c>
      <c r="B191">
        <v>-1.8336620547992</v>
      </c>
      <c r="C191">
        <v>-1.8336620547992</v>
      </c>
      <c r="D191">
        <v>-1.8336620547992</v>
      </c>
    </row>
    <row r="192" spans="1:4">
      <c r="A192" s="1">
        <v>43830</v>
      </c>
      <c r="B192">
        <v>-1.911746339397</v>
      </c>
      <c r="C192">
        <v>-1.911746339397</v>
      </c>
      <c r="D192">
        <v>-1.911746339397</v>
      </c>
    </row>
    <row r="193" spans="1:4">
      <c r="A193" s="1">
        <v>43921</v>
      </c>
      <c r="B193">
        <v>-1.96445231934814</v>
      </c>
      <c r="C193">
        <v>-1.96445231934814</v>
      </c>
      <c r="D193">
        <v>-1.96445231934814</v>
      </c>
    </row>
    <row r="194" spans="1:4">
      <c r="A194" s="1">
        <v>44012</v>
      </c>
      <c r="B194">
        <v>-1.97582188964023</v>
      </c>
      <c r="C194">
        <v>-1.97582188964023</v>
      </c>
      <c r="D194">
        <v>-1.97582188964023</v>
      </c>
    </row>
    <row r="195" spans="1:4">
      <c r="A195" s="1">
        <v>44104</v>
      </c>
      <c r="B195">
        <v>-1.72214380937874</v>
      </c>
      <c r="C195">
        <v>-1.72214380937874</v>
      </c>
      <c r="D195">
        <v>-1.72214380937874</v>
      </c>
    </row>
    <row r="196" spans="1:4">
      <c r="A196" s="1">
        <v>44196</v>
      </c>
      <c r="B196">
        <v>-2.06251290655256</v>
      </c>
      <c r="C196">
        <v>-2.06251290655256</v>
      </c>
      <c r="D196">
        <v>-2.06251290655256</v>
      </c>
    </row>
    <row r="197" spans="1:4">
      <c r="A197" s="1">
        <v>44286</v>
      </c>
      <c r="B197">
        <v>-2.0410230265593401</v>
      </c>
      <c r="C197">
        <v>-2.0410230265593401</v>
      </c>
      <c r="D197">
        <v>-2.0410230265593401</v>
      </c>
    </row>
    <row r="198" spans="1:4">
      <c r="A198" s="1">
        <v>44377</v>
      </c>
      <c r="B198">
        <v>-2.0137094644648399</v>
      </c>
      <c r="C198">
        <v>-2.0137094644648399</v>
      </c>
      <c r="D198">
        <v>-2.0137094644648399</v>
      </c>
    </row>
    <row r="199" spans="1:4">
      <c r="A199" s="1">
        <v>44469</v>
      </c>
      <c r="B199">
        <v>-2.2945745473706398</v>
      </c>
      <c r="C199">
        <v>-2.2945745473706398</v>
      </c>
      <c r="D199">
        <v>-2.2945745473706398</v>
      </c>
    </row>
    <row r="200" spans="1:4">
      <c r="A200" s="1">
        <v>44561</v>
      </c>
      <c r="B200">
        <v>-2.5840964702298699</v>
      </c>
      <c r="C200">
        <v>-2.5840964702298699</v>
      </c>
      <c r="D200">
        <v>-2.5840964702298699</v>
      </c>
    </row>
    <row r="201" spans="1:4">
      <c r="A201" s="1">
        <v>44651</v>
      </c>
      <c r="B201">
        <v>-2.7768004854422301</v>
      </c>
      <c r="C201">
        <v>-2.7768004854422301</v>
      </c>
      <c r="D201">
        <v>-2.7768004854422301</v>
      </c>
    </row>
    <row r="202" spans="1:4">
      <c r="A202" s="1">
        <v>44742</v>
      </c>
      <c r="B202">
        <v>-2.9656902041618598</v>
      </c>
      <c r="C202">
        <v>-2.9656902041618598</v>
      </c>
      <c r="D202">
        <v>-2.9656902041618598</v>
      </c>
    </row>
    <row r="203" spans="1:4">
      <c r="A203" s="1">
        <v>44834</v>
      </c>
      <c r="B203">
        <v>-2.5295808087532401</v>
      </c>
      <c r="C203">
        <v>-2.5295808087532401</v>
      </c>
      <c r="D203">
        <v>-2.5295808087532401</v>
      </c>
    </row>
    <row r="204" spans="1:4">
      <c r="A204" s="1">
        <v>44926</v>
      </c>
      <c r="B204">
        <v>-1.2133803982981901</v>
      </c>
      <c r="C204">
        <v>-1.2133803982981901</v>
      </c>
      <c r="D204">
        <v>-1.2133803982981901</v>
      </c>
    </row>
    <row r="205" spans="1:4">
      <c r="A205" s="1">
        <v>45016</v>
      </c>
      <c r="B205">
        <v>8.12492331209171E-2</v>
      </c>
      <c r="C205">
        <v>8.12492331209171E-2</v>
      </c>
      <c r="D205">
        <v>8.12492331209171E-2</v>
      </c>
    </row>
    <row r="206" spans="1:4">
      <c r="A206" s="1">
        <v>45107</v>
      </c>
      <c r="B206">
        <v>0.87753104426015605</v>
      </c>
      <c r="C206">
        <v>0.87753104426015605</v>
      </c>
      <c r="D206">
        <v>0.87753104426015605</v>
      </c>
    </row>
    <row r="207" spans="1:4">
      <c r="A207" s="1">
        <v>45199</v>
      </c>
      <c r="B207">
        <v>1.3702528806665799</v>
      </c>
      <c r="C207">
        <v>1.3702528806665799</v>
      </c>
      <c r="D207">
        <v>1.3702528806665799</v>
      </c>
    </row>
    <row r="208" spans="1:4">
      <c r="A208" s="1">
        <v>45291</v>
      </c>
      <c r="B208">
        <v>1.5965436614991499</v>
      </c>
      <c r="C208">
        <v>1.5965436614991499</v>
      </c>
      <c r="D208">
        <v>1.5965436614991499</v>
      </c>
    </row>
    <row r="209" spans="1:4">
      <c r="A209" s="1">
        <v>45382</v>
      </c>
      <c r="B209">
        <v>1.88386136869451</v>
      </c>
      <c r="C209">
        <v>1.88386136869451</v>
      </c>
      <c r="D209">
        <v>1.88386136869451</v>
      </c>
    </row>
    <row r="210" spans="1:4">
      <c r="A210" s="1">
        <v>45473</v>
      </c>
      <c r="B210">
        <v>1.7628986099839301</v>
      </c>
      <c r="C210">
        <v>1.7628986099839301</v>
      </c>
      <c r="D210">
        <v>1.7628986099839301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10"/>
  <sheetViews>
    <sheetView topLeftCell="A2" workbookViewId="0">
      <selection activeCell="A2" sqref="A1:D1048576"/>
    </sheetView>
  </sheetViews>
  <sheetFormatPr defaultColWidth="8.85546875" defaultRowHeight="15"/>
  <cols>
    <col min="1" max="1" width="9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2.03080099721346</v>
      </c>
      <c r="C2">
        <v>2.03080099721346</v>
      </c>
      <c r="D2">
        <v>2.03080099721346</v>
      </c>
    </row>
    <row r="3" spans="1:4">
      <c r="A3" s="1">
        <v>26572</v>
      </c>
      <c r="B3">
        <v>2.9103741573764701</v>
      </c>
      <c r="C3">
        <v>2.9103741573764701</v>
      </c>
      <c r="D3">
        <v>2.9103741573764701</v>
      </c>
    </row>
    <row r="4" spans="1:4">
      <c r="A4" s="1">
        <v>26664</v>
      </c>
      <c r="B4">
        <v>4.5363533318215996</v>
      </c>
      <c r="C4">
        <v>4.5363533318215996</v>
      </c>
      <c r="D4">
        <v>4.5363533318215996</v>
      </c>
    </row>
    <row r="5" spans="1:4">
      <c r="A5" s="1">
        <v>26754</v>
      </c>
      <c r="B5">
        <v>4.1927644502897099</v>
      </c>
      <c r="C5">
        <v>4.1927644502897099</v>
      </c>
      <c r="D5">
        <v>4.1927644502897099</v>
      </c>
    </row>
    <row r="6" spans="1:4">
      <c r="A6" s="1">
        <v>26845</v>
      </c>
      <c r="B6">
        <v>6.6100615675096197</v>
      </c>
      <c r="C6">
        <v>6.6100615675096197</v>
      </c>
      <c r="D6">
        <v>6.6100615675096197</v>
      </c>
    </row>
    <row r="7" spans="1:4">
      <c r="A7" s="1">
        <v>26937</v>
      </c>
      <c r="B7">
        <v>8.4267781553218697</v>
      </c>
      <c r="C7">
        <v>8.4267781553218697</v>
      </c>
      <c r="D7">
        <v>8.4267781553218697</v>
      </c>
    </row>
    <row r="8" spans="1:4">
      <c r="A8" s="1">
        <v>27029</v>
      </c>
      <c r="B8">
        <v>9.8688912975583101</v>
      </c>
      <c r="C8">
        <v>9.8688912975583101</v>
      </c>
      <c r="D8">
        <v>9.8688912975583101</v>
      </c>
    </row>
    <row r="9" spans="1:4">
      <c r="A9" s="1">
        <v>27119</v>
      </c>
      <c r="B9">
        <v>9.1412232202363306</v>
      </c>
      <c r="C9">
        <v>9.1412232202363306</v>
      </c>
      <c r="D9">
        <v>9.1412232202363306</v>
      </c>
    </row>
    <row r="10" spans="1:4">
      <c r="A10" s="1">
        <v>27210</v>
      </c>
      <c r="B10">
        <v>9.5002731917963992</v>
      </c>
      <c r="C10">
        <v>9.5002731917963992</v>
      </c>
      <c r="D10">
        <v>9.5002731917963992</v>
      </c>
    </row>
    <row r="11" spans="1:4">
      <c r="A11" s="1">
        <v>27302</v>
      </c>
      <c r="B11">
        <v>8.9505060839535897</v>
      </c>
      <c r="C11">
        <v>8.9505060839535897</v>
      </c>
      <c r="D11">
        <v>8.9505060839535897</v>
      </c>
    </row>
    <row r="12" spans="1:4">
      <c r="A12" s="1">
        <v>27394</v>
      </c>
      <c r="B12">
        <v>7.1459686798500499</v>
      </c>
      <c r="C12">
        <v>7.1459686798500499</v>
      </c>
      <c r="D12">
        <v>7.1459686798500499</v>
      </c>
    </row>
    <row r="13" spans="1:4">
      <c r="A13" s="1">
        <v>27484</v>
      </c>
      <c r="B13">
        <v>5.3240350401500498</v>
      </c>
      <c r="C13">
        <v>5.3240350401500498</v>
      </c>
      <c r="D13">
        <v>5.3240350401500498</v>
      </c>
    </row>
    <row r="14" spans="1:4">
      <c r="A14" s="1">
        <v>27575</v>
      </c>
      <c r="B14">
        <v>4.0027168714400698</v>
      </c>
      <c r="C14">
        <v>4.0027168714400698</v>
      </c>
      <c r="D14">
        <v>4.0027168714400698</v>
      </c>
    </row>
    <row r="15" spans="1:4">
      <c r="A15" s="1">
        <v>27667</v>
      </c>
      <c r="B15">
        <v>3.5037249242331501</v>
      </c>
      <c r="C15">
        <v>3.5037249242331501</v>
      </c>
      <c r="D15">
        <v>3.5037249242331501</v>
      </c>
    </row>
    <row r="16" spans="1:4">
      <c r="A16" s="1">
        <v>27759</v>
      </c>
      <c r="B16">
        <v>4.3484394126925903</v>
      </c>
      <c r="C16">
        <v>4.3484394126925903</v>
      </c>
      <c r="D16">
        <v>4.3484394126925903</v>
      </c>
    </row>
    <row r="17" spans="1:4">
      <c r="A17" s="1">
        <v>27850</v>
      </c>
      <c r="B17">
        <v>4.9652780361149</v>
      </c>
      <c r="C17">
        <v>4.9652780361149</v>
      </c>
      <c r="D17">
        <v>4.9652780361149</v>
      </c>
    </row>
    <row r="18" spans="1:4">
      <c r="A18" s="1">
        <v>27941</v>
      </c>
      <c r="B18">
        <v>5.9168849852293199</v>
      </c>
      <c r="C18">
        <v>5.9168849852293199</v>
      </c>
      <c r="D18">
        <v>5.9168849852293199</v>
      </c>
    </row>
    <row r="19" spans="1:4">
      <c r="A19" s="1">
        <v>28033</v>
      </c>
      <c r="B19">
        <v>6.8561085426101096</v>
      </c>
      <c r="C19">
        <v>6.8561085426101096</v>
      </c>
      <c r="D19">
        <v>6.8561085426101096</v>
      </c>
    </row>
    <row r="20" spans="1:4">
      <c r="A20" s="1">
        <v>28125</v>
      </c>
      <c r="B20">
        <v>7.1976543106820303</v>
      </c>
      <c r="C20">
        <v>7.1976543106820303</v>
      </c>
      <c r="D20">
        <v>7.1976543106820303</v>
      </c>
    </row>
    <row r="21" spans="1:4">
      <c r="A21" s="1">
        <v>28215</v>
      </c>
      <c r="B21">
        <v>8.1530294727444499</v>
      </c>
      <c r="C21">
        <v>8.1530294727444499</v>
      </c>
      <c r="D21">
        <v>8.1530294727444499</v>
      </c>
    </row>
    <row r="22" spans="1:4">
      <c r="A22" s="1">
        <v>28306</v>
      </c>
      <c r="B22">
        <v>6.9846866998362502</v>
      </c>
      <c r="C22">
        <v>6.9846866998362502</v>
      </c>
      <c r="D22">
        <v>6.9846866998362502</v>
      </c>
    </row>
    <row r="23" spans="1:4">
      <c r="A23" s="1">
        <v>28398</v>
      </c>
      <c r="B23">
        <v>7.0887311153124601</v>
      </c>
      <c r="C23">
        <v>7.0887311153124601</v>
      </c>
      <c r="D23">
        <v>7.0887311153124601</v>
      </c>
    </row>
    <row r="24" spans="1:4">
      <c r="A24" s="1">
        <v>28490</v>
      </c>
      <c r="B24">
        <v>7.2045691566245997</v>
      </c>
      <c r="C24">
        <v>7.2045691566245997</v>
      </c>
      <c r="D24">
        <v>7.2045691566245997</v>
      </c>
    </row>
    <row r="25" spans="1:4">
      <c r="A25" s="1">
        <v>28580</v>
      </c>
      <c r="B25">
        <v>5.2340437667197603</v>
      </c>
      <c r="C25">
        <v>5.2340437667197603</v>
      </c>
      <c r="D25">
        <v>5.2340437667197603</v>
      </c>
    </row>
    <row r="26" spans="1:4">
      <c r="A26" s="1">
        <v>28671</v>
      </c>
      <c r="B26">
        <v>5.6066195259295997</v>
      </c>
      <c r="C26">
        <v>5.6066195259295997</v>
      </c>
      <c r="D26">
        <v>5.6066195259295997</v>
      </c>
    </row>
    <row r="27" spans="1:4">
      <c r="A27" s="1">
        <v>28763</v>
      </c>
      <c r="B27">
        <v>7.3844345684371504</v>
      </c>
      <c r="C27">
        <v>7.3844345684371504</v>
      </c>
      <c r="D27">
        <v>7.3844345684371504</v>
      </c>
    </row>
    <row r="28" spans="1:4">
      <c r="A28" s="1">
        <v>28855</v>
      </c>
      <c r="B28">
        <v>7.3406182080937601</v>
      </c>
      <c r="C28">
        <v>7.3406182080937601</v>
      </c>
      <c r="D28">
        <v>7.3406182080937601</v>
      </c>
    </row>
    <row r="29" spans="1:4">
      <c r="A29" s="1">
        <v>28945</v>
      </c>
      <c r="B29">
        <v>5.1789871137882502</v>
      </c>
      <c r="C29">
        <v>5.1789871137882502</v>
      </c>
      <c r="D29">
        <v>5.1789871137882502</v>
      </c>
    </row>
    <row r="30" spans="1:4">
      <c r="A30" s="1">
        <v>29036</v>
      </c>
      <c r="B30">
        <v>8.0657489080454301</v>
      </c>
      <c r="C30">
        <v>8.0657489080454301</v>
      </c>
      <c r="D30">
        <v>8.0657489080454301</v>
      </c>
    </row>
    <row r="31" spans="1:4">
      <c r="A31" s="1">
        <v>29128</v>
      </c>
      <c r="B31">
        <v>8.8088915981312201</v>
      </c>
      <c r="C31">
        <v>8.8088915981312201</v>
      </c>
      <c r="D31">
        <v>8.8088915981312201</v>
      </c>
    </row>
    <row r="32" spans="1:4">
      <c r="A32" s="1">
        <v>29220</v>
      </c>
      <c r="B32">
        <v>11.6622227589683</v>
      </c>
      <c r="C32">
        <v>11.6622227589683</v>
      </c>
      <c r="D32">
        <v>11.6622227589683</v>
      </c>
    </row>
    <row r="33" spans="1:4">
      <c r="A33" s="1">
        <v>29311</v>
      </c>
      <c r="B33">
        <v>11.0940726320457</v>
      </c>
      <c r="C33">
        <v>11.0940726320457</v>
      </c>
      <c r="D33">
        <v>11.0940726320457</v>
      </c>
    </row>
    <row r="34" spans="1:4">
      <c r="A34" s="1">
        <v>29402</v>
      </c>
      <c r="B34">
        <v>10.6431177076455</v>
      </c>
      <c r="C34">
        <v>10.6431177076455</v>
      </c>
      <c r="D34">
        <v>10.6431177076455</v>
      </c>
    </row>
    <row r="35" spans="1:4">
      <c r="A35" s="1">
        <v>29494</v>
      </c>
      <c r="B35">
        <v>10.0009057798206</v>
      </c>
      <c r="C35">
        <v>10.0009057798206</v>
      </c>
      <c r="D35">
        <v>10.0009057798206</v>
      </c>
    </row>
    <row r="36" spans="1:4">
      <c r="A36" s="1">
        <v>29586</v>
      </c>
      <c r="B36">
        <v>10.497199568711499</v>
      </c>
      <c r="C36">
        <v>10.497199568711499</v>
      </c>
      <c r="D36">
        <v>10.497199568711499</v>
      </c>
    </row>
    <row r="37" spans="1:4">
      <c r="A37" s="1">
        <v>29676</v>
      </c>
      <c r="B37">
        <v>11.0634878173831</v>
      </c>
      <c r="C37">
        <v>11.0634878173831</v>
      </c>
      <c r="D37">
        <v>11.0634878173831</v>
      </c>
    </row>
    <row r="38" spans="1:4">
      <c r="A38" s="1">
        <v>29767</v>
      </c>
      <c r="B38">
        <v>13.422581841448601</v>
      </c>
      <c r="C38">
        <v>13.422581841448601</v>
      </c>
      <c r="D38">
        <v>13.422581841448601</v>
      </c>
    </row>
    <row r="39" spans="1:4">
      <c r="A39" s="1">
        <v>29859</v>
      </c>
      <c r="B39">
        <v>13.686399140843699</v>
      </c>
      <c r="C39">
        <v>13.686399140843699</v>
      </c>
      <c r="D39">
        <v>13.686399140843699</v>
      </c>
    </row>
    <row r="40" spans="1:4">
      <c r="A40" s="1">
        <v>29951</v>
      </c>
      <c r="B40">
        <v>12.798318643079501</v>
      </c>
      <c r="C40">
        <v>12.798318643079501</v>
      </c>
      <c r="D40">
        <v>12.798318643079501</v>
      </c>
    </row>
    <row r="41" spans="1:4">
      <c r="A41" s="1">
        <v>30041</v>
      </c>
      <c r="B41">
        <v>11.3262075936249</v>
      </c>
      <c r="C41">
        <v>11.3262075936249</v>
      </c>
      <c r="D41">
        <v>11.3262075936249</v>
      </c>
    </row>
    <row r="42" spans="1:4">
      <c r="A42" s="1">
        <v>30132</v>
      </c>
      <c r="B42">
        <v>11.5064865137058</v>
      </c>
      <c r="C42">
        <v>11.5064865137058</v>
      </c>
      <c r="D42">
        <v>11.5064865137058</v>
      </c>
    </row>
    <row r="43" spans="1:4">
      <c r="A43" s="1">
        <v>30224</v>
      </c>
      <c r="B43">
        <v>10.126850123710399</v>
      </c>
      <c r="C43">
        <v>10.126850123710399</v>
      </c>
      <c r="D43">
        <v>10.126850123710399</v>
      </c>
    </row>
    <row r="44" spans="1:4">
      <c r="A44" s="1">
        <v>30316</v>
      </c>
      <c r="B44">
        <v>9.8085650802094406</v>
      </c>
      <c r="C44">
        <v>9.8085650802094406</v>
      </c>
      <c r="D44">
        <v>9.8085650802094406</v>
      </c>
    </row>
    <row r="45" spans="1:4">
      <c r="A45" s="1">
        <v>30406</v>
      </c>
      <c r="B45">
        <v>9.0069019119698108</v>
      </c>
      <c r="C45">
        <v>9.0069019119698108</v>
      </c>
      <c r="D45">
        <v>9.0069019119698108</v>
      </c>
    </row>
    <row r="46" spans="1:4">
      <c r="A46" s="1">
        <v>30497</v>
      </c>
      <c r="B46">
        <v>9.2518573072719992</v>
      </c>
      <c r="C46">
        <v>9.2518573072719992</v>
      </c>
      <c r="D46">
        <v>9.2518573072719992</v>
      </c>
    </row>
    <row r="47" spans="1:4">
      <c r="A47" s="1">
        <v>30589</v>
      </c>
      <c r="B47">
        <v>9.4355909525200392</v>
      </c>
      <c r="C47">
        <v>9.4355909525200392</v>
      </c>
      <c r="D47">
        <v>9.4355909525200392</v>
      </c>
    </row>
    <row r="48" spans="1:4">
      <c r="A48" s="1">
        <v>30681</v>
      </c>
      <c r="B48">
        <v>9.8722648207931094</v>
      </c>
      <c r="C48">
        <v>9.8722648207931094</v>
      </c>
      <c r="D48">
        <v>9.8722648207931094</v>
      </c>
    </row>
    <row r="49" spans="1:4">
      <c r="A49" s="1">
        <v>30772</v>
      </c>
      <c r="B49">
        <v>9.1397363694242504</v>
      </c>
      <c r="C49">
        <v>9.1397363694242504</v>
      </c>
      <c r="D49">
        <v>9.1397363694242504</v>
      </c>
    </row>
    <row r="50" spans="1:4">
      <c r="A50" s="1">
        <v>30863</v>
      </c>
      <c r="B50">
        <v>8.1011506885220008</v>
      </c>
      <c r="C50">
        <v>8.1011506885220008</v>
      </c>
      <c r="D50">
        <v>8.1011506885220008</v>
      </c>
    </row>
    <row r="51" spans="1:4">
      <c r="A51" s="1">
        <v>30955</v>
      </c>
      <c r="B51">
        <v>7.7597808487071802</v>
      </c>
      <c r="C51">
        <v>7.7597808487071802</v>
      </c>
      <c r="D51">
        <v>7.7597808487071802</v>
      </c>
    </row>
    <row r="52" spans="1:4">
      <c r="A52" s="1">
        <v>31047</v>
      </c>
      <c r="B52">
        <v>7.9907462911670502</v>
      </c>
      <c r="C52">
        <v>7.9907462911670502</v>
      </c>
      <c r="D52">
        <v>7.9907462911670502</v>
      </c>
    </row>
    <row r="53" spans="1:4">
      <c r="A53" s="1">
        <v>31137</v>
      </c>
      <c r="B53">
        <v>7.9201368839631003</v>
      </c>
      <c r="C53">
        <v>7.9201368839631003</v>
      </c>
      <c r="D53">
        <v>7.9201368839631003</v>
      </c>
    </row>
    <row r="54" spans="1:4">
      <c r="A54" s="1">
        <v>31228</v>
      </c>
      <c r="B54">
        <v>8.0792773440506203</v>
      </c>
      <c r="C54">
        <v>8.0792773440506203</v>
      </c>
      <c r="D54">
        <v>8.0792773440506203</v>
      </c>
    </row>
    <row r="55" spans="1:4">
      <c r="A55" s="1">
        <v>31320</v>
      </c>
      <c r="B55">
        <v>7.2521155508937998</v>
      </c>
      <c r="C55">
        <v>7.2521155508937998</v>
      </c>
      <c r="D55">
        <v>7.2521155508937998</v>
      </c>
    </row>
    <row r="56" spans="1:4">
      <c r="A56" s="1">
        <v>31412</v>
      </c>
      <c r="B56">
        <v>6.31573738673326</v>
      </c>
      <c r="C56">
        <v>6.31573738673326</v>
      </c>
      <c r="D56">
        <v>6.31573738673326</v>
      </c>
    </row>
    <row r="57" spans="1:4">
      <c r="A57" s="1">
        <v>31502</v>
      </c>
      <c r="B57">
        <v>6.1382000165856896</v>
      </c>
      <c r="C57">
        <v>6.1382000165856896</v>
      </c>
      <c r="D57">
        <v>6.1382000165856896</v>
      </c>
    </row>
    <row r="58" spans="1:4">
      <c r="A58" s="1">
        <v>31593</v>
      </c>
      <c r="B58">
        <v>6.2088358256447398</v>
      </c>
      <c r="C58">
        <v>6.2088358256447398</v>
      </c>
      <c r="D58">
        <v>6.2088358256447398</v>
      </c>
    </row>
    <row r="59" spans="1:4">
      <c r="A59" s="1">
        <v>31685</v>
      </c>
      <c r="B59">
        <v>5.5936614959408404</v>
      </c>
      <c r="C59">
        <v>5.5936614959408404</v>
      </c>
      <c r="D59">
        <v>5.5936614959408404</v>
      </c>
    </row>
    <row r="60" spans="1:4">
      <c r="A60" s="1">
        <v>31777</v>
      </c>
      <c r="B60">
        <v>6.0967461127510898</v>
      </c>
      <c r="C60">
        <v>6.0967461127510898</v>
      </c>
      <c r="D60">
        <v>6.0967461127510898</v>
      </c>
    </row>
    <row r="61" spans="1:4">
      <c r="A61" s="1">
        <v>31867</v>
      </c>
      <c r="B61">
        <v>6.0655169135855997</v>
      </c>
      <c r="C61">
        <v>6.0655169135855997</v>
      </c>
      <c r="D61">
        <v>6.0655169135855997</v>
      </c>
    </row>
    <row r="62" spans="1:4">
      <c r="A62" s="1">
        <v>31958</v>
      </c>
      <c r="B62">
        <v>7.3290176997279897</v>
      </c>
      <c r="C62">
        <v>7.3290176997279897</v>
      </c>
      <c r="D62">
        <v>7.3290176997279897</v>
      </c>
    </row>
    <row r="63" spans="1:4">
      <c r="A63" s="1">
        <v>32050</v>
      </c>
      <c r="B63">
        <v>6.9581173052977796</v>
      </c>
      <c r="C63">
        <v>6.9581173052977796</v>
      </c>
      <c r="D63">
        <v>6.9581173052977796</v>
      </c>
    </row>
    <row r="64" spans="1:4">
      <c r="A64" s="1">
        <v>32142</v>
      </c>
      <c r="B64">
        <v>6.6434786367816496</v>
      </c>
      <c r="C64">
        <v>6.6434786367816496</v>
      </c>
      <c r="D64">
        <v>6.6434786367816496</v>
      </c>
    </row>
    <row r="65" spans="1:4">
      <c r="A65" s="1">
        <v>32233</v>
      </c>
      <c r="B65">
        <v>4.9426381015108598</v>
      </c>
      <c r="C65">
        <v>4.9426381015108598</v>
      </c>
      <c r="D65">
        <v>4.9426381015108598</v>
      </c>
    </row>
    <row r="66" spans="1:4">
      <c r="A66" s="1">
        <v>32324</v>
      </c>
      <c r="B66">
        <v>5.1337581290822403</v>
      </c>
      <c r="C66">
        <v>5.1337581290822403</v>
      </c>
      <c r="D66">
        <v>5.1337581290822403</v>
      </c>
    </row>
    <row r="67" spans="1:4">
      <c r="A67" s="1">
        <v>32416</v>
      </c>
      <c r="B67">
        <v>6.5065454128473199</v>
      </c>
      <c r="C67">
        <v>6.5065454128473199</v>
      </c>
      <c r="D67">
        <v>6.5065454128473199</v>
      </c>
    </row>
    <row r="68" spans="1:4">
      <c r="A68" s="1">
        <v>32508</v>
      </c>
      <c r="B68">
        <v>6.6745869388035102</v>
      </c>
      <c r="C68">
        <v>6.6745869388035102</v>
      </c>
      <c r="D68">
        <v>6.6745869388035102</v>
      </c>
    </row>
    <row r="69" spans="1:4">
      <c r="A69" s="1">
        <v>32598</v>
      </c>
      <c r="B69">
        <v>8.0190016160566397</v>
      </c>
      <c r="C69">
        <v>8.0190016160566397</v>
      </c>
      <c r="D69">
        <v>8.0190016160566397</v>
      </c>
    </row>
    <row r="70" spans="1:4">
      <c r="A70" s="1">
        <v>32689</v>
      </c>
      <c r="B70">
        <v>8.0897209991766807</v>
      </c>
      <c r="C70">
        <v>8.0897209991766807</v>
      </c>
      <c r="D70">
        <v>8.0897209991766807</v>
      </c>
    </row>
    <row r="71" spans="1:4">
      <c r="A71" s="1">
        <v>32781</v>
      </c>
      <c r="B71">
        <v>8.5838768813961899</v>
      </c>
      <c r="C71">
        <v>8.5838768813961899</v>
      </c>
      <c r="D71">
        <v>8.5838768813961899</v>
      </c>
    </row>
    <row r="72" spans="1:4">
      <c r="A72" s="1">
        <v>32873</v>
      </c>
      <c r="B72">
        <v>9.3747315421734605</v>
      </c>
      <c r="C72">
        <v>9.3747315421734605</v>
      </c>
      <c r="D72">
        <v>9.3747315421734605</v>
      </c>
    </row>
    <row r="73" spans="1:4">
      <c r="A73" s="1">
        <v>32963</v>
      </c>
      <c r="B73">
        <v>9.0238895750710792</v>
      </c>
      <c r="C73">
        <v>9.0238895750710792</v>
      </c>
      <c r="D73">
        <v>9.0238895750710792</v>
      </c>
    </row>
    <row r="74" spans="1:4">
      <c r="A74" s="1">
        <v>33054</v>
      </c>
      <c r="B74">
        <v>7.9030920613815399</v>
      </c>
      <c r="C74">
        <v>7.9030920613815399</v>
      </c>
      <c r="D74">
        <v>7.9030920613815399</v>
      </c>
    </row>
    <row r="75" spans="1:4">
      <c r="A75" s="1">
        <v>33146</v>
      </c>
      <c r="B75">
        <v>8.1133907078017504</v>
      </c>
      <c r="C75">
        <v>8.1133907078017504</v>
      </c>
      <c r="D75">
        <v>8.1133907078017504</v>
      </c>
    </row>
    <row r="76" spans="1:4">
      <c r="A76" s="1">
        <v>33238</v>
      </c>
      <c r="B76">
        <v>8.8053393957457597</v>
      </c>
      <c r="C76">
        <v>8.8053393957457597</v>
      </c>
      <c r="D76">
        <v>8.8053393957457597</v>
      </c>
    </row>
    <row r="77" spans="1:4">
      <c r="A77" s="1">
        <v>33328</v>
      </c>
      <c r="B77">
        <v>8.6909518596615101</v>
      </c>
      <c r="C77">
        <v>8.6909518596615101</v>
      </c>
      <c r="D77">
        <v>8.6909518596615101</v>
      </c>
    </row>
    <row r="78" spans="1:4">
      <c r="A78" s="1">
        <v>33419</v>
      </c>
      <c r="B78">
        <v>8.1639752278061497</v>
      </c>
      <c r="C78">
        <v>8.1639752278061497</v>
      </c>
      <c r="D78">
        <v>8.1639752278061497</v>
      </c>
    </row>
    <row r="79" spans="1:4">
      <c r="A79" s="1">
        <v>33511</v>
      </c>
      <c r="B79">
        <v>8.1430677737750496</v>
      </c>
      <c r="C79">
        <v>8.1430677737750496</v>
      </c>
      <c r="D79">
        <v>8.1430677737750496</v>
      </c>
    </row>
    <row r="80" spans="1:4">
      <c r="A80" s="1">
        <v>33603</v>
      </c>
      <c r="B80">
        <v>8.9906650442516796</v>
      </c>
      <c r="C80">
        <v>8.9906650442516796</v>
      </c>
      <c r="D80">
        <v>8.9906650442516796</v>
      </c>
    </row>
    <row r="81" spans="1:4">
      <c r="A81" s="1">
        <v>33694</v>
      </c>
      <c r="B81">
        <v>9.2243693766976698</v>
      </c>
      <c r="C81">
        <v>9.2243693766976698</v>
      </c>
      <c r="D81">
        <v>9.2243693766976698</v>
      </c>
    </row>
    <row r="82" spans="1:4">
      <c r="A82" s="1">
        <v>33785</v>
      </c>
      <c r="B82">
        <v>8.9288823240956194</v>
      </c>
      <c r="C82">
        <v>8.9288823240956194</v>
      </c>
      <c r="D82">
        <v>8.9288823240956194</v>
      </c>
    </row>
    <row r="83" spans="1:4">
      <c r="A83" s="1">
        <v>33877</v>
      </c>
      <c r="B83">
        <v>10.069575105196099</v>
      </c>
      <c r="C83">
        <v>10.069575105196099</v>
      </c>
      <c r="D83">
        <v>10.069575105196099</v>
      </c>
    </row>
    <row r="84" spans="1:4">
      <c r="A84" s="1">
        <v>33969</v>
      </c>
      <c r="B84">
        <v>9.8385066632295999</v>
      </c>
      <c r="C84">
        <v>9.8385066632295999</v>
      </c>
      <c r="D84">
        <v>9.8385066632295999</v>
      </c>
    </row>
    <row r="85" spans="1:4">
      <c r="A85" s="1">
        <v>34059</v>
      </c>
      <c r="B85">
        <v>7.7582437395100596</v>
      </c>
      <c r="C85">
        <v>7.7582437395100596</v>
      </c>
      <c r="D85">
        <v>7.7582437395100596</v>
      </c>
    </row>
    <row r="86" spans="1:4">
      <c r="A86" s="1">
        <v>34150</v>
      </c>
      <c r="B86">
        <v>6.3349827530440299</v>
      </c>
      <c r="C86">
        <v>6.3349827530440299</v>
      </c>
      <c r="D86">
        <v>6.3349827530440299</v>
      </c>
    </row>
    <row r="87" spans="1:4">
      <c r="A87" s="1">
        <v>34242</v>
      </c>
      <c r="B87">
        <v>5.9401121458485298</v>
      </c>
      <c r="C87">
        <v>5.9401121458485298</v>
      </c>
      <c r="D87">
        <v>5.9401121458485298</v>
      </c>
    </row>
    <row r="88" spans="1:4">
      <c r="A88" s="1">
        <v>34334</v>
      </c>
      <c r="B88">
        <v>5.3772735755233301</v>
      </c>
      <c r="C88">
        <v>5.3772735755233301</v>
      </c>
      <c r="D88">
        <v>5.3772735755233301</v>
      </c>
    </row>
    <row r="89" spans="1:4">
      <c r="A89" s="1">
        <v>34424</v>
      </c>
      <c r="B89">
        <v>5.2170965559073803</v>
      </c>
      <c r="C89">
        <v>5.2170965559073803</v>
      </c>
      <c r="D89">
        <v>5.2170965559073803</v>
      </c>
    </row>
    <row r="90" spans="1:4">
      <c r="A90" s="1">
        <v>34515</v>
      </c>
      <c r="B90">
        <v>4.3377499382140998</v>
      </c>
      <c r="C90">
        <v>4.3377499382140998</v>
      </c>
      <c r="D90">
        <v>4.3377499382140998</v>
      </c>
    </row>
    <row r="91" spans="1:4">
      <c r="A91" s="1">
        <v>34607</v>
      </c>
      <c r="B91">
        <v>4.1152497623606203</v>
      </c>
      <c r="C91">
        <v>4.1152497623606203</v>
      </c>
      <c r="D91">
        <v>4.1152497623606203</v>
      </c>
    </row>
    <row r="92" spans="1:4">
      <c r="A92" s="1">
        <v>34699</v>
      </c>
      <c r="B92">
        <v>3.9788961965322098</v>
      </c>
      <c r="C92">
        <v>3.9788961965322098</v>
      </c>
      <c r="D92">
        <v>3.9788961965322098</v>
      </c>
    </row>
    <row r="93" spans="1:4">
      <c r="A93" s="1">
        <v>34789</v>
      </c>
      <c r="B93">
        <v>4.7372258415152304</v>
      </c>
      <c r="C93">
        <v>4.7372258415152304</v>
      </c>
      <c r="D93">
        <v>4.7372258415152304</v>
      </c>
    </row>
    <row r="94" spans="1:4">
      <c r="A94" s="1">
        <v>34880</v>
      </c>
      <c r="B94">
        <v>5.5278394479011803</v>
      </c>
      <c r="C94">
        <v>5.5278394479011803</v>
      </c>
      <c r="D94">
        <v>5.5278394479011803</v>
      </c>
    </row>
    <row r="95" spans="1:4">
      <c r="A95" s="1">
        <v>34972</v>
      </c>
      <c r="B95">
        <v>4.5597001936807304</v>
      </c>
      <c r="C95">
        <v>4.5597001936807304</v>
      </c>
      <c r="D95">
        <v>4.5597001936807304</v>
      </c>
    </row>
    <row r="96" spans="1:4">
      <c r="A96" s="1">
        <v>35064</v>
      </c>
      <c r="B96">
        <v>4.54297800335286</v>
      </c>
      <c r="C96">
        <v>4.54297800335286</v>
      </c>
      <c r="D96">
        <v>4.54297800335286</v>
      </c>
    </row>
    <row r="97" spans="1:4">
      <c r="A97" s="1">
        <v>35155</v>
      </c>
      <c r="B97">
        <v>3.90483437259123</v>
      </c>
      <c r="C97">
        <v>3.90483437259123</v>
      </c>
      <c r="D97">
        <v>3.90483437259123</v>
      </c>
    </row>
    <row r="98" spans="1:4">
      <c r="A98" s="1">
        <v>35246</v>
      </c>
      <c r="B98">
        <v>3.4417656063709701</v>
      </c>
      <c r="C98">
        <v>3.4417656063709701</v>
      </c>
      <c r="D98">
        <v>3.4417656063709701</v>
      </c>
    </row>
    <row r="99" spans="1:4">
      <c r="A99" s="1">
        <v>35338</v>
      </c>
      <c r="B99">
        <v>3.3401061645913601</v>
      </c>
      <c r="C99">
        <v>3.3401061645913601</v>
      </c>
      <c r="D99">
        <v>3.3401061645913601</v>
      </c>
    </row>
    <row r="100" spans="1:4">
      <c r="A100" s="1">
        <v>35430</v>
      </c>
      <c r="B100">
        <v>3.0247126700798499</v>
      </c>
      <c r="C100">
        <v>3.0247126700798499</v>
      </c>
      <c r="D100">
        <v>3.0247126700798499</v>
      </c>
    </row>
    <row r="101" spans="1:4">
      <c r="A101" s="1">
        <v>35520</v>
      </c>
      <c r="B101">
        <v>3.11874041020309</v>
      </c>
      <c r="C101">
        <v>3.11874041020309</v>
      </c>
      <c r="D101">
        <v>3.11874041020309</v>
      </c>
    </row>
    <row r="102" spans="1:4">
      <c r="A102" s="1">
        <v>35611</v>
      </c>
      <c r="B102">
        <v>2.9449759063804199</v>
      </c>
      <c r="C102">
        <v>2.9449759063804199</v>
      </c>
      <c r="D102">
        <v>2.9449759063804199</v>
      </c>
    </row>
    <row r="103" spans="1:4">
      <c r="A103" s="1">
        <v>35703</v>
      </c>
      <c r="B103">
        <v>3.0585056827158601</v>
      </c>
      <c r="C103">
        <v>3.0585056827158601</v>
      </c>
      <c r="D103">
        <v>3.0585056827158601</v>
      </c>
    </row>
    <row r="104" spans="1:4">
      <c r="A104" s="1">
        <v>35795</v>
      </c>
      <c r="B104">
        <v>3.3941682802419</v>
      </c>
      <c r="C104">
        <v>3.3941682802419</v>
      </c>
      <c r="D104">
        <v>3.3941682802419</v>
      </c>
    </row>
    <row r="105" spans="1:4">
      <c r="A105" s="1">
        <v>35885</v>
      </c>
      <c r="B105">
        <v>2.9998832356682099</v>
      </c>
      <c r="C105">
        <v>2.9998832356682099</v>
      </c>
      <c r="D105">
        <v>2.9998832356682099</v>
      </c>
    </row>
    <row r="106" spans="1:4">
      <c r="A106" s="1">
        <v>35976</v>
      </c>
      <c r="B106">
        <v>2.62943591710492</v>
      </c>
      <c r="C106">
        <v>2.62943591710492</v>
      </c>
      <c r="D106">
        <v>2.62943591710492</v>
      </c>
    </row>
    <row r="107" spans="1:4">
      <c r="A107" s="1">
        <v>36068</v>
      </c>
      <c r="B107">
        <v>2.8626953371472301</v>
      </c>
      <c r="C107">
        <v>2.8626953371472301</v>
      </c>
      <c r="D107">
        <v>2.8626953371472301</v>
      </c>
    </row>
    <row r="108" spans="1:4">
      <c r="A108" s="1">
        <v>36160</v>
      </c>
      <c r="B108">
        <v>2.3676936189496902</v>
      </c>
      <c r="C108">
        <v>2.3676936189496902</v>
      </c>
      <c r="D108">
        <v>2.3676936189496902</v>
      </c>
    </row>
    <row r="109" spans="1:4">
      <c r="A109" s="1">
        <v>36250</v>
      </c>
      <c r="B109">
        <v>1.90241233138128</v>
      </c>
      <c r="C109">
        <v>1.90241233138128</v>
      </c>
      <c r="D109">
        <v>1.90241233138128</v>
      </c>
    </row>
    <row r="110" spans="1:4">
      <c r="A110" s="1">
        <v>36341</v>
      </c>
      <c r="B110">
        <v>1.43834613744773</v>
      </c>
      <c r="C110">
        <v>1.43834613744773</v>
      </c>
      <c r="D110">
        <v>1.43834613744773</v>
      </c>
    </row>
    <row r="111" spans="1:4">
      <c r="A111" s="1">
        <v>36433</v>
      </c>
      <c r="B111">
        <v>1.61482030629213</v>
      </c>
      <c r="C111">
        <v>1.61482030629213</v>
      </c>
      <c r="D111">
        <v>1.61482030629213</v>
      </c>
    </row>
    <row r="112" spans="1:4">
      <c r="A112" s="1">
        <v>36525</v>
      </c>
      <c r="B112">
        <v>2.2135053513316199</v>
      </c>
      <c r="C112">
        <v>2.2135053513316199</v>
      </c>
      <c r="D112">
        <v>2.2135053513316199</v>
      </c>
    </row>
    <row r="113" spans="1:4">
      <c r="A113" s="1">
        <v>36616</v>
      </c>
      <c r="B113">
        <v>2.6365577894625201</v>
      </c>
      <c r="C113">
        <v>2.6365577894625201</v>
      </c>
      <c r="D113">
        <v>2.6365577894625201</v>
      </c>
    </row>
    <row r="114" spans="1:4">
      <c r="A114" s="1">
        <v>36707</v>
      </c>
      <c r="B114">
        <v>3.6570076143330001</v>
      </c>
      <c r="C114">
        <v>3.6570076143330001</v>
      </c>
      <c r="D114">
        <v>3.6570076143330001</v>
      </c>
    </row>
    <row r="115" spans="1:4">
      <c r="A115" s="1">
        <v>36799</v>
      </c>
      <c r="B115">
        <v>3.93848517813259</v>
      </c>
      <c r="C115">
        <v>3.93848517813259</v>
      </c>
      <c r="D115">
        <v>3.93848517813259</v>
      </c>
    </row>
    <row r="116" spans="1:4">
      <c r="A116" s="1">
        <v>36891</v>
      </c>
      <c r="B116">
        <v>4.3227778278466298</v>
      </c>
      <c r="C116">
        <v>4.3227778278466298</v>
      </c>
      <c r="D116">
        <v>4.3227778278466298</v>
      </c>
    </row>
    <row r="117" spans="1:4">
      <c r="A117" s="1">
        <v>36981</v>
      </c>
      <c r="B117">
        <v>4.3799303955872597</v>
      </c>
      <c r="C117">
        <v>4.3799303955872597</v>
      </c>
      <c r="D117">
        <v>4.3799303955872597</v>
      </c>
    </row>
    <row r="118" spans="1:4">
      <c r="A118" s="1">
        <v>37072</v>
      </c>
      <c r="B118">
        <v>4.0737960612767798</v>
      </c>
      <c r="C118">
        <v>4.0737960612767798</v>
      </c>
      <c r="D118">
        <v>4.0737960612767798</v>
      </c>
    </row>
    <row r="119" spans="1:4">
      <c r="A119" s="1">
        <v>37164</v>
      </c>
      <c r="B119">
        <v>3.3950608452878899</v>
      </c>
      <c r="C119">
        <v>3.3950608452878899</v>
      </c>
      <c r="D119">
        <v>3.3950608452878899</v>
      </c>
    </row>
    <row r="120" spans="1:4">
      <c r="A120" s="1">
        <v>37256</v>
      </c>
      <c r="B120">
        <v>2.1651870143468002</v>
      </c>
      <c r="C120">
        <v>2.1651870143468002</v>
      </c>
      <c r="D120">
        <v>2.1651870143468002</v>
      </c>
    </row>
    <row r="121" spans="1:4">
      <c r="A121" s="1">
        <v>37346</v>
      </c>
      <c r="B121">
        <v>1.69531003009266</v>
      </c>
      <c r="C121">
        <v>1.69531003009266</v>
      </c>
      <c r="D121">
        <v>1.69531003009266</v>
      </c>
    </row>
    <row r="122" spans="1:4">
      <c r="A122" s="1">
        <v>37437</v>
      </c>
      <c r="B122">
        <v>1.6867103143776001</v>
      </c>
      <c r="C122">
        <v>1.6867103143776001</v>
      </c>
      <c r="D122">
        <v>1.6867103143776001</v>
      </c>
    </row>
    <row r="123" spans="1:4">
      <c r="A123" s="1">
        <v>37529</v>
      </c>
      <c r="B123">
        <v>1.8230149550711401</v>
      </c>
      <c r="C123">
        <v>1.8230149550711401</v>
      </c>
      <c r="D123">
        <v>1.8230149550711401</v>
      </c>
    </row>
    <row r="124" spans="1:4">
      <c r="A124" s="1">
        <v>37621</v>
      </c>
      <c r="B124">
        <v>1.8173958232771901</v>
      </c>
      <c r="C124">
        <v>1.8173958232771901</v>
      </c>
      <c r="D124">
        <v>1.8173958232771901</v>
      </c>
    </row>
    <row r="125" spans="1:4">
      <c r="A125" s="1">
        <v>37711</v>
      </c>
      <c r="B125">
        <v>1.3408494582077299</v>
      </c>
      <c r="C125">
        <v>1.3408494582077299</v>
      </c>
      <c r="D125">
        <v>1.3408494582077299</v>
      </c>
    </row>
    <row r="126" spans="1:4">
      <c r="A126" s="1">
        <v>37802</v>
      </c>
      <c r="B126">
        <v>0.79855267238548799</v>
      </c>
      <c r="C126">
        <v>0.79855267238548799</v>
      </c>
      <c r="D126">
        <v>0.79855267238548799</v>
      </c>
    </row>
    <row r="127" spans="1:4">
      <c r="A127" s="1">
        <v>37894</v>
      </c>
      <c r="B127">
        <v>0.64383894479395598</v>
      </c>
      <c r="C127">
        <v>0.64383894479395598</v>
      </c>
      <c r="D127">
        <v>0.64383894479395598</v>
      </c>
    </row>
    <row r="128" spans="1:4">
      <c r="A128" s="1">
        <v>37986</v>
      </c>
      <c r="B128">
        <v>0.69248897889933902</v>
      </c>
      <c r="C128">
        <v>0.69248897889933902</v>
      </c>
      <c r="D128">
        <v>0.69248897889933902</v>
      </c>
    </row>
    <row r="129" spans="1:4">
      <c r="A129" s="1">
        <v>38077</v>
      </c>
      <c r="B129">
        <v>0.69195500795344</v>
      </c>
      <c r="C129">
        <v>0.69195500795344</v>
      </c>
      <c r="D129">
        <v>0.69195500795344</v>
      </c>
    </row>
    <row r="130" spans="1:4">
      <c r="A130" s="1">
        <v>38168</v>
      </c>
      <c r="B130">
        <v>0.53631820824690202</v>
      </c>
      <c r="C130">
        <v>0.53631820824690202</v>
      </c>
      <c r="D130">
        <v>0.53631820824690202</v>
      </c>
    </row>
    <row r="131" spans="1:4">
      <c r="A131" s="1">
        <v>38260</v>
      </c>
      <c r="B131">
        <v>0.435721643141459</v>
      </c>
      <c r="C131">
        <v>0.435721643141459</v>
      </c>
      <c r="D131">
        <v>0.435721643141459</v>
      </c>
    </row>
    <row r="132" spans="1:4">
      <c r="A132" s="1">
        <v>38352</v>
      </c>
      <c r="B132">
        <v>0.76262804069448498</v>
      </c>
      <c r="C132">
        <v>0.76262804069448498</v>
      </c>
      <c r="D132">
        <v>0.76262804069448498</v>
      </c>
    </row>
    <row r="133" spans="1:4">
      <c r="A133" s="1">
        <v>38442</v>
      </c>
      <c r="B133">
        <v>0.71013805583184098</v>
      </c>
      <c r="C133">
        <v>0.71013805583184098</v>
      </c>
      <c r="D133">
        <v>0.71013805583184098</v>
      </c>
    </row>
    <row r="134" spans="1:4">
      <c r="A134" s="1">
        <v>38533</v>
      </c>
      <c r="B134">
        <v>0.87631875323751196</v>
      </c>
      <c r="C134">
        <v>0.87631875323751196</v>
      </c>
      <c r="D134">
        <v>0.87631875323751196</v>
      </c>
    </row>
    <row r="135" spans="1:4">
      <c r="A135" s="1">
        <v>38625</v>
      </c>
      <c r="B135">
        <v>0.92614442194952995</v>
      </c>
      <c r="C135">
        <v>0.92614442194952995</v>
      </c>
      <c r="D135">
        <v>0.92614442194952995</v>
      </c>
    </row>
    <row r="136" spans="1:4">
      <c r="A136" s="1">
        <v>38717</v>
      </c>
      <c r="B136">
        <v>0.87763676619647102</v>
      </c>
      <c r="C136">
        <v>0.87763676619647102</v>
      </c>
      <c r="D136">
        <v>0.87763676619647102</v>
      </c>
    </row>
    <row r="137" spans="1:4">
      <c r="A137" s="1">
        <v>38807</v>
      </c>
      <c r="B137">
        <v>1.45045611727017</v>
      </c>
      <c r="C137">
        <v>1.45045611727017</v>
      </c>
      <c r="D137">
        <v>1.45045611727017</v>
      </c>
    </row>
    <row r="138" spans="1:4">
      <c r="A138" s="1">
        <v>38898</v>
      </c>
      <c r="B138">
        <v>1.60585907728841</v>
      </c>
      <c r="C138">
        <v>1.60585907728841</v>
      </c>
      <c r="D138">
        <v>1.60585907728841</v>
      </c>
    </row>
    <row r="139" spans="1:4">
      <c r="A139" s="1">
        <v>38990</v>
      </c>
      <c r="B139">
        <v>1.7573099470892299</v>
      </c>
      <c r="C139">
        <v>1.7573099470892299</v>
      </c>
      <c r="D139">
        <v>1.7573099470892299</v>
      </c>
    </row>
    <row r="140" spans="1:4">
      <c r="A140" s="1">
        <v>39082</v>
      </c>
      <c r="B140">
        <v>2.4217705239737102</v>
      </c>
      <c r="C140">
        <v>2.4217705239737102</v>
      </c>
      <c r="D140">
        <v>2.4217705239737102</v>
      </c>
    </row>
    <row r="141" spans="1:4">
      <c r="A141" s="1">
        <v>39172</v>
      </c>
      <c r="B141">
        <v>2.3158581414292798</v>
      </c>
      <c r="C141">
        <v>2.3158581414292798</v>
      </c>
      <c r="D141">
        <v>2.3158581414292798</v>
      </c>
    </row>
    <row r="142" spans="1:4">
      <c r="A142" s="1">
        <v>39263</v>
      </c>
      <c r="B142">
        <v>2.9047441184788299</v>
      </c>
      <c r="C142">
        <v>2.9047441184788299</v>
      </c>
      <c r="D142">
        <v>2.9047441184788299</v>
      </c>
    </row>
    <row r="143" spans="1:4">
      <c r="A143" s="1">
        <v>39355</v>
      </c>
      <c r="B143">
        <v>2.6627265251865899</v>
      </c>
      <c r="C143">
        <v>2.6627265251865899</v>
      </c>
      <c r="D143">
        <v>2.6627265251865899</v>
      </c>
    </row>
    <row r="144" spans="1:4">
      <c r="A144" s="1">
        <v>39447</v>
      </c>
      <c r="B144">
        <v>3.2019193771080898</v>
      </c>
      <c r="C144">
        <v>3.2019193771080898</v>
      </c>
      <c r="D144">
        <v>3.2019193771080898</v>
      </c>
    </row>
    <row r="145" spans="1:4">
      <c r="A145" s="1">
        <v>39538</v>
      </c>
      <c r="B145">
        <v>2.47921611502974</v>
      </c>
      <c r="C145">
        <v>2.47921611502974</v>
      </c>
      <c r="D145">
        <v>2.47921611502974</v>
      </c>
    </row>
    <row r="146" spans="1:4">
      <c r="A146" s="1">
        <v>39629</v>
      </c>
      <c r="B146">
        <v>2.4311389657025302</v>
      </c>
      <c r="C146">
        <v>2.4311389657025302</v>
      </c>
      <c r="D146">
        <v>2.4311389657025302</v>
      </c>
    </row>
    <row r="147" spans="1:4">
      <c r="A147" s="1">
        <v>39721</v>
      </c>
      <c r="B147">
        <v>2.1267218314084699</v>
      </c>
      <c r="C147">
        <v>2.1267218314084699</v>
      </c>
      <c r="D147">
        <v>2.1267218314084699</v>
      </c>
    </row>
    <row r="148" spans="1:4">
      <c r="A148" s="1">
        <v>39813</v>
      </c>
      <c r="B148">
        <v>0.157764575522018</v>
      </c>
      <c r="C148">
        <v>0.157764575522018</v>
      </c>
      <c r="D148">
        <v>0.157764575522018</v>
      </c>
    </row>
    <row r="149" spans="1:4">
      <c r="A149" s="1">
        <v>39903</v>
      </c>
      <c r="B149">
        <v>0.40797147235153602</v>
      </c>
      <c r="C149">
        <v>0.40797147235153602</v>
      </c>
      <c r="D149">
        <v>0.40797147235153602</v>
      </c>
    </row>
    <row r="150" spans="1:4">
      <c r="A150" s="1">
        <v>39994</v>
      </c>
      <c r="B150">
        <v>-0.100041883084482</v>
      </c>
      <c r="C150">
        <v>-0.100041883084482</v>
      </c>
      <c r="D150">
        <v>-0.100041883084482</v>
      </c>
    </row>
    <row r="151" spans="1:4">
      <c r="A151" s="1">
        <v>40086</v>
      </c>
      <c r="B151">
        <v>-0.81354164497256498</v>
      </c>
      <c r="C151">
        <v>-0.81354164497256498</v>
      </c>
      <c r="D151">
        <v>-0.81354164497256498</v>
      </c>
    </row>
    <row r="152" spans="1:4">
      <c r="A152" s="1">
        <v>40178</v>
      </c>
      <c r="B152">
        <v>-0.16566661192514401</v>
      </c>
      <c r="C152">
        <v>-0.16566661192514401</v>
      </c>
      <c r="D152">
        <v>-0.16566661192514401</v>
      </c>
    </row>
    <row r="153" spans="1:4">
      <c r="A153" s="1">
        <v>40268</v>
      </c>
      <c r="B153">
        <v>-0.47200790186046698</v>
      </c>
      <c r="C153">
        <v>-0.47200790186046698</v>
      </c>
      <c r="D153">
        <v>-0.47200790186046698</v>
      </c>
    </row>
    <row r="154" spans="1:4">
      <c r="A154" s="1">
        <v>40359</v>
      </c>
      <c r="B154">
        <v>-0.72086683378949201</v>
      </c>
      <c r="C154">
        <v>-0.72086683378949201</v>
      </c>
      <c r="D154">
        <v>-0.72086683378949201</v>
      </c>
    </row>
    <row r="155" spans="1:4">
      <c r="A155" s="1">
        <v>40451</v>
      </c>
      <c r="B155">
        <v>-0.44523204096062702</v>
      </c>
      <c r="C155">
        <v>-0.44523204096062702</v>
      </c>
      <c r="D155">
        <v>-0.44523204096062702</v>
      </c>
    </row>
    <row r="156" spans="1:4">
      <c r="A156" s="1">
        <v>40543</v>
      </c>
      <c r="B156">
        <v>0.86804872176375203</v>
      </c>
      <c r="C156">
        <v>0.86804872176375203</v>
      </c>
      <c r="D156">
        <v>0.86804872176375203</v>
      </c>
    </row>
    <row r="157" spans="1:4">
      <c r="A157" s="1">
        <v>40633</v>
      </c>
      <c r="B157">
        <v>1.8538714743448901</v>
      </c>
      <c r="C157">
        <v>1.8538714743448901</v>
      </c>
      <c r="D157">
        <v>1.8538714743448901</v>
      </c>
    </row>
    <row r="158" spans="1:4">
      <c r="A158" s="1">
        <v>40724</v>
      </c>
      <c r="B158">
        <v>3.5357942232103499</v>
      </c>
      <c r="C158">
        <v>3.5357942232103499</v>
      </c>
      <c r="D158">
        <v>3.5357942232103499</v>
      </c>
    </row>
    <row r="159" spans="1:4">
      <c r="A159" s="1">
        <v>40816</v>
      </c>
      <c r="B159">
        <v>1.0925644468243401</v>
      </c>
      <c r="C159">
        <v>1.0925644468243401</v>
      </c>
      <c r="D159">
        <v>1.0925644468243401</v>
      </c>
    </row>
    <row r="160" spans="1:4">
      <c r="A160" s="1">
        <v>40908</v>
      </c>
      <c r="B160">
        <v>-0.87061337003546002</v>
      </c>
      <c r="C160">
        <v>-0.87061337003546002</v>
      </c>
      <c r="D160">
        <v>-0.87061337003546002</v>
      </c>
    </row>
    <row r="161" spans="1:4">
      <c r="A161" s="1">
        <v>40999</v>
      </c>
      <c r="B161">
        <v>-1.4728926785088901</v>
      </c>
      <c r="C161">
        <v>-1.4728926785088901</v>
      </c>
      <c r="D161">
        <v>-1.4728926785088901</v>
      </c>
    </row>
    <row r="162" spans="1:4">
      <c r="A162" s="1">
        <v>41090</v>
      </c>
      <c r="B162">
        <v>-1.60329163107758</v>
      </c>
      <c r="C162">
        <v>-1.60329163107758</v>
      </c>
      <c r="D162">
        <v>-1.60329163107758</v>
      </c>
    </row>
    <row r="163" spans="1:4">
      <c r="A163" s="1">
        <v>41182</v>
      </c>
      <c r="B163">
        <v>-2.40184695579577</v>
      </c>
      <c r="C163">
        <v>-2.40184695579577</v>
      </c>
      <c r="D163">
        <v>-2.40184695579577</v>
      </c>
    </row>
    <row r="164" spans="1:4">
      <c r="A164" s="1">
        <v>41274</v>
      </c>
      <c r="B164">
        <v>-2.15765274218779</v>
      </c>
      <c r="C164">
        <v>-2.15765274218779</v>
      </c>
      <c r="D164">
        <v>-2.15765274218779</v>
      </c>
    </row>
    <row r="165" spans="1:4">
      <c r="A165" s="1">
        <v>41364</v>
      </c>
      <c r="B165">
        <v>-1.98428427997722</v>
      </c>
      <c r="C165">
        <v>-1.98428427997722</v>
      </c>
      <c r="D165">
        <v>-1.98428427997722</v>
      </c>
    </row>
    <row r="166" spans="1:4">
      <c r="A166" s="1">
        <v>41455</v>
      </c>
      <c r="B166">
        <v>-2.0875490422173999</v>
      </c>
      <c r="C166">
        <v>-2.0875490422173999</v>
      </c>
      <c r="D166">
        <v>-2.0875490422173999</v>
      </c>
    </row>
    <row r="167" spans="1:4">
      <c r="A167" s="1">
        <v>41547</v>
      </c>
      <c r="B167">
        <v>-1.8770411063005299</v>
      </c>
      <c r="C167">
        <v>-1.8770411063005299</v>
      </c>
      <c r="D167">
        <v>-1.8770411063005299</v>
      </c>
    </row>
    <row r="168" spans="1:4">
      <c r="A168" s="1">
        <v>41639</v>
      </c>
      <c r="B168">
        <v>-1.5356014504365301</v>
      </c>
      <c r="C168">
        <v>-1.5356014504365301</v>
      </c>
      <c r="D168">
        <v>-1.5356014504365301</v>
      </c>
    </row>
    <row r="169" spans="1:4">
      <c r="A169" s="1">
        <v>41729</v>
      </c>
      <c r="B169">
        <v>-1.6739264183190801</v>
      </c>
      <c r="C169">
        <v>-1.6739264183190801</v>
      </c>
      <c r="D169">
        <v>-1.6739264183190801</v>
      </c>
    </row>
    <row r="170" spans="1:4">
      <c r="A170" s="1">
        <v>41820</v>
      </c>
      <c r="B170">
        <v>-1.35622147565219</v>
      </c>
      <c r="C170">
        <v>-1.35622147565219</v>
      </c>
      <c r="D170">
        <v>-1.35622147565219</v>
      </c>
    </row>
    <row r="171" spans="1:4">
      <c r="A171" s="1">
        <v>41912</v>
      </c>
      <c r="B171">
        <v>-1.7326221613709001</v>
      </c>
      <c r="C171">
        <v>-1.7326221613709001</v>
      </c>
      <c r="D171">
        <v>-1.7326221613709001</v>
      </c>
    </row>
    <row r="172" spans="1:4">
      <c r="A172" s="1">
        <v>42004</v>
      </c>
      <c r="B172">
        <v>-1.5055717045407599</v>
      </c>
      <c r="C172">
        <v>-1.5055717045407599</v>
      </c>
      <c r="D172">
        <v>-1.5055717045407599</v>
      </c>
    </row>
    <row r="173" spans="1:4">
      <c r="A173" s="1">
        <v>42094</v>
      </c>
      <c r="B173">
        <v>-1.67069264234074</v>
      </c>
      <c r="C173">
        <v>-1.67069264234074</v>
      </c>
      <c r="D173">
        <v>-1.67069264234074</v>
      </c>
    </row>
    <row r="174" spans="1:4">
      <c r="A174" s="1">
        <v>42185</v>
      </c>
      <c r="B174">
        <v>-1.2739456784116401</v>
      </c>
      <c r="C174">
        <v>-1.2739456784116401</v>
      </c>
      <c r="D174">
        <v>-1.2739456784116401</v>
      </c>
    </row>
    <row r="175" spans="1:4">
      <c r="A175" s="1">
        <v>42277</v>
      </c>
      <c r="B175">
        <v>-2.4004159280801001</v>
      </c>
      <c r="C175">
        <v>-2.4004159280801001</v>
      </c>
      <c r="D175">
        <v>-2.4004159280801001</v>
      </c>
    </row>
    <row r="176" spans="1:4">
      <c r="A176" s="1">
        <v>42369</v>
      </c>
      <c r="B176">
        <v>-2.3851661694301001</v>
      </c>
      <c r="C176">
        <v>-2.3851661694301001</v>
      </c>
      <c r="D176">
        <v>-2.3851661694301001</v>
      </c>
    </row>
    <row r="177" spans="1:4">
      <c r="A177" s="1">
        <v>42460</v>
      </c>
      <c r="B177">
        <v>-2.8598576637981701</v>
      </c>
      <c r="C177">
        <v>-2.8598576637981701</v>
      </c>
      <c r="D177">
        <v>-2.8598576637981701</v>
      </c>
    </row>
    <row r="178" spans="1:4">
      <c r="A178" s="1">
        <v>42551</v>
      </c>
      <c r="B178">
        <v>-2.6634547262034798</v>
      </c>
      <c r="C178">
        <v>-2.6634547262034798</v>
      </c>
      <c r="D178">
        <v>-2.6634547262034798</v>
      </c>
    </row>
    <row r="179" spans="1:4">
      <c r="A179" s="1">
        <v>42643</v>
      </c>
      <c r="B179">
        <v>-2.5040758101508098</v>
      </c>
      <c r="C179">
        <v>-2.5040758101508098</v>
      </c>
      <c r="D179">
        <v>-2.5040758101508098</v>
      </c>
    </row>
    <row r="180" spans="1:4">
      <c r="A180" s="1">
        <v>42735</v>
      </c>
      <c r="B180">
        <v>-2.19807006815001</v>
      </c>
      <c r="C180">
        <v>-2.19807006815001</v>
      </c>
      <c r="D180">
        <v>-2.19807006815001</v>
      </c>
    </row>
    <row r="181" spans="1:4">
      <c r="A181" s="1">
        <v>42825</v>
      </c>
      <c r="B181">
        <v>-2.2689072368013901</v>
      </c>
      <c r="C181">
        <v>-2.2689072368013901</v>
      </c>
      <c r="D181">
        <v>-2.2689072368013901</v>
      </c>
    </row>
    <row r="182" spans="1:4">
      <c r="A182" s="1">
        <v>42916</v>
      </c>
      <c r="B182">
        <v>-1.7527605841890801</v>
      </c>
      <c r="C182">
        <v>-1.7527605841890801</v>
      </c>
      <c r="D182">
        <v>-1.7527605841890801</v>
      </c>
    </row>
    <row r="183" spans="1:4">
      <c r="A183" s="1">
        <v>43008</v>
      </c>
      <c r="B183">
        <v>-2.47188280485152</v>
      </c>
      <c r="C183">
        <v>-2.47188280485152</v>
      </c>
      <c r="D183">
        <v>-2.47188280485152</v>
      </c>
    </row>
    <row r="184" spans="1:4">
      <c r="A184" s="1">
        <v>43100</v>
      </c>
      <c r="B184">
        <v>-2.41674084563881</v>
      </c>
      <c r="C184">
        <v>-2.41674084563881</v>
      </c>
      <c r="D184">
        <v>-2.41674084563881</v>
      </c>
    </row>
    <row r="185" spans="1:4">
      <c r="A185" s="1">
        <v>43190</v>
      </c>
      <c r="B185">
        <v>-2.3034529756727</v>
      </c>
      <c r="C185">
        <v>-2.3034529756727</v>
      </c>
      <c r="D185">
        <v>-2.3034529756727</v>
      </c>
    </row>
    <row r="186" spans="1:4">
      <c r="A186" s="1">
        <v>43281</v>
      </c>
      <c r="B186">
        <v>-2.26357333521673</v>
      </c>
      <c r="C186">
        <v>-2.26357333521673</v>
      </c>
      <c r="D186">
        <v>-2.26357333521673</v>
      </c>
    </row>
    <row r="187" spans="1:4">
      <c r="A187" s="1">
        <v>43373</v>
      </c>
      <c r="B187">
        <v>-2.38451228030614</v>
      </c>
      <c r="C187">
        <v>-2.38451228030614</v>
      </c>
      <c r="D187">
        <v>-2.38451228030614</v>
      </c>
    </row>
    <row r="188" spans="1:4">
      <c r="A188" s="1">
        <v>43465</v>
      </c>
      <c r="B188">
        <v>-1.9872645299365199</v>
      </c>
      <c r="C188">
        <v>-1.9872645299365199</v>
      </c>
      <c r="D188">
        <v>-1.9872645299365199</v>
      </c>
    </row>
    <row r="189" spans="1:4">
      <c r="A189" s="1">
        <v>43555</v>
      </c>
      <c r="B189">
        <v>-2.09143911856739</v>
      </c>
      <c r="C189">
        <v>-2.09143911856739</v>
      </c>
      <c r="D189">
        <v>-2.09143911856739</v>
      </c>
    </row>
    <row r="190" spans="1:4">
      <c r="A190" s="1">
        <v>43646</v>
      </c>
      <c r="B190">
        <v>-1.4830973113897901</v>
      </c>
      <c r="C190">
        <v>-1.4830973113897901</v>
      </c>
      <c r="D190">
        <v>-1.4830973113897901</v>
      </c>
    </row>
    <row r="191" spans="1:4">
      <c r="A191" s="1">
        <v>43738</v>
      </c>
      <c r="B191">
        <v>-2.4807226651530798</v>
      </c>
      <c r="C191">
        <v>-2.4807226651530798</v>
      </c>
      <c r="D191">
        <v>-2.4807226651530798</v>
      </c>
    </row>
    <row r="192" spans="1:4">
      <c r="A192" s="1">
        <v>43830</v>
      </c>
      <c r="B192">
        <v>-1.2489663924508401</v>
      </c>
      <c r="C192">
        <v>-1.2489663924508401</v>
      </c>
      <c r="D192">
        <v>-1.2489663924508401</v>
      </c>
    </row>
    <row r="193" spans="1:4">
      <c r="A193" s="1">
        <v>43921</v>
      </c>
      <c r="B193">
        <v>-2.0101278548603001</v>
      </c>
      <c r="C193">
        <v>-2.0101278548603001</v>
      </c>
      <c r="D193">
        <v>-2.0101278548603001</v>
      </c>
    </row>
    <row r="194" spans="1:4">
      <c r="A194" s="1">
        <v>44012</v>
      </c>
      <c r="B194">
        <v>-2.5080060449725701</v>
      </c>
      <c r="C194">
        <v>-2.5080060449725701</v>
      </c>
      <c r="D194">
        <v>-2.5080060449725701</v>
      </c>
    </row>
    <row r="195" spans="1:4">
      <c r="A195" s="1">
        <v>44104</v>
      </c>
      <c r="B195">
        <v>-2.2744178889687299</v>
      </c>
      <c r="C195">
        <v>-2.2744178889687299</v>
      </c>
      <c r="D195">
        <v>-2.2744178889687299</v>
      </c>
    </row>
    <row r="196" spans="1:4">
      <c r="A196" s="1">
        <v>44196</v>
      </c>
      <c r="B196">
        <v>-3.26854906971464</v>
      </c>
      <c r="C196">
        <v>-3.26854906971464</v>
      </c>
      <c r="D196">
        <v>-3.26854906971464</v>
      </c>
    </row>
    <row r="197" spans="1:4">
      <c r="A197" s="1">
        <v>44286</v>
      </c>
      <c r="B197">
        <v>-3.53620019554696</v>
      </c>
      <c r="C197">
        <v>-3.53620019554696</v>
      </c>
      <c r="D197">
        <v>-3.53620019554696</v>
      </c>
    </row>
    <row r="198" spans="1:4">
      <c r="A198" s="1">
        <v>44377</v>
      </c>
      <c r="B198">
        <v>-2.5039107219122601</v>
      </c>
      <c r="C198">
        <v>-2.5039107219122601</v>
      </c>
      <c r="D198">
        <v>-2.5039107219122601</v>
      </c>
    </row>
    <row r="199" spans="1:4">
      <c r="A199" s="1">
        <v>44469</v>
      </c>
      <c r="B199">
        <v>-2.2511508798471498</v>
      </c>
      <c r="C199">
        <v>-2.2511508798471498</v>
      </c>
      <c r="D199">
        <v>-2.2511508798471498</v>
      </c>
    </row>
    <row r="200" spans="1:4">
      <c r="A200" s="1">
        <v>44561</v>
      </c>
      <c r="B200">
        <v>-2.47156199522172</v>
      </c>
      <c r="C200">
        <v>-2.47156199522172</v>
      </c>
      <c r="D200">
        <v>-2.47156199522172</v>
      </c>
    </row>
    <row r="201" spans="1:4">
      <c r="A201" s="1">
        <v>44651</v>
      </c>
      <c r="B201">
        <v>-2.6353976972823201</v>
      </c>
      <c r="C201">
        <v>-2.6353976972823201</v>
      </c>
      <c r="D201">
        <v>-2.6353976972823201</v>
      </c>
    </row>
    <row r="202" spans="1:4">
      <c r="A202" s="1">
        <v>44742</v>
      </c>
      <c r="B202">
        <v>-1.3702906258126699</v>
      </c>
      <c r="C202">
        <v>-1.3702906258126699</v>
      </c>
      <c r="D202">
        <v>-1.3702906258126699</v>
      </c>
    </row>
    <row r="203" spans="1:4">
      <c r="A203" s="1">
        <v>44834</v>
      </c>
      <c r="B203">
        <v>-0.89882702124400005</v>
      </c>
      <c r="C203">
        <v>-0.89882702124400005</v>
      </c>
      <c r="D203">
        <v>-0.89882702124400005</v>
      </c>
    </row>
    <row r="204" spans="1:4">
      <c r="A204" s="1">
        <v>44926</v>
      </c>
      <c r="B204">
        <v>-0.42290276685251699</v>
      </c>
      <c r="C204">
        <v>-0.42290276685251699</v>
      </c>
      <c r="D204">
        <v>-0.42290276685251699</v>
      </c>
    </row>
    <row r="205" spans="1:4">
      <c r="A205" s="1">
        <v>45016</v>
      </c>
      <c r="B205">
        <v>0.28356786507572201</v>
      </c>
      <c r="C205">
        <v>0.28356786507572201</v>
      </c>
      <c r="D205">
        <v>0.28356786507572201</v>
      </c>
    </row>
    <row r="206" spans="1:4">
      <c r="A206" s="1">
        <v>45107</v>
      </c>
      <c r="B206">
        <v>0.76030817349003199</v>
      </c>
      <c r="C206">
        <v>0.76030817349003199</v>
      </c>
      <c r="D206">
        <v>0.76030817349003199</v>
      </c>
    </row>
    <row r="207" spans="1:4">
      <c r="A207" s="1">
        <v>45199</v>
      </c>
      <c r="B207">
        <v>1.1730667360417799</v>
      </c>
      <c r="C207">
        <v>1.1730667360417799</v>
      </c>
      <c r="D207">
        <v>1.1730667360417799</v>
      </c>
    </row>
    <row r="208" spans="1:4">
      <c r="A208" s="1">
        <v>45291</v>
      </c>
      <c r="B208">
        <v>1.30758269928237</v>
      </c>
      <c r="C208">
        <v>1.30758269928237</v>
      </c>
      <c r="D208">
        <v>1.30758269928237</v>
      </c>
    </row>
    <row r="209" spans="1:4">
      <c r="A209" s="1">
        <v>45382</v>
      </c>
      <c r="B209">
        <v>1.3141326213645199</v>
      </c>
      <c r="C209">
        <v>1.3141326213645199</v>
      </c>
      <c r="D209">
        <v>1.3141326213645199</v>
      </c>
    </row>
    <row r="210" spans="1:4">
      <c r="A210" s="1">
        <v>45473</v>
      </c>
      <c r="B210">
        <v>1.1694475082403499</v>
      </c>
      <c r="C210">
        <v>1.1694475082403499</v>
      </c>
      <c r="D210">
        <v>1.1694475082403499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10"/>
  <sheetViews>
    <sheetView workbookViewId="0">
      <selection sqref="A1:D1048576"/>
    </sheetView>
  </sheetViews>
  <sheetFormatPr defaultColWidth="8.85546875" defaultRowHeight="15"/>
  <cols>
    <col min="1" max="1" width="10.7109375" bestFit="1" customWidth="1"/>
    <col min="2" max="4" width="12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2.6255703693107701</v>
      </c>
      <c r="C2">
        <v>2.6255703693107701</v>
      </c>
      <c r="D2">
        <v>2.6255703693107701</v>
      </c>
    </row>
    <row r="3" spans="1:4">
      <c r="A3" s="1">
        <v>26572</v>
      </c>
      <c r="B3">
        <v>2.90958843066662</v>
      </c>
      <c r="C3">
        <v>2.90958843066662</v>
      </c>
      <c r="D3">
        <v>2.90958843066662</v>
      </c>
    </row>
    <row r="4" spans="1:4">
      <c r="A4" s="1">
        <v>26664</v>
      </c>
      <c r="B4">
        <v>3.5452276061096399</v>
      </c>
      <c r="C4">
        <v>3.5452276061096399</v>
      </c>
      <c r="D4">
        <v>3.5452276061096399</v>
      </c>
    </row>
    <row r="5" spans="1:4">
      <c r="A5" s="1">
        <v>26754</v>
      </c>
      <c r="B5">
        <v>3.5397929569150701</v>
      </c>
      <c r="C5">
        <v>3.5397929569150701</v>
      </c>
      <c r="D5">
        <v>3.5397929569150701</v>
      </c>
    </row>
    <row r="6" spans="1:4">
      <c r="A6" s="1">
        <v>26845</v>
      </c>
      <c r="B6">
        <v>4.4617250600640599</v>
      </c>
      <c r="C6">
        <v>4.4617250600640599</v>
      </c>
      <c r="D6">
        <v>4.4617250600640599</v>
      </c>
    </row>
    <row r="7" spans="1:4">
      <c r="A7" s="1">
        <v>26937</v>
      </c>
      <c r="B7">
        <v>5.2137170708173501</v>
      </c>
      <c r="C7">
        <v>5.2137170708173501</v>
      </c>
      <c r="D7">
        <v>5.2137170708173501</v>
      </c>
    </row>
    <row r="8" spans="1:4">
      <c r="A8" s="1">
        <v>27029</v>
      </c>
      <c r="B8">
        <v>5.7457243227182904</v>
      </c>
      <c r="C8">
        <v>5.7457243227182904</v>
      </c>
      <c r="D8">
        <v>5.7457243227182904</v>
      </c>
    </row>
    <row r="9" spans="1:4">
      <c r="A9" s="1">
        <v>27119</v>
      </c>
      <c r="B9">
        <v>5.6743615463588499</v>
      </c>
      <c r="C9">
        <v>5.6743615463588499</v>
      </c>
      <c r="D9">
        <v>5.6743615463588499</v>
      </c>
    </row>
    <row r="10" spans="1:4">
      <c r="A10" s="1">
        <v>27210</v>
      </c>
      <c r="B10">
        <v>6.09552965274918</v>
      </c>
      <c r="C10">
        <v>6.09552965274918</v>
      </c>
      <c r="D10">
        <v>6.09552965274918</v>
      </c>
    </row>
    <row r="11" spans="1:4">
      <c r="A11" s="1">
        <v>27302</v>
      </c>
      <c r="B11">
        <v>5.9614265915441402</v>
      </c>
      <c r="C11">
        <v>5.9614265915441402</v>
      </c>
      <c r="D11">
        <v>5.9614265915441402</v>
      </c>
    </row>
    <row r="12" spans="1:4">
      <c r="A12" s="1">
        <v>27394</v>
      </c>
      <c r="B12">
        <v>5.5056474497189196</v>
      </c>
      <c r="C12">
        <v>5.5056474497189196</v>
      </c>
      <c r="D12">
        <v>5.5056474497189196</v>
      </c>
    </row>
    <row r="13" spans="1:4">
      <c r="A13" s="1">
        <v>27484</v>
      </c>
      <c r="B13">
        <v>4.5717456968225996</v>
      </c>
      <c r="C13">
        <v>4.5717456968225996</v>
      </c>
      <c r="D13">
        <v>4.5717456968225996</v>
      </c>
    </row>
    <row r="14" spans="1:4">
      <c r="A14" s="1">
        <v>27575</v>
      </c>
      <c r="B14">
        <v>4.0186089280545101</v>
      </c>
      <c r="C14">
        <v>4.0186089280545101</v>
      </c>
      <c r="D14">
        <v>4.0186089280545101</v>
      </c>
    </row>
    <row r="15" spans="1:4">
      <c r="A15" s="1">
        <v>27667</v>
      </c>
      <c r="B15">
        <v>3.7225369479233499</v>
      </c>
      <c r="C15">
        <v>3.7225369479233499</v>
      </c>
      <c r="D15">
        <v>3.7225369479233499</v>
      </c>
    </row>
    <row r="16" spans="1:4">
      <c r="A16" s="1">
        <v>27759</v>
      </c>
      <c r="B16">
        <v>3.85935931239068</v>
      </c>
      <c r="C16">
        <v>3.85935931239068</v>
      </c>
      <c r="D16">
        <v>3.85935931239068</v>
      </c>
    </row>
    <row r="17" spans="1:4">
      <c r="A17" s="1">
        <v>27850</v>
      </c>
      <c r="B17">
        <v>4.1020573298427099</v>
      </c>
      <c r="C17">
        <v>4.1020573298427099</v>
      </c>
      <c r="D17">
        <v>4.1020573298427099</v>
      </c>
    </row>
    <row r="18" spans="1:4">
      <c r="A18" s="1">
        <v>27941</v>
      </c>
      <c r="B18">
        <v>4.6291925853460398</v>
      </c>
      <c r="C18">
        <v>4.6291925853460398</v>
      </c>
      <c r="D18">
        <v>4.6291925853460398</v>
      </c>
    </row>
    <row r="19" spans="1:4">
      <c r="A19" s="1">
        <v>28033</v>
      </c>
      <c r="B19">
        <v>5.0768532678637603</v>
      </c>
      <c r="C19">
        <v>5.0768532678637603</v>
      </c>
      <c r="D19">
        <v>5.0768532678637603</v>
      </c>
    </row>
    <row r="20" spans="1:4">
      <c r="A20" s="1">
        <v>28125</v>
      </c>
      <c r="B20">
        <v>5.1272276116700999</v>
      </c>
      <c r="C20">
        <v>5.1272276116700999</v>
      </c>
      <c r="D20">
        <v>5.1272276116700999</v>
      </c>
    </row>
    <row r="21" spans="1:4">
      <c r="A21" s="1">
        <v>28215</v>
      </c>
      <c r="B21">
        <v>5.4361267609936501</v>
      </c>
      <c r="C21">
        <v>5.4361267609936501</v>
      </c>
      <c r="D21">
        <v>5.4361267609936501</v>
      </c>
    </row>
    <row r="22" spans="1:4">
      <c r="A22" s="1">
        <v>28306</v>
      </c>
      <c r="B22">
        <v>5.1681816944816701</v>
      </c>
      <c r="C22">
        <v>5.1681816944816701</v>
      </c>
      <c r="D22">
        <v>5.1681816944816701</v>
      </c>
    </row>
    <row r="23" spans="1:4">
      <c r="A23" s="1">
        <v>28398</v>
      </c>
      <c r="B23">
        <v>5.0289462066190298</v>
      </c>
      <c r="C23">
        <v>5.0289462066190298</v>
      </c>
      <c r="D23">
        <v>5.0289462066190298</v>
      </c>
    </row>
    <row r="24" spans="1:4">
      <c r="A24" s="1">
        <v>28490</v>
      </c>
      <c r="B24">
        <v>5.0069467553025104</v>
      </c>
      <c r="C24">
        <v>5.0069467553025104</v>
      </c>
      <c r="D24">
        <v>5.0069467553025104</v>
      </c>
    </row>
    <row r="25" spans="1:4">
      <c r="A25" s="1">
        <v>28580</v>
      </c>
      <c r="B25">
        <v>4.4036282122310197</v>
      </c>
      <c r="C25">
        <v>4.4036282122310197</v>
      </c>
      <c r="D25">
        <v>4.4036282122310197</v>
      </c>
    </row>
    <row r="26" spans="1:4">
      <c r="A26" s="1">
        <v>28671</v>
      </c>
      <c r="B26">
        <v>4.4599465433271304</v>
      </c>
      <c r="C26">
        <v>4.4599465433271304</v>
      </c>
      <c r="D26">
        <v>4.4599465433271304</v>
      </c>
    </row>
    <row r="27" spans="1:4">
      <c r="A27" s="1">
        <v>28763</v>
      </c>
      <c r="B27">
        <v>5.1121649236293001</v>
      </c>
      <c r="C27">
        <v>5.1121649236293001</v>
      </c>
      <c r="D27">
        <v>5.1121649236293001</v>
      </c>
    </row>
    <row r="28" spans="1:4">
      <c r="A28" s="1">
        <v>28855</v>
      </c>
      <c r="B28">
        <v>5.1667387383868597</v>
      </c>
      <c r="C28">
        <v>5.1667387383868597</v>
      </c>
      <c r="D28">
        <v>5.1667387383868597</v>
      </c>
    </row>
    <row r="29" spans="1:4">
      <c r="A29" s="1">
        <v>28945</v>
      </c>
      <c r="B29">
        <v>4.5994744409013899</v>
      </c>
      <c r="C29">
        <v>4.5994744409013899</v>
      </c>
      <c r="D29">
        <v>4.5994744409013899</v>
      </c>
    </row>
    <row r="30" spans="1:4">
      <c r="A30" s="1">
        <v>29036</v>
      </c>
      <c r="B30">
        <v>5.4900575430919503</v>
      </c>
      <c r="C30">
        <v>5.4900575430919503</v>
      </c>
      <c r="D30">
        <v>5.4900575430919503</v>
      </c>
    </row>
    <row r="31" spans="1:4">
      <c r="A31" s="1">
        <v>29128</v>
      </c>
      <c r="B31">
        <v>6.1080031723363204</v>
      </c>
      <c r="C31">
        <v>6.1080031723363204</v>
      </c>
      <c r="D31">
        <v>6.1080031723363204</v>
      </c>
    </row>
    <row r="32" spans="1:4">
      <c r="A32" s="1">
        <v>29220</v>
      </c>
      <c r="B32">
        <v>7.18201510643609</v>
      </c>
      <c r="C32">
        <v>7.18201510643609</v>
      </c>
      <c r="D32">
        <v>7.18201510643609</v>
      </c>
    </row>
    <row r="33" spans="1:4">
      <c r="A33" s="1">
        <v>29311</v>
      </c>
      <c r="B33">
        <v>7.3015025228351202</v>
      </c>
      <c r="C33">
        <v>7.3015025228351202</v>
      </c>
      <c r="D33">
        <v>7.3015025228351202</v>
      </c>
    </row>
    <row r="34" spans="1:4">
      <c r="A34" s="1">
        <v>29402</v>
      </c>
      <c r="B34">
        <v>7.3660821292676104</v>
      </c>
      <c r="C34">
        <v>7.3660821292676104</v>
      </c>
      <c r="D34">
        <v>7.3660821292676104</v>
      </c>
    </row>
    <row r="35" spans="1:4">
      <c r="A35" s="1">
        <v>29494</v>
      </c>
      <c r="B35">
        <v>7.1194461106184299</v>
      </c>
      <c r="C35">
        <v>7.1194461106184299</v>
      </c>
      <c r="D35">
        <v>7.1194461106184299</v>
      </c>
    </row>
    <row r="36" spans="1:4">
      <c r="A36" s="1">
        <v>29586</v>
      </c>
      <c r="B36">
        <v>7.5510716907974897</v>
      </c>
      <c r="C36">
        <v>7.5510716907974897</v>
      </c>
      <c r="D36">
        <v>7.5510716907974897</v>
      </c>
    </row>
    <row r="37" spans="1:4">
      <c r="A37" s="1">
        <v>29676</v>
      </c>
      <c r="B37">
        <v>7.8971544185633702</v>
      </c>
      <c r="C37">
        <v>7.8971544185633702</v>
      </c>
      <c r="D37">
        <v>7.8971544185633702</v>
      </c>
    </row>
    <row r="38" spans="1:4">
      <c r="A38" s="1">
        <v>29767</v>
      </c>
      <c r="B38">
        <v>9.1230534055197303</v>
      </c>
      <c r="C38">
        <v>9.1230534055197303</v>
      </c>
      <c r="D38">
        <v>9.1230534055197303</v>
      </c>
    </row>
    <row r="39" spans="1:4">
      <c r="A39" s="1">
        <v>29859</v>
      </c>
      <c r="B39">
        <v>9.4638390125991805</v>
      </c>
      <c r="C39">
        <v>9.4638390125991805</v>
      </c>
      <c r="D39">
        <v>9.4638390125991805</v>
      </c>
    </row>
    <row r="40" spans="1:4">
      <c r="A40" s="1">
        <v>29951</v>
      </c>
      <c r="B40">
        <v>9.1329526082444801</v>
      </c>
      <c r="C40">
        <v>9.1329526082444801</v>
      </c>
      <c r="D40">
        <v>9.1329526082444801</v>
      </c>
    </row>
    <row r="41" spans="1:4">
      <c r="A41" s="1">
        <v>30041</v>
      </c>
      <c r="B41">
        <v>8.4210294680804392</v>
      </c>
      <c r="C41">
        <v>8.4210294680804392</v>
      </c>
      <c r="D41">
        <v>8.4210294680804392</v>
      </c>
    </row>
    <row r="42" spans="1:4">
      <c r="A42" s="1">
        <v>30132</v>
      </c>
      <c r="B42">
        <v>8.3863512715231394</v>
      </c>
      <c r="C42">
        <v>8.3863512715231394</v>
      </c>
      <c r="D42">
        <v>8.3863512715231394</v>
      </c>
    </row>
    <row r="43" spans="1:4">
      <c r="A43" s="1">
        <v>30224</v>
      </c>
      <c r="B43">
        <v>7.8962512048461999</v>
      </c>
      <c r="C43">
        <v>7.8962512048461999</v>
      </c>
      <c r="D43">
        <v>7.8962512048461999</v>
      </c>
    </row>
    <row r="44" spans="1:4">
      <c r="A44" s="1">
        <v>30316</v>
      </c>
      <c r="B44">
        <v>7.5577809325047003</v>
      </c>
      <c r="C44">
        <v>7.5577809325047003</v>
      </c>
      <c r="D44">
        <v>7.5577809325047003</v>
      </c>
    </row>
    <row r="45" spans="1:4">
      <c r="A45" s="1">
        <v>30406</v>
      </c>
      <c r="B45">
        <v>6.9836040021795203</v>
      </c>
      <c r="C45">
        <v>6.9836040021795203</v>
      </c>
      <c r="D45">
        <v>6.9836040021795203</v>
      </c>
    </row>
    <row r="46" spans="1:4">
      <c r="A46" s="1">
        <v>30497</v>
      </c>
      <c r="B46">
        <v>7.0812370288876103</v>
      </c>
      <c r="C46">
        <v>7.0812370288876103</v>
      </c>
      <c r="D46">
        <v>7.0812370288876103</v>
      </c>
    </row>
    <row r="47" spans="1:4">
      <c r="A47" s="1">
        <v>30589</v>
      </c>
      <c r="B47">
        <v>7.2115238825637604</v>
      </c>
      <c r="C47">
        <v>7.2115238825637604</v>
      </c>
      <c r="D47">
        <v>7.2115238825637604</v>
      </c>
    </row>
    <row r="48" spans="1:4">
      <c r="A48" s="1">
        <v>30681</v>
      </c>
      <c r="B48">
        <v>7.2856437837863197</v>
      </c>
      <c r="C48">
        <v>7.2856437837863197</v>
      </c>
      <c r="D48">
        <v>7.2856437837863197</v>
      </c>
    </row>
    <row r="49" spans="1:4">
      <c r="A49" s="1">
        <v>30772</v>
      </c>
      <c r="B49">
        <v>6.8462009395719097</v>
      </c>
      <c r="C49">
        <v>6.8462009395719097</v>
      </c>
      <c r="D49">
        <v>6.8462009395719097</v>
      </c>
    </row>
    <row r="50" spans="1:4">
      <c r="A50" s="1">
        <v>30863</v>
      </c>
      <c r="B50">
        <v>6.45815329290844</v>
      </c>
      <c r="C50">
        <v>6.45815329290844</v>
      </c>
      <c r="D50">
        <v>6.45815329290844</v>
      </c>
    </row>
    <row r="51" spans="1:4">
      <c r="A51" s="1">
        <v>30955</v>
      </c>
      <c r="B51">
        <v>6.1916762378730796</v>
      </c>
      <c r="C51">
        <v>6.1916762378730796</v>
      </c>
      <c r="D51">
        <v>6.1916762378730796</v>
      </c>
    </row>
    <row r="52" spans="1:4">
      <c r="A52" s="1">
        <v>31047</v>
      </c>
      <c r="B52">
        <v>6.0291174851049396</v>
      </c>
      <c r="C52">
        <v>6.0291174851049396</v>
      </c>
      <c r="D52">
        <v>6.0291174851049396</v>
      </c>
    </row>
    <row r="53" spans="1:4">
      <c r="A53" s="1">
        <v>31137</v>
      </c>
      <c r="B53">
        <v>5.9020376229140403</v>
      </c>
      <c r="C53">
        <v>5.9020376229140403</v>
      </c>
      <c r="D53">
        <v>5.9020376229140403</v>
      </c>
    </row>
    <row r="54" spans="1:4">
      <c r="A54" s="1">
        <v>31228</v>
      </c>
      <c r="B54">
        <v>5.7819639068943101</v>
      </c>
      <c r="C54">
        <v>5.7819639068943101</v>
      </c>
      <c r="D54">
        <v>5.7819639068943101</v>
      </c>
    </row>
    <row r="55" spans="1:4">
      <c r="A55" s="1">
        <v>31320</v>
      </c>
      <c r="B55">
        <v>5.4656605784191203</v>
      </c>
      <c r="C55">
        <v>5.4656605784191203</v>
      </c>
      <c r="D55">
        <v>5.4656605784191203</v>
      </c>
    </row>
    <row r="56" spans="1:4">
      <c r="A56" s="1">
        <v>31412</v>
      </c>
      <c r="B56">
        <v>5.0405024858775596</v>
      </c>
      <c r="C56">
        <v>5.0405024858775596</v>
      </c>
      <c r="D56">
        <v>5.0405024858775596</v>
      </c>
    </row>
    <row r="57" spans="1:4">
      <c r="A57" s="1">
        <v>31502</v>
      </c>
      <c r="B57">
        <v>4.9401881963541001</v>
      </c>
      <c r="C57">
        <v>4.9401881963541001</v>
      </c>
      <c r="D57">
        <v>4.9401881963541001</v>
      </c>
    </row>
    <row r="58" spans="1:4">
      <c r="A58" s="1">
        <v>31593</v>
      </c>
      <c r="B58">
        <v>4.4224617481076596</v>
      </c>
      <c r="C58">
        <v>4.4224617481076596</v>
      </c>
      <c r="D58">
        <v>4.4224617481076596</v>
      </c>
    </row>
    <row r="59" spans="1:4">
      <c r="A59" s="1">
        <v>31685</v>
      </c>
      <c r="B59">
        <v>4.2677329328217901</v>
      </c>
      <c r="C59">
        <v>4.2677329328217901</v>
      </c>
      <c r="D59">
        <v>4.2677329328217901</v>
      </c>
    </row>
    <row r="60" spans="1:4">
      <c r="A60" s="1">
        <v>31777</v>
      </c>
      <c r="B60">
        <v>4.4641912439115199</v>
      </c>
      <c r="C60">
        <v>4.4641912439115199</v>
      </c>
      <c r="D60">
        <v>4.4641912439115199</v>
      </c>
    </row>
    <row r="61" spans="1:4">
      <c r="A61" s="1">
        <v>31867</v>
      </c>
      <c r="B61">
        <v>4.5496774829117497</v>
      </c>
      <c r="C61">
        <v>4.5496774829117497</v>
      </c>
      <c r="D61">
        <v>4.5496774829117497</v>
      </c>
    </row>
    <row r="62" spans="1:4">
      <c r="A62" s="1">
        <v>31958</v>
      </c>
      <c r="B62">
        <v>4.8262762075291104</v>
      </c>
      <c r="C62">
        <v>4.8262762075291104</v>
      </c>
      <c r="D62">
        <v>4.8262762075291104</v>
      </c>
    </row>
    <row r="63" spans="1:4">
      <c r="A63" s="1">
        <v>32050</v>
      </c>
      <c r="B63">
        <v>4.9587137977465003</v>
      </c>
      <c r="C63">
        <v>4.9587137977465003</v>
      </c>
      <c r="D63">
        <v>4.9587137977465003</v>
      </c>
    </row>
    <row r="64" spans="1:4">
      <c r="A64" s="1">
        <v>32142</v>
      </c>
      <c r="B64">
        <v>4.8867752128986401</v>
      </c>
      <c r="C64">
        <v>4.8867752128986401</v>
      </c>
      <c r="D64">
        <v>4.8867752128986401</v>
      </c>
    </row>
    <row r="65" spans="1:4">
      <c r="A65" s="1">
        <v>32233</v>
      </c>
      <c r="B65">
        <v>4.20285840440404</v>
      </c>
      <c r="C65">
        <v>4.20285840440404</v>
      </c>
      <c r="D65">
        <v>4.20285840440404</v>
      </c>
    </row>
    <row r="66" spans="1:4">
      <c r="A66" s="1">
        <v>32324</v>
      </c>
      <c r="B66">
        <v>4.1917400738021904</v>
      </c>
      <c r="C66">
        <v>4.1917400738021904</v>
      </c>
      <c r="D66">
        <v>4.1917400738021904</v>
      </c>
    </row>
    <row r="67" spans="1:4">
      <c r="A67" s="1">
        <v>32416</v>
      </c>
      <c r="B67">
        <v>4.6679386445021001</v>
      </c>
      <c r="C67">
        <v>4.6679386445021001</v>
      </c>
      <c r="D67">
        <v>4.6679386445021001</v>
      </c>
    </row>
    <row r="68" spans="1:4">
      <c r="A68" s="1">
        <v>32508</v>
      </c>
      <c r="B68">
        <v>4.7412307622418401</v>
      </c>
      <c r="C68">
        <v>4.7412307622418401</v>
      </c>
      <c r="D68">
        <v>4.7412307622418401</v>
      </c>
    </row>
    <row r="69" spans="1:4">
      <c r="A69" s="1">
        <v>32598</v>
      </c>
      <c r="B69">
        <v>5.3590506835116702</v>
      </c>
      <c r="C69">
        <v>5.3590506835116702</v>
      </c>
      <c r="D69">
        <v>5.3590506835116702</v>
      </c>
    </row>
    <row r="70" spans="1:4">
      <c r="A70" s="1">
        <v>32689</v>
      </c>
      <c r="B70">
        <v>5.5069123413090004</v>
      </c>
      <c r="C70">
        <v>5.5069123413090004</v>
      </c>
      <c r="D70">
        <v>5.5069123413090004</v>
      </c>
    </row>
    <row r="71" spans="1:4">
      <c r="A71" s="1">
        <v>32781</v>
      </c>
      <c r="B71">
        <v>5.7671135938566103</v>
      </c>
      <c r="C71">
        <v>5.7671135938566103</v>
      </c>
      <c r="D71">
        <v>5.7671135938566103</v>
      </c>
    </row>
    <row r="72" spans="1:4">
      <c r="A72" s="1">
        <v>32873</v>
      </c>
      <c r="B72">
        <v>6.1758760355998303</v>
      </c>
      <c r="C72">
        <v>6.1758760355998303</v>
      </c>
      <c r="D72">
        <v>6.1758760355998303</v>
      </c>
    </row>
    <row r="73" spans="1:4">
      <c r="A73" s="1">
        <v>32963</v>
      </c>
      <c r="B73">
        <v>6.3853433375591697</v>
      </c>
      <c r="C73">
        <v>6.3853433375591697</v>
      </c>
      <c r="D73">
        <v>6.3853433375591697</v>
      </c>
    </row>
    <row r="74" spans="1:4">
      <c r="A74" s="1">
        <v>33054</v>
      </c>
      <c r="B74">
        <v>6.2055787821918704</v>
      </c>
      <c r="C74">
        <v>6.2055787821918704</v>
      </c>
      <c r="D74">
        <v>6.2055787821918704</v>
      </c>
    </row>
    <row r="75" spans="1:4">
      <c r="A75" s="1">
        <v>33146</v>
      </c>
      <c r="B75">
        <v>6.3505822165407304</v>
      </c>
      <c r="C75">
        <v>6.3505822165407304</v>
      </c>
      <c r="D75">
        <v>6.3505822165407304</v>
      </c>
    </row>
    <row r="76" spans="1:4">
      <c r="A76" s="1">
        <v>33238</v>
      </c>
      <c r="B76">
        <v>6.6538228348563404</v>
      </c>
      <c r="C76">
        <v>6.6538228348563404</v>
      </c>
      <c r="D76">
        <v>6.6538228348563404</v>
      </c>
    </row>
    <row r="77" spans="1:4">
      <c r="A77" s="1">
        <v>33328</v>
      </c>
      <c r="B77">
        <v>6.5108798376992301</v>
      </c>
      <c r="C77">
        <v>6.5108798376992301</v>
      </c>
      <c r="D77">
        <v>6.5108798376992301</v>
      </c>
    </row>
    <row r="78" spans="1:4">
      <c r="A78" s="1">
        <v>33419</v>
      </c>
      <c r="B78">
        <v>6.2166826375818802</v>
      </c>
      <c r="C78">
        <v>6.2166826375818802</v>
      </c>
      <c r="D78">
        <v>6.2166826375818802</v>
      </c>
    </row>
    <row r="79" spans="1:4">
      <c r="A79" s="1">
        <v>33511</v>
      </c>
      <c r="B79">
        <v>6.22685433698667</v>
      </c>
      <c r="C79">
        <v>6.22685433698667</v>
      </c>
      <c r="D79">
        <v>6.22685433698667</v>
      </c>
    </row>
    <row r="80" spans="1:4">
      <c r="A80" s="1">
        <v>33603</v>
      </c>
      <c r="B80">
        <v>6.3552836005731601</v>
      </c>
      <c r="C80">
        <v>6.3552836005731601</v>
      </c>
      <c r="D80">
        <v>6.3552836005731601</v>
      </c>
    </row>
    <row r="81" spans="1:4">
      <c r="A81" s="1">
        <v>33694</v>
      </c>
      <c r="B81">
        <v>6.39766026510571</v>
      </c>
      <c r="C81">
        <v>6.39766026510571</v>
      </c>
      <c r="D81">
        <v>6.39766026510571</v>
      </c>
    </row>
    <row r="82" spans="1:4">
      <c r="A82" s="1">
        <v>33785</v>
      </c>
      <c r="B82">
        <v>6.4914019659265803</v>
      </c>
      <c r="C82">
        <v>6.4914019659265803</v>
      </c>
      <c r="D82">
        <v>6.4914019659265803</v>
      </c>
    </row>
    <row r="83" spans="1:4">
      <c r="A83" s="1">
        <v>33877</v>
      </c>
      <c r="B83">
        <v>7.0901608483093499</v>
      </c>
      <c r="C83">
        <v>7.0901608483093499</v>
      </c>
      <c r="D83">
        <v>7.0901608483093499</v>
      </c>
    </row>
    <row r="84" spans="1:4">
      <c r="A84" s="1">
        <v>33969</v>
      </c>
      <c r="B84">
        <v>6.8249990058454397</v>
      </c>
      <c r="C84">
        <v>6.8249990058454397</v>
      </c>
      <c r="D84">
        <v>6.8249990058454397</v>
      </c>
    </row>
    <row r="85" spans="1:4">
      <c r="A85" s="1">
        <v>34059</v>
      </c>
      <c r="B85">
        <v>6.0188774847139799</v>
      </c>
      <c r="C85">
        <v>6.0188774847139799</v>
      </c>
      <c r="D85">
        <v>6.0188774847139799</v>
      </c>
    </row>
    <row r="86" spans="1:4">
      <c r="A86" s="1">
        <v>34150</v>
      </c>
      <c r="B86">
        <v>5.2891892337126203</v>
      </c>
      <c r="C86">
        <v>5.2891892337126203</v>
      </c>
      <c r="D86">
        <v>5.2891892337126203</v>
      </c>
    </row>
    <row r="87" spans="1:4">
      <c r="A87" s="1">
        <v>34242</v>
      </c>
      <c r="B87">
        <v>4.6268993798080302</v>
      </c>
      <c r="C87">
        <v>4.6268993798080302</v>
      </c>
      <c r="D87">
        <v>4.6268993798080302</v>
      </c>
    </row>
    <row r="88" spans="1:4">
      <c r="A88" s="1">
        <v>34334</v>
      </c>
      <c r="B88">
        <v>4.1347951677085701</v>
      </c>
      <c r="C88">
        <v>4.1347951677085701</v>
      </c>
      <c r="D88">
        <v>4.1347951677085701</v>
      </c>
    </row>
    <row r="89" spans="1:4">
      <c r="A89" s="1">
        <v>34424</v>
      </c>
      <c r="B89">
        <v>3.7707108109202099</v>
      </c>
      <c r="C89">
        <v>3.7707108109202099</v>
      </c>
      <c r="D89">
        <v>3.7707108109202099</v>
      </c>
    </row>
    <row r="90" spans="1:4">
      <c r="A90" s="1">
        <v>34515</v>
      </c>
      <c r="B90">
        <v>3.6483448263558498</v>
      </c>
      <c r="C90">
        <v>3.6483448263558498</v>
      </c>
      <c r="D90">
        <v>3.6483448263558498</v>
      </c>
    </row>
    <row r="91" spans="1:4">
      <c r="A91" s="1">
        <v>34607</v>
      </c>
      <c r="B91">
        <v>3.7456571440088799</v>
      </c>
      <c r="C91">
        <v>3.7456571440088799</v>
      </c>
      <c r="D91">
        <v>3.7456571440088799</v>
      </c>
    </row>
    <row r="92" spans="1:4">
      <c r="A92" s="1">
        <v>34699</v>
      </c>
      <c r="B92">
        <v>3.7293125708357699</v>
      </c>
      <c r="C92">
        <v>3.7293125708357699</v>
      </c>
      <c r="D92">
        <v>3.7293125708357699</v>
      </c>
    </row>
    <row r="93" spans="1:4">
      <c r="A93" s="1">
        <v>34789</v>
      </c>
      <c r="B93">
        <v>4.0742901920340104</v>
      </c>
      <c r="C93">
        <v>4.0742901920340104</v>
      </c>
      <c r="D93">
        <v>4.0742901920340104</v>
      </c>
    </row>
    <row r="94" spans="1:4">
      <c r="A94" s="1">
        <v>34880</v>
      </c>
      <c r="B94">
        <v>4.1235232331171598</v>
      </c>
      <c r="C94">
        <v>4.1235232331171598</v>
      </c>
      <c r="D94">
        <v>4.1235232331171598</v>
      </c>
    </row>
    <row r="95" spans="1:4">
      <c r="A95" s="1">
        <v>34972</v>
      </c>
      <c r="B95">
        <v>3.6514756608492598</v>
      </c>
      <c r="C95">
        <v>3.6514756608492598</v>
      </c>
      <c r="D95">
        <v>3.6514756608492598</v>
      </c>
    </row>
    <row r="96" spans="1:4">
      <c r="A96" s="1">
        <v>35064</v>
      </c>
      <c r="B96">
        <v>3.5311756944631898</v>
      </c>
      <c r="C96">
        <v>3.5311756944631898</v>
      </c>
      <c r="D96">
        <v>3.5311756944631898</v>
      </c>
    </row>
    <row r="97" spans="1:4">
      <c r="A97" s="1">
        <v>35155</v>
      </c>
      <c r="B97">
        <v>3.1380248232721399</v>
      </c>
      <c r="C97">
        <v>3.1380248232721399</v>
      </c>
      <c r="D97">
        <v>3.1380248232721399</v>
      </c>
    </row>
    <row r="98" spans="1:4">
      <c r="A98" s="1">
        <v>35246</v>
      </c>
      <c r="B98">
        <v>2.7619589321037399</v>
      </c>
      <c r="C98">
        <v>2.7619589321037399</v>
      </c>
      <c r="D98">
        <v>2.7619589321037399</v>
      </c>
    </row>
    <row r="99" spans="1:4">
      <c r="A99" s="1">
        <v>35338</v>
      </c>
      <c r="B99">
        <v>2.7755207378298499</v>
      </c>
      <c r="C99">
        <v>2.7755207378298499</v>
      </c>
      <c r="D99">
        <v>2.7755207378298499</v>
      </c>
    </row>
    <row r="100" spans="1:4">
      <c r="A100" s="1">
        <v>35430</v>
      </c>
      <c r="B100">
        <v>2.5012295651426601</v>
      </c>
      <c r="C100">
        <v>2.5012295651426601</v>
      </c>
      <c r="D100">
        <v>2.5012295651426601</v>
      </c>
    </row>
    <row r="101" spans="1:4">
      <c r="A101" s="1">
        <v>35520</v>
      </c>
      <c r="B101">
        <v>2.4983497995234498</v>
      </c>
      <c r="C101">
        <v>2.4983497995234498</v>
      </c>
      <c r="D101">
        <v>2.4983497995234498</v>
      </c>
    </row>
    <row r="102" spans="1:4">
      <c r="A102" s="1">
        <v>35611</v>
      </c>
      <c r="B102">
        <v>2.3595229089232101</v>
      </c>
      <c r="C102">
        <v>2.3595229089232101</v>
      </c>
      <c r="D102">
        <v>2.3595229089232101</v>
      </c>
    </row>
    <row r="103" spans="1:4">
      <c r="A103" s="1">
        <v>35703</v>
      </c>
      <c r="B103">
        <v>2.2849919967226899</v>
      </c>
      <c r="C103">
        <v>2.2849919967226899</v>
      </c>
      <c r="D103">
        <v>2.2849919967226899</v>
      </c>
    </row>
    <row r="104" spans="1:4">
      <c r="A104" s="1">
        <v>35795</v>
      </c>
      <c r="B104">
        <v>2.2229441006980899</v>
      </c>
      <c r="C104">
        <v>2.2229441006980899</v>
      </c>
      <c r="D104">
        <v>2.2229441006980899</v>
      </c>
    </row>
    <row r="105" spans="1:4">
      <c r="A105" s="1">
        <v>35885</v>
      </c>
      <c r="B105">
        <v>2.0373798228484801</v>
      </c>
      <c r="C105">
        <v>2.0373798228484801</v>
      </c>
      <c r="D105">
        <v>2.0373798228484801</v>
      </c>
    </row>
    <row r="106" spans="1:4">
      <c r="A106" s="1">
        <v>35976</v>
      </c>
      <c r="B106">
        <v>1.9494815783617701</v>
      </c>
      <c r="C106">
        <v>1.9494815783617701</v>
      </c>
      <c r="D106">
        <v>1.9494815783617701</v>
      </c>
    </row>
    <row r="107" spans="1:4">
      <c r="A107" s="1">
        <v>36068</v>
      </c>
      <c r="B107">
        <v>1.7633181218379601</v>
      </c>
      <c r="C107">
        <v>1.7633181218379601</v>
      </c>
      <c r="D107">
        <v>1.7633181218379601</v>
      </c>
    </row>
    <row r="108" spans="1:4">
      <c r="A108" s="1">
        <v>36160</v>
      </c>
      <c r="B108">
        <v>1.38168149628738</v>
      </c>
      <c r="C108">
        <v>1.38168149628738</v>
      </c>
      <c r="D108">
        <v>1.38168149628738</v>
      </c>
    </row>
    <row r="109" spans="1:4">
      <c r="A109" s="1">
        <v>36250</v>
      </c>
      <c r="B109">
        <v>1.13167671775997</v>
      </c>
      <c r="C109">
        <v>1.13167671775997</v>
      </c>
      <c r="D109">
        <v>1.13167671775997</v>
      </c>
    </row>
    <row r="110" spans="1:4">
      <c r="A110" s="1">
        <v>36341</v>
      </c>
      <c r="B110">
        <v>1.12478002326004</v>
      </c>
      <c r="C110">
        <v>1.12478002326004</v>
      </c>
      <c r="D110">
        <v>1.12478002326004</v>
      </c>
    </row>
    <row r="111" spans="1:4">
      <c r="A111" s="1">
        <v>36433</v>
      </c>
      <c r="B111">
        <v>1.3319806012480999</v>
      </c>
      <c r="C111">
        <v>1.3319806012480999</v>
      </c>
      <c r="D111">
        <v>1.3319806012480999</v>
      </c>
    </row>
    <row r="112" spans="1:4">
      <c r="A112" s="1">
        <v>36525</v>
      </c>
      <c r="B112">
        <v>1.6147684613084401</v>
      </c>
      <c r="C112">
        <v>1.6147684613084401</v>
      </c>
      <c r="D112">
        <v>1.6147684613084401</v>
      </c>
    </row>
    <row r="113" spans="1:4">
      <c r="A113" s="1">
        <v>36616</v>
      </c>
      <c r="B113">
        <v>1.74456872864614</v>
      </c>
      <c r="C113">
        <v>1.74456872864614</v>
      </c>
      <c r="D113">
        <v>1.74456872864614</v>
      </c>
    </row>
    <row r="114" spans="1:4">
      <c r="A114" s="1">
        <v>36707</v>
      </c>
      <c r="B114">
        <v>2.04475747212468</v>
      </c>
      <c r="C114">
        <v>2.04475747212468</v>
      </c>
      <c r="D114">
        <v>2.04475747212468</v>
      </c>
    </row>
    <row r="115" spans="1:4">
      <c r="A115" s="1">
        <v>36799</v>
      </c>
      <c r="B115">
        <v>2.1568345753645501</v>
      </c>
      <c r="C115">
        <v>2.1568345753645501</v>
      </c>
      <c r="D115">
        <v>2.1568345753645501</v>
      </c>
    </row>
    <row r="116" spans="1:4">
      <c r="A116" s="1">
        <v>36891</v>
      </c>
      <c r="B116">
        <v>2.1636326459349</v>
      </c>
      <c r="C116">
        <v>2.1636326459349</v>
      </c>
      <c r="D116">
        <v>2.1636326459349</v>
      </c>
    </row>
    <row r="117" spans="1:4">
      <c r="A117" s="1">
        <v>36981</v>
      </c>
      <c r="B117">
        <v>1.98369192022732</v>
      </c>
      <c r="C117">
        <v>1.98369192022732</v>
      </c>
      <c r="D117">
        <v>1.98369192022732</v>
      </c>
    </row>
    <row r="118" spans="1:4">
      <c r="A118" s="1">
        <v>37072</v>
      </c>
      <c r="B118">
        <v>1.9336975240549901</v>
      </c>
      <c r="C118">
        <v>1.9336975240549901</v>
      </c>
      <c r="D118">
        <v>1.9336975240549901</v>
      </c>
    </row>
    <row r="119" spans="1:4">
      <c r="A119" s="1">
        <v>37164</v>
      </c>
      <c r="B119">
        <v>1.66252043905684</v>
      </c>
      <c r="C119">
        <v>1.66252043905684</v>
      </c>
      <c r="D119">
        <v>1.66252043905684</v>
      </c>
    </row>
    <row r="120" spans="1:4">
      <c r="A120" s="1">
        <v>37256</v>
      </c>
      <c r="B120">
        <v>1.1141049449198701</v>
      </c>
      <c r="C120">
        <v>1.1141049449198701</v>
      </c>
      <c r="D120">
        <v>1.1141049449198701</v>
      </c>
    </row>
    <row r="121" spans="1:4">
      <c r="A121" s="1">
        <v>37346</v>
      </c>
      <c r="B121">
        <v>1.1477298901852599</v>
      </c>
      <c r="C121">
        <v>1.1477298901852599</v>
      </c>
      <c r="D121">
        <v>1.1477298901852599</v>
      </c>
    </row>
    <row r="122" spans="1:4">
      <c r="A122" s="1">
        <v>37437</v>
      </c>
      <c r="B122">
        <v>1.28869994891685</v>
      </c>
      <c r="C122">
        <v>1.28869994891685</v>
      </c>
      <c r="D122">
        <v>1.28869994891685</v>
      </c>
    </row>
    <row r="123" spans="1:4">
      <c r="A123" s="1">
        <v>37529</v>
      </c>
      <c r="B123">
        <v>1.1232147643376</v>
      </c>
      <c r="C123">
        <v>1.1232147643376</v>
      </c>
      <c r="D123">
        <v>1.1232147643376</v>
      </c>
    </row>
    <row r="124" spans="1:4">
      <c r="A124" s="1">
        <v>37621</v>
      </c>
      <c r="B124">
        <v>1.0319714491458301</v>
      </c>
      <c r="C124">
        <v>1.0319714491458301</v>
      </c>
      <c r="D124">
        <v>1.0319714491458301</v>
      </c>
    </row>
    <row r="125" spans="1:4">
      <c r="A125" s="1">
        <v>37711</v>
      </c>
      <c r="B125">
        <v>0.82000739029305603</v>
      </c>
      <c r="C125">
        <v>0.82000739029305603</v>
      </c>
      <c r="D125">
        <v>0.82000739029305603</v>
      </c>
    </row>
    <row r="126" spans="1:4">
      <c r="A126" s="1">
        <v>37802</v>
      </c>
      <c r="B126">
        <v>0.65420580767081304</v>
      </c>
      <c r="C126">
        <v>0.65420580767081304</v>
      </c>
      <c r="D126">
        <v>0.65420580767081304</v>
      </c>
    </row>
    <row r="127" spans="1:4">
      <c r="A127" s="1">
        <v>37894</v>
      </c>
      <c r="B127">
        <v>0.69767457479522499</v>
      </c>
      <c r="C127">
        <v>0.69767457479522499</v>
      </c>
      <c r="D127">
        <v>0.69767457479522499</v>
      </c>
    </row>
    <row r="128" spans="1:4">
      <c r="A128" s="1">
        <v>37986</v>
      </c>
      <c r="B128">
        <v>0.752913551425889</v>
      </c>
      <c r="C128">
        <v>0.752913551425889</v>
      </c>
      <c r="D128">
        <v>0.752913551425889</v>
      </c>
    </row>
    <row r="129" spans="1:4">
      <c r="A129" s="1">
        <v>38077</v>
      </c>
      <c r="B129">
        <v>0.71066068867019405</v>
      </c>
      <c r="C129">
        <v>0.71066068867019405</v>
      </c>
      <c r="D129">
        <v>0.71066068867019405</v>
      </c>
    </row>
    <row r="130" spans="1:4">
      <c r="A130" s="1">
        <v>38168</v>
      </c>
      <c r="B130">
        <v>0.73043182119585204</v>
      </c>
      <c r="C130">
        <v>0.73043182119585204</v>
      </c>
      <c r="D130">
        <v>0.73043182119585204</v>
      </c>
    </row>
    <row r="131" spans="1:4">
      <c r="A131" s="1">
        <v>38260</v>
      </c>
      <c r="B131">
        <v>0.76212646857507704</v>
      </c>
      <c r="C131">
        <v>0.76212646857507704</v>
      </c>
      <c r="D131">
        <v>0.76212646857507704</v>
      </c>
    </row>
    <row r="132" spans="1:4">
      <c r="A132" s="1">
        <v>38352</v>
      </c>
      <c r="B132">
        <v>0.78720911397446003</v>
      </c>
      <c r="C132">
        <v>0.78720911397446003</v>
      </c>
      <c r="D132">
        <v>0.78720911397446003</v>
      </c>
    </row>
    <row r="133" spans="1:4">
      <c r="A133" s="1">
        <v>38442</v>
      </c>
      <c r="B133">
        <v>0.80518594931540499</v>
      </c>
      <c r="C133">
        <v>0.80518594931540499</v>
      </c>
      <c r="D133">
        <v>0.80518594931540499</v>
      </c>
    </row>
    <row r="134" spans="1:4">
      <c r="A134" s="1">
        <v>38533</v>
      </c>
      <c r="B134">
        <v>0.72563881238429195</v>
      </c>
      <c r="C134">
        <v>0.72563881238429195</v>
      </c>
      <c r="D134">
        <v>0.72563881238429195</v>
      </c>
    </row>
    <row r="135" spans="1:4">
      <c r="A135" s="1">
        <v>38625</v>
      </c>
      <c r="B135">
        <v>0.73860130857464701</v>
      </c>
      <c r="C135">
        <v>0.73860130857464701</v>
      </c>
      <c r="D135">
        <v>0.73860130857464701</v>
      </c>
    </row>
    <row r="136" spans="1:4">
      <c r="A136" s="1">
        <v>38717</v>
      </c>
      <c r="B136">
        <v>0.84918061024074099</v>
      </c>
      <c r="C136">
        <v>0.84918061024074099</v>
      </c>
      <c r="D136">
        <v>0.84918061024074099</v>
      </c>
    </row>
    <row r="137" spans="1:4">
      <c r="A137" s="1">
        <v>38807</v>
      </c>
      <c r="B137">
        <v>1.09872143369886</v>
      </c>
      <c r="C137">
        <v>1.09872143369886</v>
      </c>
      <c r="D137">
        <v>1.09872143369886</v>
      </c>
    </row>
    <row r="138" spans="1:4">
      <c r="A138" s="1">
        <v>38898</v>
      </c>
      <c r="B138">
        <v>1.3100831632337899</v>
      </c>
      <c r="C138">
        <v>1.3100831632337899</v>
      </c>
      <c r="D138">
        <v>1.3100831632337899</v>
      </c>
    </row>
    <row r="139" spans="1:4">
      <c r="A139" s="1">
        <v>38990</v>
      </c>
      <c r="B139">
        <v>1.4906024743994599</v>
      </c>
      <c r="C139">
        <v>1.4906024743994599</v>
      </c>
      <c r="D139">
        <v>1.4906024743994599</v>
      </c>
    </row>
    <row r="140" spans="1:4">
      <c r="A140" s="1">
        <v>39082</v>
      </c>
      <c r="B140">
        <v>1.6923097912568601</v>
      </c>
      <c r="C140">
        <v>1.6923097912568601</v>
      </c>
      <c r="D140">
        <v>1.6923097912568601</v>
      </c>
    </row>
    <row r="141" spans="1:4">
      <c r="A141" s="1">
        <v>39172</v>
      </c>
      <c r="B141">
        <v>1.80873163626207</v>
      </c>
      <c r="C141">
        <v>1.80873163626207</v>
      </c>
      <c r="D141">
        <v>1.80873163626207</v>
      </c>
    </row>
    <row r="142" spans="1:4">
      <c r="A142" s="1">
        <v>39263</v>
      </c>
      <c r="B142">
        <v>2.2456670101576299</v>
      </c>
      <c r="C142">
        <v>2.2456670101576299</v>
      </c>
      <c r="D142">
        <v>2.2456670101576299</v>
      </c>
    </row>
    <row r="143" spans="1:4">
      <c r="A143" s="1">
        <v>39355</v>
      </c>
      <c r="B143">
        <v>2.4012140485423998</v>
      </c>
      <c r="C143">
        <v>2.4012140485423998</v>
      </c>
      <c r="D143">
        <v>2.4012140485423998</v>
      </c>
    </row>
    <row r="144" spans="1:4">
      <c r="A144" s="1">
        <v>39447</v>
      </c>
      <c r="B144">
        <v>2.47511962326407</v>
      </c>
      <c r="C144">
        <v>2.47511962326407</v>
      </c>
      <c r="D144">
        <v>2.47511962326407</v>
      </c>
    </row>
    <row r="145" spans="1:4">
      <c r="A145" s="1">
        <v>39538</v>
      </c>
      <c r="B145">
        <v>2.44632472508159</v>
      </c>
      <c r="C145">
        <v>2.44632472508159</v>
      </c>
      <c r="D145">
        <v>2.44632472508159</v>
      </c>
    </row>
    <row r="146" spans="1:4">
      <c r="A146" s="1">
        <v>39629</v>
      </c>
      <c r="B146">
        <v>2.6763654735250602</v>
      </c>
      <c r="C146">
        <v>2.6763654735250602</v>
      </c>
      <c r="D146">
        <v>2.6763654735250602</v>
      </c>
    </row>
    <row r="147" spans="1:4">
      <c r="A147" s="1">
        <v>39721</v>
      </c>
      <c r="B147">
        <v>2.8731254353753801</v>
      </c>
      <c r="C147">
        <v>2.8731254353753801</v>
      </c>
      <c r="D147">
        <v>2.8731254353753801</v>
      </c>
    </row>
    <row r="148" spans="1:4">
      <c r="A148" s="1">
        <v>39813</v>
      </c>
      <c r="B148">
        <v>2.1366683215555602</v>
      </c>
      <c r="C148">
        <v>2.1366683215555602</v>
      </c>
      <c r="D148">
        <v>2.1366683215555602</v>
      </c>
    </row>
    <row r="149" spans="1:4">
      <c r="A149" s="1">
        <v>39903</v>
      </c>
      <c r="B149">
        <v>2.3908006366675001</v>
      </c>
      <c r="C149">
        <v>2.3908006366675001</v>
      </c>
      <c r="D149">
        <v>2.3908006366675001</v>
      </c>
    </row>
    <row r="150" spans="1:4">
      <c r="A150" s="1">
        <v>39994</v>
      </c>
      <c r="B150">
        <v>2.1143732619180602</v>
      </c>
      <c r="C150">
        <v>2.1143732619180602</v>
      </c>
      <c r="D150">
        <v>2.1143732619180602</v>
      </c>
    </row>
    <row r="151" spans="1:4">
      <c r="A151" s="1">
        <v>40086</v>
      </c>
      <c r="B151">
        <v>2.01566020561657</v>
      </c>
      <c r="C151">
        <v>2.01566020561657</v>
      </c>
      <c r="D151">
        <v>2.01566020561657</v>
      </c>
    </row>
    <row r="152" spans="1:4">
      <c r="A152" s="1">
        <v>40178</v>
      </c>
      <c r="B152">
        <v>2.2704274405686098</v>
      </c>
      <c r="C152">
        <v>2.2704274405686098</v>
      </c>
      <c r="D152">
        <v>2.2704274405686098</v>
      </c>
    </row>
    <row r="153" spans="1:4">
      <c r="A153" s="1">
        <v>40268</v>
      </c>
      <c r="B153">
        <v>1.8850602643141099</v>
      </c>
      <c r="C153">
        <v>1.8850602643141099</v>
      </c>
      <c r="D153">
        <v>1.8850602643141099</v>
      </c>
    </row>
    <row r="154" spans="1:4">
      <c r="A154" s="1">
        <v>40359</v>
      </c>
      <c r="B154">
        <v>1.24742272928827</v>
      </c>
      <c r="C154">
        <v>1.24742272928827</v>
      </c>
      <c r="D154">
        <v>1.24742272928827</v>
      </c>
    </row>
    <row r="155" spans="1:4">
      <c r="A155" s="1">
        <v>40451</v>
      </c>
      <c r="B155">
        <v>1.4319844218111699</v>
      </c>
      <c r="C155">
        <v>1.4319844218111699</v>
      </c>
      <c r="D155">
        <v>1.4319844218111699</v>
      </c>
    </row>
    <row r="156" spans="1:4">
      <c r="A156" s="1">
        <v>40543</v>
      </c>
      <c r="B156">
        <v>2.1483650669974299</v>
      </c>
      <c r="C156">
        <v>2.1483650669974299</v>
      </c>
      <c r="D156">
        <v>2.1483650669974299</v>
      </c>
    </row>
    <row r="157" spans="1:4">
      <c r="A157" s="1">
        <v>40633</v>
      </c>
      <c r="B157">
        <v>3.3547602121022302</v>
      </c>
      <c r="C157">
        <v>3.3547602121022302</v>
      </c>
      <c r="D157">
        <v>3.3547602121022302</v>
      </c>
    </row>
    <row r="158" spans="1:4">
      <c r="A158" s="1">
        <v>40724</v>
      </c>
      <c r="B158">
        <v>4.2627838552146597</v>
      </c>
      <c r="C158">
        <v>4.2627838552146597</v>
      </c>
      <c r="D158">
        <v>4.2627838552146597</v>
      </c>
    </row>
    <row r="159" spans="1:4">
      <c r="A159" s="1">
        <v>40816</v>
      </c>
      <c r="B159">
        <v>1.94778068917617</v>
      </c>
      <c r="C159">
        <v>1.94778068917617</v>
      </c>
      <c r="D159">
        <v>1.94778068917617</v>
      </c>
    </row>
    <row r="160" spans="1:4">
      <c r="A160" s="1">
        <v>40908</v>
      </c>
      <c r="B160">
        <v>0.55959562662114104</v>
      </c>
      <c r="C160">
        <v>0.55959562662114104</v>
      </c>
      <c r="D160">
        <v>0.55959562662114104</v>
      </c>
    </row>
    <row r="161" spans="1:4">
      <c r="A161" s="1">
        <v>40999</v>
      </c>
      <c r="B161">
        <v>-9.1375583941538496E-2</v>
      </c>
      <c r="C161">
        <v>-9.1375583941538496E-2</v>
      </c>
      <c r="D161">
        <v>-9.1375583941538496E-2</v>
      </c>
    </row>
    <row r="162" spans="1:4">
      <c r="A162" s="1">
        <v>41090</v>
      </c>
      <c r="B162">
        <v>-0.45075598129696898</v>
      </c>
      <c r="C162">
        <v>-0.45075598129696898</v>
      </c>
      <c r="D162">
        <v>-0.45075598129696898</v>
      </c>
    </row>
    <row r="163" spans="1:4">
      <c r="A163" s="1">
        <v>41182</v>
      </c>
      <c r="B163">
        <v>-1.11189169446488</v>
      </c>
      <c r="C163">
        <v>-1.11189169446488</v>
      </c>
      <c r="D163">
        <v>-1.11189169446488</v>
      </c>
    </row>
    <row r="164" spans="1:4">
      <c r="A164" s="1">
        <v>41274</v>
      </c>
      <c r="B164">
        <v>-1.20230828516583</v>
      </c>
      <c r="C164">
        <v>-1.20230828516583</v>
      </c>
      <c r="D164">
        <v>-1.20230828516583</v>
      </c>
    </row>
    <row r="165" spans="1:4">
      <c r="A165" s="1">
        <v>41364</v>
      </c>
      <c r="B165">
        <v>-0.86485270922884805</v>
      </c>
      <c r="C165">
        <v>-0.86485270922884805</v>
      </c>
      <c r="D165">
        <v>-0.86485270922884805</v>
      </c>
    </row>
    <row r="166" spans="1:4">
      <c r="A166" s="1">
        <v>41455</v>
      </c>
      <c r="B166">
        <v>-1.02077373658366</v>
      </c>
      <c r="C166">
        <v>-1.02077373658366</v>
      </c>
      <c r="D166">
        <v>-1.02077373658366</v>
      </c>
    </row>
    <row r="167" spans="1:4">
      <c r="A167" s="1">
        <v>41547</v>
      </c>
      <c r="B167">
        <v>-0.695867332090635</v>
      </c>
      <c r="C167">
        <v>-0.695867332090635</v>
      </c>
      <c r="D167">
        <v>-0.695867332090635</v>
      </c>
    </row>
    <row r="168" spans="1:4">
      <c r="A168" s="1">
        <v>41639</v>
      </c>
      <c r="B168">
        <v>-0.76469537825414102</v>
      </c>
      <c r="C168">
        <v>-0.76469537825414102</v>
      </c>
      <c r="D168">
        <v>-0.76469537825414102</v>
      </c>
    </row>
    <row r="169" spans="1:4">
      <c r="A169" s="1">
        <v>41729</v>
      </c>
      <c r="B169">
        <v>-0.86621093161618401</v>
      </c>
      <c r="C169">
        <v>-0.86621093161618401</v>
      </c>
      <c r="D169">
        <v>-0.86621093161618401</v>
      </c>
    </row>
    <row r="170" spans="1:4">
      <c r="A170" s="1">
        <v>41820</v>
      </c>
      <c r="B170">
        <v>-0.97788022475117498</v>
      </c>
      <c r="C170">
        <v>-0.97788022475117498</v>
      </c>
      <c r="D170">
        <v>-0.97788022475117498</v>
      </c>
    </row>
    <row r="171" spans="1:4">
      <c r="A171" s="1">
        <v>41912</v>
      </c>
      <c r="B171">
        <v>-1.3825275364524501</v>
      </c>
      <c r="C171">
        <v>-1.3825275364524501</v>
      </c>
      <c r="D171">
        <v>-1.3825275364524501</v>
      </c>
    </row>
    <row r="172" spans="1:4">
      <c r="A172" s="1">
        <v>42004</v>
      </c>
      <c r="B172">
        <v>-1.5409837110523801</v>
      </c>
      <c r="C172">
        <v>-1.5409837110523801</v>
      </c>
      <c r="D172">
        <v>-1.5409837110523801</v>
      </c>
    </row>
    <row r="173" spans="1:4">
      <c r="A173" s="1">
        <v>42094</v>
      </c>
      <c r="B173">
        <v>-1.8003673462973</v>
      </c>
      <c r="C173">
        <v>-1.8003673462973</v>
      </c>
      <c r="D173">
        <v>-1.8003673462973</v>
      </c>
    </row>
    <row r="174" spans="1:4">
      <c r="A174" s="1">
        <v>42185</v>
      </c>
      <c r="B174">
        <v>-1.88663934064914</v>
      </c>
      <c r="C174">
        <v>-1.88663934064914</v>
      </c>
      <c r="D174">
        <v>-1.88663934064914</v>
      </c>
    </row>
    <row r="175" spans="1:4">
      <c r="A175" s="1">
        <v>42277</v>
      </c>
      <c r="B175">
        <v>-1.8869210843289399</v>
      </c>
      <c r="C175">
        <v>-1.8869210843289399</v>
      </c>
      <c r="D175">
        <v>-1.8869210843289399</v>
      </c>
    </row>
    <row r="176" spans="1:4">
      <c r="A176" s="1">
        <v>42369</v>
      </c>
      <c r="B176">
        <v>-2.3536902448678099</v>
      </c>
      <c r="C176">
        <v>-2.3536902448678099</v>
      </c>
      <c r="D176">
        <v>-2.3536902448678099</v>
      </c>
    </row>
    <row r="177" spans="1:4">
      <c r="A177" s="1">
        <v>42460</v>
      </c>
      <c r="B177">
        <v>-2.7300019208001101</v>
      </c>
      <c r="C177">
        <v>-2.7300019208001101</v>
      </c>
      <c r="D177">
        <v>-2.7300019208001101</v>
      </c>
    </row>
    <row r="178" spans="1:4">
      <c r="A178" s="1">
        <v>42551</v>
      </c>
      <c r="B178">
        <v>-2.77514630522225</v>
      </c>
      <c r="C178">
        <v>-2.77514630522225</v>
      </c>
      <c r="D178">
        <v>-2.77514630522225</v>
      </c>
    </row>
    <row r="179" spans="1:4">
      <c r="A179" s="1">
        <v>42643</v>
      </c>
      <c r="B179">
        <v>-2.8673997942709302</v>
      </c>
      <c r="C179">
        <v>-2.8673997942709302</v>
      </c>
      <c r="D179">
        <v>-2.8673997942709302</v>
      </c>
    </row>
    <row r="180" spans="1:4">
      <c r="A180" s="1">
        <v>42735</v>
      </c>
      <c r="B180">
        <v>-2.5891502090205201</v>
      </c>
      <c r="C180">
        <v>-2.5891502090205201</v>
      </c>
      <c r="D180">
        <v>-2.5891502090205201</v>
      </c>
    </row>
    <row r="181" spans="1:4">
      <c r="A181" s="1">
        <v>42825</v>
      </c>
      <c r="B181">
        <v>-2.4328617445237901</v>
      </c>
      <c r="C181">
        <v>-2.4328617445237901</v>
      </c>
      <c r="D181">
        <v>-2.4328617445237901</v>
      </c>
    </row>
    <row r="182" spans="1:4">
      <c r="A182" s="1">
        <v>42916</v>
      </c>
      <c r="B182">
        <v>-2.5428726462998701</v>
      </c>
      <c r="C182">
        <v>-2.5428726462998701</v>
      </c>
      <c r="D182">
        <v>-2.5428726462998701</v>
      </c>
    </row>
    <row r="183" spans="1:4">
      <c r="A183" s="1">
        <v>43008</v>
      </c>
      <c r="B183">
        <v>-2.3825736586926798</v>
      </c>
      <c r="C183">
        <v>-2.3825736586926798</v>
      </c>
      <c r="D183">
        <v>-2.3825736586926798</v>
      </c>
    </row>
    <row r="184" spans="1:4">
      <c r="A184" s="1">
        <v>43100</v>
      </c>
      <c r="B184">
        <v>-2.50728393640179</v>
      </c>
      <c r="C184">
        <v>-2.50728393640179</v>
      </c>
      <c r="D184">
        <v>-2.50728393640179</v>
      </c>
    </row>
    <row r="185" spans="1:4">
      <c r="A185" s="1">
        <v>43190</v>
      </c>
      <c r="B185">
        <v>-2.44357906709189</v>
      </c>
      <c r="C185">
        <v>-2.44357906709189</v>
      </c>
      <c r="D185">
        <v>-2.44357906709189</v>
      </c>
    </row>
    <row r="186" spans="1:4">
      <c r="A186" s="1">
        <v>43281</v>
      </c>
      <c r="B186">
        <v>-2.51609438948265</v>
      </c>
      <c r="C186">
        <v>-2.51609438948265</v>
      </c>
      <c r="D186">
        <v>-2.51609438948265</v>
      </c>
    </row>
    <row r="187" spans="1:4">
      <c r="A187" s="1">
        <v>43373</v>
      </c>
      <c r="B187">
        <v>-2.5417432874479999</v>
      </c>
      <c r="C187">
        <v>-2.5417432874479999</v>
      </c>
      <c r="D187">
        <v>-2.5417432874479999</v>
      </c>
    </row>
    <row r="188" spans="1:4">
      <c r="A188" s="1">
        <v>43465</v>
      </c>
      <c r="B188">
        <v>-2.58104038537991</v>
      </c>
      <c r="C188">
        <v>-2.58104038537991</v>
      </c>
      <c r="D188">
        <v>-2.58104038537991</v>
      </c>
    </row>
    <row r="189" spans="1:4">
      <c r="A189" s="1">
        <v>43555</v>
      </c>
      <c r="B189">
        <v>-2.5269571999157598</v>
      </c>
      <c r="C189">
        <v>-2.5269571999157598</v>
      </c>
      <c r="D189">
        <v>-2.5269571999157598</v>
      </c>
    </row>
    <row r="190" spans="1:4">
      <c r="A190" s="1">
        <v>43646</v>
      </c>
      <c r="B190">
        <v>-2.8782808428639401</v>
      </c>
      <c r="C190">
        <v>-2.8782808428639401</v>
      </c>
      <c r="D190">
        <v>-2.8782808428639401</v>
      </c>
    </row>
    <row r="191" spans="1:4">
      <c r="A191" s="1">
        <v>43738</v>
      </c>
      <c r="B191">
        <v>-3.30457088259445</v>
      </c>
      <c r="C191">
        <v>-3.30457088259445</v>
      </c>
      <c r="D191">
        <v>-3.30457088259445</v>
      </c>
    </row>
    <row r="192" spans="1:4">
      <c r="A192" s="1">
        <v>43830</v>
      </c>
      <c r="B192">
        <v>-3.20553362482074</v>
      </c>
      <c r="C192">
        <v>-3.20553362482074</v>
      </c>
      <c r="D192">
        <v>-3.20553362482074</v>
      </c>
    </row>
    <row r="193" spans="1:4">
      <c r="A193" s="1">
        <v>43921</v>
      </c>
      <c r="B193">
        <v>-3.2756947021912999</v>
      </c>
      <c r="C193">
        <v>-3.2756947021912999</v>
      </c>
      <c r="D193">
        <v>-3.2756947021912999</v>
      </c>
    </row>
    <row r="194" spans="1:4">
      <c r="A194" s="1">
        <v>44012</v>
      </c>
      <c r="B194">
        <v>-3.3275066633149502</v>
      </c>
      <c r="C194">
        <v>-3.3275066633149502</v>
      </c>
      <c r="D194">
        <v>-3.3275066633149502</v>
      </c>
    </row>
    <row r="195" spans="1:4">
      <c r="A195" s="1">
        <v>44104</v>
      </c>
      <c r="B195">
        <v>-3.1713245548654001</v>
      </c>
      <c r="C195">
        <v>-3.1713245548654001</v>
      </c>
      <c r="D195">
        <v>-3.1713245548654001</v>
      </c>
    </row>
    <row r="196" spans="1:4">
      <c r="A196" s="1">
        <v>44196</v>
      </c>
      <c r="B196">
        <v>-3.2946629698962799</v>
      </c>
      <c r="C196">
        <v>-3.2946629698962799</v>
      </c>
      <c r="D196">
        <v>-3.2946629698962799</v>
      </c>
    </row>
    <row r="197" spans="1:4">
      <c r="A197" s="1">
        <v>44286</v>
      </c>
      <c r="B197">
        <v>-3.0887625630919802</v>
      </c>
      <c r="C197">
        <v>-3.0887625630919802</v>
      </c>
      <c r="D197">
        <v>-3.0887625630919802</v>
      </c>
    </row>
    <row r="198" spans="1:4">
      <c r="A198" s="1">
        <v>44377</v>
      </c>
      <c r="B198">
        <v>-2.9405909366973702</v>
      </c>
      <c r="C198">
        <v>-2.9405909366973702</v>
      </c>
      <c r="D198">
        <v>-2.9405909366973702</v>
      </c>
    </row>
    <row r="199" spans="1:4">
      <c r="A199" s="1">
        <v>44469</v>
      </c>
      <c r="B199">
        <v>-2.9703139159321998</v>
      </c>
      <c r="C199">
        <v>-2.9703139159321998</v>
      </c>
      <c r="D199">
        <v>-2.9703139159321998</v>
      </c>
    </row>
    <row r="200" spans="1:4">
      <c r="A200" s="1">
        <v>44561</v>
      </c>
      <c r="B200">
        <v>-2.9599092233658402</v>
      </c>
      <c r="C200">
        <v>-2.9599092233658402</v>
      </c>
      <c r="D200">
        <v>-2.9599092233658402</v>
      </c>
    </row>
    <row r="201" spans="1:4">
      <c r="A201" s="1">
        <v>44651</v>
      </c>
      <c r="B201">
        <v>-2.6648301507238701</v>
      </c>
      <c r="C201">
        <v>-2.6648301507238701</v>
      </c>
      <c r="D201">
        <v>-2.6648301507238701</v>
      </c>
    </row>
    <row r="202" spans="1:4">
      <c r="A202" s="1">
        <v>44742</v>
      </c>
      <c r="B202">
        <v>-1.92326978722164</v>
      </c>
      <c r="C202">
        <v>-1.92326978722164</v>
      </c>
      <c r="D202">
        <v>-1.92326978722164</v>
      </c>
    </row>
    <row r="203" spans="1:4">
      <c r="A203" s="1">
        <v>44834</v>
      </c>
      <c r="B203">
        <v>-1.5214204357814001</v>
      </c>
      <c r="C203">
        <v>-1.5214204357814001</v>
      </c>
      <c r="D203">
        <v>-1.5214204357814001</v>
      </c>
    </row>
    <row r="204" spans="1:4">
      <c r="A204" s="1">
        <v>44926</v>
      </c>
      <c r="B204">
        <v>-1.00203471181521</v>
      </c>
      <c r="C204">
        <v>-1.00203471181521</v>
      </c>
      <c r="D204">
        <v>-1.00203471181521</v>
      </c>
    </row>
    <row r="205" spans="1:4">
      <c r="A205" s="1">
        <v>45016</v>
      </c>
      <c r="B205">
        <v>-0.71170293068649504</v>
      </c>
      <c r="C205">
        <v>-0.71170293068649504</v>
      </c>
      <c r="D205">
        <v>-0.71170293068649504</v>
      </c>
    </row>
    <row r="206" spans="1:4">
      <c r="A206" s="1">
        <v>45107</v>
      </c>
      <c r="B206">
        <v>-0.37308291542014299</v>
      </c>
      <c r="C206">
        <v>-0.37308291542014299</v>
      </c>
      <c r="D206">
        <v>-0.37308291542014299</v>
      </c>
    </row>
    <row r="207" spans="1:4">
      <c r="A207" s="1">
        <v>45199</v>
      </c>
      <c r="B207">
        <v>8.7393883086062097E-4</v>
      </c>
      <c r="C207">
        <v>8.7393883086062097E-4</v>
      </c>
      <c r="D207">
        <v>8.7393883086062097E-4</v>
      </c>
    </row>
    <row r="208" spans="1:4">
      <c r="A208" s="1">
        <v>45291</v>
      </c>
      <c r="B208">
        <v>0.15628338231625599</v>
      </c>
      <c r="C208">
        <v>0.15628338231625599</v>
      </c>
      <c r="D208">
        <v>0.15628338231625599</v>
      </c>
    </row>
    <row r="209" spans="1:4">
      <c r="A209" s="1">
        <v>45382</v>
      </c>
      <c r="B209">
        <v>0.16679546644895701</v>
      </c>
      <c r="C209">
        <v>0.16679546644895701</v>
      </c>
      <c r="D209">
        <v>0.16679546644895701</v>
      </c>
    </row>
    <row r="210" spans="1:4">
      <c r="A210" s="1">
        <v>45473</v>
      </c>
      <c r="B210">
        <v>0.30159084227697402</v>
      </c>
      <c r="C210">
        <v>0.30159084227697402</v>
      </c>
      <c r="D210">
        <v>0.30159084227697402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10"/>
  <sheetViews>
    <sheetView topLeftCell="E1" workbookViewId="0">
      <selection sqref="A1:D21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4.3582389556338104</v>
      </c>
      <c r="C2">
        <v>4.3582389556338104</v>
      </c>
      <c r="D2">
        <v>4.3582389556338104</v>
      </c>
    </row>
    <row r="3" spans="1:4">
      <c r="A3" s="1">
        <v>26572</v>
      </c>
      <c r="B3">
        <v>4.5600258082402201</v>
      </c>
      <c r="C3">
        <v>4.5600258082402201</v>
      </c>
      <c r="D3">
        <v>4.5600258082402201</v>
      </c>
    </row>
    <row r="4" spans="1:4">
      <c r="A4" s="1">
        <v>26664</v>
      </c>
      <c r="B4">
        <v>4.8776429948570899</v>
      </c>
      <c r="C4">
        <v>4.8776429948570899</v>
      </c>
      <c r="D4">
        <v>4.8776429948570899</v>
      </c>
    </row>
    <row r="5" spans="1:4">
      <c r="A5" s="1">
        <v>26754</v>
      </c>
      <c r="B5">
        <v>5.0491176404998797</v>
      </c>
      <c r="C5">
        <v>5.0491176404998797</v>
      </c>
      <c r="D5">
        <v>5.0491176404998797</v>
      </c>
    </row>
    <row r="6" spans="1:4">
      <c r="A6" s="1">
        <v>26845</v>
      </c>
      <c r="B6">
        <v>5.3206418437926102</v>
      </c>
      <c r="C6">
        <v>5.3206418437926102</v>
      </c>
      <c r="D6">
        <v>5.3206418437926102</v>
      </c>
    </row>
    <row r="7" spans="1:4">
      <c r="A7" s="1">
        <v>26937</v>
      </c>
      <c r="B7">
        <v>5.6157993577871297</v>
      </c>
      <c r="C7">
        <v>5.6157993577871297</v>
      </c>
      <c r="D7">
        <v>5.6157993577871297</v>
      </c>
    </row>
    <row r="8" spans="1:4">
      <c r="A8" s="1">
        <v>27029</v>
      </c>
      <c r="B8">
        <v>5.8438707147756404</v>
      </c>
      <c r="C8">
        <v>5.8438707147756404</v>
      </c>
      <c r="D8">
        <v>5.8438707147756404</v>
      </c>
    </row>
    <row r="9" spans="1:4">
      <c r="A9" s="1">
        <v>27119</v>
      </c>
      <c r="B9">
        <v>6.0315234106720998</v>
      </c>
      <c r="C9">
        <v>6.0315234106720998</v>
      </c>
      <c r="D9">
        <v>6.0315234106720998</v>
      </c>
    </row>
    <row r="10" spans="1:4">
      <c r="A10" s="1">
        <v>27210</v>
      </c>
      <c r="B10">
        <v>6.3086389522118598</v>
      </c>
      <c r="C10">
        <v>6.3086389522118598</v>
      </c>
      <c r="D10">
        <v>6.3086389522118598</v>
      </c>
    </row>
    <row r="11" spans="1:4">
      <c r="A11" s="1">
        <v>27302</v>
      </c>
      <c r="B11">
        <v>6.4440152650148397</v>
      </c>
      <c r="C11">
        <v>6.4440152650148397</v>
      </c>
      <c r="D11">
        <v>6.4440152650148397</v>
      </c>
    </row>
    <row r="12" spans="1:4">
      <c r="A12" s="1">
        <v>27394</v>
      </c>
      <c r="B12">
        <v>6.3311299925518698</v>
      </c>
      <c r="C12">
        <v>6.3311299925518698</v>
      </c>
      <c r="D12">
        <v>6.3311299925518698</v>
      </c>
    </row>
    <row r="13" spans="1:4">
      <c r="A13" s="1">
        <v>27484</v>
      </c>
      <c r="B13">
        <v>6.0908902484082903</v>
      </c>
      <c r="C13">
        <v>6.0908902484082903</v>
      </c>
      <c r="D13">
        <v>6.0908902484082903</v>
      </c>
    </row>
    <row r="14" spans="1:4">
      <c r="A14" s="1">
        <v>27575</v>
      </c>
      <c r="B14">
        <v>6.1009632046388198</v>
      </c>
      <c r="C14">
        <v>6.1009632046388198</v>
      </c>
      <c r="D14">
        <v>6.1009632046388198</v>
      </c>
    </row>
    <row r="15" spans="1:4">
      <c r="A15" s="1">
        <v>27667</v>
      </c>
      <c r="B15">
        <v>6.1321330401769698</v>
      </c>
      <c r="C15">
        <v>6.1321330401769698</v>
      </c>
      <c r="D15">
        <v>6.1321330401769698</v>
      </c>
    </row>
    <row r="16" spans="1:4">
      <c r="A16" s="1">
        <v>27759</v>
      </c>
      <c r="B16">
        <v>6.2106548453287402</v>
      </c>
      <c r="C16">
        <v>6.2106548453287402</v>
      </c>
      <c r="D16">
        <v>6.2106548453287402</v>
      </c>
    </row>
    <row r="17" spans="1:4">
      <c r="A17" s="1">
        <v>27850</v>
      </c>
      <c r="B17">
        <v>6.3205717861339199</v>
      </c>
      <c r="C17">
        <v>6.3205717861339199</v>
      </c>
      <c r="D17">
        <v>6.3205717861339199</v>
      </c>
    </row>
    <row r="18" spans="1:4">
      <c r="A18" s="1">
        <v>27941</v>
      </c>
      <c r="B18">
        <v>6.5529957173699103</v>
      </c>
      <c r="C18">
        <v>6.5529957173699103</v>
      </c>
      <c r="D18">
        <v>6.5529957173699103</v>
      </c>
    </row>
    <row r="19" spans="1:4">
      <c r="A19" s="1">
        <v>28033</v>
      </c>
      <c r="B19">
        <v>6.6353545150127502</v>
      </c>
      <c r="C19">
        <v>6.6353545150127502</v>
      </c>
      <c r="D19">
        <v>6.6353545150127502</v>
      </c>
    </row>
    <row r="20" spans="1:4">
      <c r="A20" s="1">
        <v>28125</v>
      </c>
      <c r="B20">
        <v>6.7248995135549503</v>
      </c>
      <c r="C20">
        <v>6.7248995135549503</v>
      </c>
      <c r="D20">
        <v>6.7248995135549503</v>
      </c>
    </row>
    <row r="21" spans="1:4">
      <c r="A21" s="1">
        <v>28215</v>
      </c>
      <c r="B21">
        <v>6.6810395729063101</v>
      </c>
      <c r="C21">
        <v>6.6810395729063101</v>
      </c>
      <c r="D21">
        <v>6.6810395729063101</v>
      </c>
    </row>
    <row r="22" spans="1:4">
      <c r="A22" s="1">
        <v>28306</v>
      </c>
      <c r="B22">
        <v>6.62228922188691</v>
      </c>
      <c r="C22">
        <v>6.62228922188691</v>
      </c>
      <c r="D22">
        <v>6.62228922188691</v>
      </c>
    </row>
    <row r="23" spans="1:4">
      <c r="A23" s="1">
        <v>28398</v>
      </c>
      <c r="B23">
        <v>6.60631610625585</v>
      </c>
      <c r="C23">
        <v>6.60631610625585</v>
      </c>
      <c r="D23">
        <v>6.60631610625585</v>
      </c>
    </row>
    <row r="24" spans="1:4">
      <c r="A24" s="1">
        <v>28490</v>
      </c>
      <c r="B24">
        <v>6.6062730448386002</v>
      </c>
      <c r="C24">
        <v>6.6062730448386002</v>
      </c>
      <c r="D24">
        <v>6.6062730448386002</v>
      </c>
    </row>
    <row r="25" spans="1:4">
      <c r="A25" s="1">
        <v>28580</v>
      </c>
      <c r="B25">
        <v>6.4539345659564997</v>
      </c>
      <c r="C25">
        <v>6.4539345659564997</v>
      </c>
      <c r="D25">
        <v>6.4539345659564997</v>
      </c>
    </row>
    <row r="26" spans="1:4">
      <c r="A26" s="1">
        <v>28671</v>
      </c>
      <c r="B26">
        <v>6.4857272484321999</v>
      </c>
      <c r="C26">
        <v>6.4857272484321999</v>
      </c>
      <c r="D26">
        <v>6.4857272484321999</v>
      </c>
    </row>
    <row r="27" spans="1:4">
      <c r="A27" s="1">
        <v>28763</v>
      </c>
      <c r="B27">
        <v>6.6264941549750898</v>
      </c>
      <c r="C27">
        <v>6.6264941549750898</v>
      </c>
      <c r="D27">
        <v>6.6264941549750898</v>
      </c>
    </row>
    <row r="28" spans="1:4">
      <c r="A28" s="1">
        <v>28855</v>
      </c>
      <c r="B28">
        <v>6.7351193091350501</v>
      </c>
      <c r="C28">
        <v>6.7351193091350501</v>
      </c>
      <c r="D28">
        <v>6.7351193091350501</v>
      </c>
    </row>
    <row r="29" spans="1:4">
      <c r="A29" s="1">
        <v>28945</v>
      </c>
      <c r="B29">
        <v>6.6777333500173697</v>
      </c>
      <c r="C29">
        <v>6.6777333500173697</v>
      </c>
      <c r="D29">
        <v>6.6777333500173697</v>
      </c>
    </row>
    <row r="30" spans="1:4">
      <c r="A30" s="1">
        <v>29036</v>
      </c>
      <c r="B30">
        <v>7.0477258491416199</v>
      </c>
      <c r="C30">
        <v>7.0477258491416199</v>
      </c>
      <c r="D30">
        <v>7.0477258491416199</v>
      </c>
    </row>
    <row r="31" spans="1:4">
      <c r="A31" s="1">
        <v>29128</v>
      </c>
      <c r="B31">
        <v>7.1801629522212798</v>
      </c>
      <c r="C31">
        <v>7.1801629522212798</v>
      </c>
      <c r="D31">
        <v>7.1801629522212798</v>
      </c>
    </row>
    <row r="32" spans="1:4">
      <c r="A32" s="1">
        <v>29220</v>
      </c>
      <c r="B32">
        <v>7.4700432903841198</v>
      </c>
      <c r="C32">
        <v>7.4700432903841198</v>
      </c>
      <c r="D32">
        <v>7.4700432903841198</v>
      </c>
    </row>
    <row r="33" spans="1:4">
      <c r="A33" s="1">
        <v>29311</v>
      </c>
      <c r="B33">
        <v>7.6481164645367903</v>
      </c>
      <c r="C33">
        <v>7.6481164645367903</v>
      </c>
      <c r="D33">
        <v>7.6481164645367903</v>
      </c>
    </row>
    <row r="34" spans="1:4">
      <c r="A34" s="1">
        <v>29402</v>
      </c>
      <c r="B34">
        <v>7.5459269519944403</v>
      </c>
      <c r="C34">
        <v>7.5459269519944403</v>
      </c>
      <c r="D34">
        <v>7.5459269519944403</v>
      </c>
    </row>
    <row r="35" spans="1:4">
      <c r="A35" s="1">
        <v>29494</v>
      </c>
      <c r="B35">
        <v>7.5552346057342596</v>
      </c>
      <c r="C35">
        <v>7.5552346057342596</v>
      </c>
      <c r="D35">
        <v>7.5552346057342596</v>
      </c>
    </row>
    <row r="36" spans="1:4">
      <c r="A36" s="1">
        <v>29586</v>
      </c>
      <c r="B36">
        <v>7.77578055066801</v>
      </c>
      <c r="C36">
        <v>7.77578055066801</v>
      </c>
      <c r="D36">
        <v>7.77578055066801</v>
      </c>
    </row>
    <row r="37" spans="1:4">
      <c r="A37" s="1">
        <v>29676</v>
      </c>
      <c r="B37">
        <v>7.9183159674345802</v>
      </c>
      <c r="C37">
        <v>7.9183159674345802</v>
      </c>
      <c r="D37">
        <v>7.9183159674345802</v>
      </c>
    </row>
    <row r="38" spans="1:4">
      <c r="A38" s="1">
        <v>29767</v>
      </c>
      <c r="B38">
        <v>8.3404554775861293</v>
      </c>
      <c r="C38">
        <v>8.3404554775861293</v>
      </c>
      <c r="D38">
        <v>8.3404554775861293</v>
      </c>
    </row>
    <row r="39" spans="1:4">
      <c r="A39" s="1">
        <v>29859</v>
      </c>
      <c r="B39">
        <v>8.3980137723659301</v>
      </c>
      <c r="C39">
        <v>8.3980137723659301</v>
      </c>
      <c r="D39">
        <v>8.3980137723659301</v>
      </c>
    </row>
    <row r="40" spans="1:4">
      <c r="A40" s="1">
        <v>29951</v>
      </c>
      <c r="B40">
        <v>8.2007750824983603</v>
      </c>
      <c r="C40">
        <v>8.2007750824983603</v>
      </c>
      <c r="D40">
        <v>8.2007750824983603</v>
      </c>
    </row>
    <row r="41" spans="1:4">
      <c r="A41" s="1">
        <v>30041</v>
      </c>
      <c r="B41">
        <v>7.9693905013564796</v>
      </c>
      <c r="C41">
        <v>7.9693905013564796</v>
      </c>
      <c r="D41">
        <v>7.9693905013564796</v>
      </c>
    </row>
    <row r="42" spans="1:4">
      <c r="A42" s="1">
        <v>30132</v>
      </c>
      <c r="B42">
        <v>7.8298192014162096</v>
      </c>
      <c r="C42">
        <v>7.8298192014162096</v>
      </c>
      <c r="D42">
        <v>7.8298192014162096</v>
      </c>
    </row>
    <row r="43" spans="1:4">
      <c r="A43" s="1">
        <v>30224</v>
      </c>
      <c r="B43">
        <v>7.6243524769955702</v>
      </c>
      <c r="C43">
        <v>7.6243524769955702</v>
      </c>
      <c r="D43">
        <v>7.6243524769955702</v>
      </c>
    </row>
    <row r="44" spans="1:4">
      <c r="A44" s="1">
        <v>30316</v>
      </c>
      <c r="B44">
        <v>7.41227498689641</v>
      </c>
      <c r="C44">
        <v>7.41227498689641</v>
      </c>
      <c r="D44">
        <v>7.41227498689641</v>
      </c>
    </row>
    <row r="45" spans="1:4">
      <c r="A45" s="1">
        <v>30406</v>
      </c>
      <c r="B45">
        <v>7.1610094265358004</v>
      </c>
      <c r="C45">
        <v>7.1610094265358004</v>
      </c>
      <c r="D45">
        <v>7.1610094265358004</v>
      </c>
    </row>
    <row r="46" spans="1:4">
      <c r="A46" s="1">
        <v>30497</v>
      </c>
      <c r="B46">
        <v>7.1514939575176797</v>
      </c>
      <c r="C46">
        <v>7.1514939575176797</v>
      </c>
      <c r="D46">
        <v>7.1514939575176797</v>
      </c>
    </row>
    <row r="47" spans="1:4">
      <c r="A47" s="1">
        <v>30589</v>
      </c>
      <c r="B47">
        <v>7.1122463980722896</v>
      </c>
      <c r="C47">
        <v>7.1122463980722896</v>
      </c>
      <c r="D47">
        <v>7.1122463980722896</v>
      </c>
    </row>
    <row r="48" spans="1:4">
      <c r="A48" s="1">
        <v>30681</v>
      </c>
      <c r="B48">
        <v>6.9746049820914404</v>
      </c>
      <c r="C48">
        <v>6.9746049820914404</v>
      </c>
      <c r="D48">
        <v>6.9746049820914404</v>
      </c>
    </row>
    <row r="49" spans="1:4">
      <c r="A49" s="1">
        <v>30772</v>
      </c>
      <c r="B49">
        <v>6.7658649310071297</v>
      </c>
      <c r="C49">
        <v>6.7658649310071297</v>
      </c>
      <c r="D49">
        <v>6.7658649310071297</v>
      </c>
    </row>
    <row r="50" spans="1:4">
      <c r="A50" s="1">
        <v>30863</v>
      </c>
      <c r="B50">
        <v>6.5174286340739602</v>
      </c>
      <c r="C50">
        <v>6.5174286340739602</v>
      </c>
      <c r="D50">
        <v>6.5174286340739602</v>
      </c>
    </row>
    <row r="51" spans="1:4">
      <c r="A51" s="1">
        <v>30955</v>
      </c>
      <c r="B51">
        <v>6.4874237692030103</v>
      </c>
      <c r="C51">
        <v>6.4874237692030103</v>
      </c>
      <c r="D51">
        <v>6.4874237692030103</v>
      </c>
    </row>
    <row r="52" spans="1:4">
      <c r="A52" s="1">
        <v>31047</v>
      </c>
      <c r="B52">
        <v>6.3227352228623799</v>
      </c>
      <c r="C52">
        <v>6.3227352228623799</v>
      </c>
      <c r="D52">
        <v>6.3227352228623799</v>
      </c>
    </row>
    <row r="53" spans="1:4">
      <c r="A53" s="1">
        <v>31137</v>
      </c>
      <c r="B53">
        <v>6.1609045145369201</v>
      </c>
      <c r="C53">
        <v>6.1609045145369201</v>
      </c>
      <c r="D53">
        <v>6.1609045145369201</v>
      </c>
    </row>
    <row r="54" spans="1:4">
      <c r="A54" s="1">
        <v>31228</v>
      </c>
      <c r="B54">
        <v>6.0668446379159198</v>
      </c>
      <c r="C54">
        <v>6.0668446379159198</v>
      </c>
      <c r="D54">
        <v>6.0668446379159198</v>
      </c>
    </row>
    <row r="55" spans="1:4">
      <c r="A55" s="1">
        <v>31320</v>
      </c>
      <c r="B55">
        <v>5.9285525189071899</v>
      </c>
      <c r="C55">
        <v>5.9285525189071899</v>
      </c>
      <c r="D55">
        <v>5.9285525189071899</v>
      </c>
    </row>
    <row r="56" spans="1:4">
      <c r="A56" s="1">
        <v>31412</v>
      </c>
      <c r="B56">
        <v>5.71394078324282</v>
      </c>
      <c r="C56">
        <v>5.71394078324282</v>
      </c>
      <c r="D56">
        <v>5.71394078324282</v>
      </c>
    </row>
    <row r="57" spans="1:4">
      <c r="A57" s="1">
        <v>31502</v>
      </c>
      <c r="B57">
        <v>5.55452286853287</v>
      </c>
      <c r="C57">
        <v>5.55452286853287</v>
      </c>
      <c r="D57">
        <v>5.55452286853287</v>
      </c>
    </row>
    <row r="58" spans="1:4">
      <c r="A58" s="1">
        <v>31593</v>
      </c>
      <c r="B58">
        <v>5.2445249320526202</v>
      </c>
      <c r="C58">
        <v>5.2445249320526202</v>
      </c>
      <c r="D58">
        <v>5.2445249320526202</v>
      </c>
    </row>
    <row r="59" spans="1:4">
      <c r="A59" s="1">
        <v>31685</v>
      </c>
      <c r="B59">
        <v>5.1358416396536901</v>
      </c>
      <c r="C59">
        <v>5.1358416396536901</v>
      </c>
      <c r="D59">
        <v>5.1358416396536901</v>
      </c>
    </row>
    <row r="60" spans="1:4">
      <c r="A60" s="1">
        <v>31777</v>
      </c>
      <c r="B60">
        <v>5.2011197104540701</v>
      </c>
      <c r="C60">
        <v>5.2011197104540701</v>
      </c>
      <c r="D60">
        <v>5.2011197104540701</v>
      </c>
    </row>
    <row r="61" spans="1:4">
      <c r="A61" s="1">
        <v>31867</v>
      </c>
      <c r="B61">
        <v>5.2565724155901501</v>
      </c>
      <c r="C61">
        <v>5.2565724155901501</v>
      </c>
      <c r="D61">
        <v>5.2565724155901501</v>
      </c>
    </row>
    <row r="62" spans="1:4">
      <c r="A62" s="1">
        <v>31958</v>
      </c>
      <c r="B62">
        <v>5.3831368317047898</v>
      </c>
      <c r="C62">
        <v>5.3831368317047898</v>
      </c>
      <c r="D62">
        <v>5.3831368317047898</v>
      </c>
    </row>
    <row r="63" spans="1:4">
      <c r="A63" s="1">
        <v>32050</v>
      </c>
      <c r="B63">
        <v>5.4599058104770704</v>
      </c>
      <c r="C63">
        <v>5.4599058104770704</v>
      </c>
      <c r="D63">
        <v>5.4599058104770704</v>
      </c>
    </row>
    <row r="64" spans="1:4">
      <c r="A64" s="1">
        <v>32142</v>
      </c>
      <c r="B64">
        <v>5.3885710689640396</v>
      </c>
      <c r="C64">
        <v>5.3885710689640396</v>
      </c>
      <c r="D64">
        <v>5.3885710689640396</v>
      </c>
    </row>
    <row r="65" spans="1:4">
      <c r="A65" s="1">
        <v>32233</v>
      </c>
      <c r="B65">
        <v>5.1472060208494401</v>
      </c>
      <c r="C65">
        <v>5.1472060208494401</v>
      </c>
      <c r="D65">
        <v>5.1472060208494401</v>
      </c>
    </row>
    <row r="66" spans="1:4">
      <c r="A66" s="1">
        <v>32324</v>
      </c>
      <c r="B66">
        <v>5.1281320160950301</v>
      </c>
      <c r="C66">
        <v>5.1281320160950301</v>
      </c>
      <c r="D66">
        <v>5.1281320160950301</v>
      </c>
    </row>
    <row r="67" spans="1:4">
      <c r="A67" s="1">
        <v>32416</v>
      </c>
      <c r="B67">
        <v>5.1982465675162501</v>
      </c>
      <c r="C67">
        <v>5.1982465675162501</v>
      </c>
      <c r="D67">
        <v>5.1982465675162501</v>
      </c>
    </row>
    <row r="68" spans="1:4">
      <c r="A68" s="1">
        <v>32508</v>
      </c>
      <c r="B68">
        <v>5.1517971056910996</v>
      </c>
      <c r="C68">
        <v>5.1517971056910996</v>
      </c>
      <c r="D68">
        <v>5.1517971056910996</v>
      </c>
    </row>
    <row r="69" spans="1:4">
      <c r="A69" s="1">
        <v>32598</v>
      </c>
      <c r="B69">
        <v>5.3022700930527202</v>
      </c>
      <c r="C69">
        <v>5.3022700930527202</v>
      </c>
      <c r="D69">
        <v>5.3022700930527202</v>
      </c>
    </row>
    <row r="70" spans="1:4">
      <c r="A70" s="1">
        <v>32689</v>
      </c>
      <c r="B70">
        <v>5.3089377672639104</v>
      </c>
      <c r="C70">
        <v>5.3089377672639104</v>
      </c>
      <c r="D70">
        <v>5.3089377672639104</v>
      </c>
    </row>
    <row r="71" spans="1:4">
      <c r="A71" s="1">
        <v>32781</v>
      </c>
      <c r="B71">
        <v>5.3391333789721704</v>
      </c>
      <c r="C71">
        <v>5.3391333789721704</v>
      </c>
      <c r="D71">
        <v>5.3391333789721704</v>
      </c>
    </row>
    <row r="72" spans="1:4">
      <c r="A72" s="1">
        <v>32873</v>
      </c>
      <c r="B72">
        <v>5.46532327060046</v>
      </c>
      <c r="C72">
        <v>5.46532327060046</v>
      </c>
      <c r="D72">
        <v>5.46532327060046</v>
      </c>
    </row>
    <row r="73" spans="1:4">
      <c r="A73" s="1">
        <v>32963</v>
      </c>
      <c r="B73">
        <v>5.5773891030054799</v>
      </c>
      <c r="C73">
        <v>5.5773891030054799</v>
      </c>
      <c r="D73">
        <v>5.5773891030054799</v>
      </c>
    </row>
    <row r="74" spans="1:4">
      <c r="A74" s="1">
        <v>33054</v>
      </c>
      <c r="B74">
        <v>5.4753874209507902</v>
      </c>
      <c r="C74">
        <v>5.4753874209507902</v>
      </c>
      <c r="D74">
        <v>5.4753874209507902</v>
      </c>
    </row>
    <row r="75" spans="1:4">
      <c r="A75" s="1">
        <v>33146</v>
      </c>
      <c r="B75">
        <v>5.4893282751492301</v>
      </c>
      <c r="C75">
        <v>5.4893282751492301</v>
      </c>
      <c r="D75">
        <v>5.4893282751492301</v>
      </c>
    </row>
    <row r="76" spans="1:4">
      <c r="A76" s="1">
        <v>33238</v>
      </c>
      <c r="B76">
        <v>5.5528242014036397</v>
      </c>
      <c r="C76">
        <v>5.5528242014036397</v>
      </c>
      <c r="D76">
        <v>5.5528242014036397</v>
      </c>
    </row>
    <row r="77" spans="1:4">
      <c r="A77" s="1">
        <v>33328</v>
      </c>
      <c r="B77">
        <v>5.4011853024798198</v>
      </c>
      <c r="C77">
        <v>5.4011853024798198</v>
      </c>
      <c r="D77">
        <v>5.4011853024798198</v>
      </c>
    </row>
    <row r="78" spans="1:4">
      <c r="A78" s="1">
        <v>33419</v>
      </c>
      <c r="B78">
        <v>5.33337060309122</v>
      </c>
      <c r="C78">
        <v>5.33337060309122</v>
      </c>
      <c r="D78">
        <v>5.33337060309122</v>
      </c>
    </row>
    <row r="79" spans="1:4">
      <c r="A79" s="1">
        <v>33511</v>
      </c>
      <c r="B79">
        <v>5.3229086429153103</v>
      </c>
      <c r="C79">
        <v>5.3229086429153103</v>
      </c>
      <c r="D79">
        <v>5.3229086429153103</v>
      </c>
    </row>
    <row r="80" spans="1:4">
      <c r="A80" s="1">
        <v>33603</v>
      </c>
      <c r="B80">
        <v>5.2456361719475604</v>
      </c>
      <c r="C80">
        <v>5.2456361719475604</v>
      </c>
      <c r="D80">
        <v>5.2456361719475604</v>
      </c>
    </row>
    <row r="81" spans="1:4">
      <c r="A81" s="1">
        <v>33694</v>
      </c>
      <c r="B81">
        <v>5.1205949135387598</v>
      </c>
      <c r="C81">
        <v>5.1205949135387598</v>
      </c>
      <c r="D81">
        <v>5.1205949135387598</v>
      </c>
    </row>
    <row r="82" spans="1:4">
      <c r="A82" s="1">
        <v>33785</v>
      </c>
      <c r="B82">
        <v>5.0663175337364903</v>
      </c>
      <c r="C82">
        <v>5.0663175337364903</v>
      </c>
      <c r="D82">
        <v>5.0663175337364903</v>
      </c>
    </row>
    <row r="83" spans="1:4">
      <c r="A83" s="1">
        <v>33877</v>
      </c>
      <c r="B83">
        <v>5.1739412345392397</v>
      </c>
      <c r="C83">
        <v>5.1739412345392397</v>
      </c>
      <c r="D83">
        <v>5.1739412345392397</v>
      </c>
    </row>
    <row r="84" spans="1:4">
      <c r="A84" s="1">
        <v>33969</v>
      </c>
      <c r="B84">
        <v>4.9452233585189997</v>
      </c>
      <c r="C84">
        <v>4.9452233585189997</v>
      </c>
      <c r="D84">
        <v>4.9452233585189997</v>
      </c>
    </row>
    <row r="85" spans="1:4">
      <c r="A85" s="1">
        <v>34059</v>
      </c>
      <c r="B85">
        <v>4.5797445421270098</v>
      </c>
      <c r="C85">
        <v>4.5797445421270098</v>
      </c>
      <c r="D85">
        <v>4.5797445421270098</v>
      </c>
    </row>
    <row r="86" spans="1:4">
      <c r="A86" s="1">
        <v>34150</v>
      </c>
      <c r="B86">
        <v>4.3521153674157196</v>
      </c>
      <c r="C86">
        <v>4.3521153674157196</v>
      </c>
      <c r="D86">
        <v>4.3521153674157196</v>
      </c>
    </row>
    <row r="87" spans="1:4">
      <c r="A87" s="1">
        <v>34242</v>
      </c>
      <c r="B87">
        <v>3.9946421903809401</v>
      </c>
      <c r="C87">
        <v>3.9946421903809401</v>
      </c>
      <c r="D87">
        <v>3.9946421903809401</v>
      </c>
    </row>
    <row r="88" spans="1:4">
      <c r="A88" s="1">
        <v>34334</v>
      </c>
      <c r="B88">
        <v>3.7366569049554501</v>
      </c>
      <c r="C88">
        <v>3.7366569049554501</v>
      </c>
      <c r="D88">
        <v>3.7366569049554501</v>
      </c>
    </row>
    <row r="89" spans="1:4">
      <c r="A89" s="1">
        <v>34424</v>
      </c>
      <c r="B89">
        <v>3.56930492776914</v>
      </c>
      <c r="C89">
        <v>3.56930492776914</v>
      </c>
      <c r="D89">
        <v>3.56930492776914</v>
      </c>
    </row>
    <row r="90" spans="1:4">
      <c r="A90" s="1">
        <v>34515</v>
      </c>
      <c r="B90">
        <v>3.6410563845070598</v>
      </c>
      <c r="C90">
        <v>3.6410563845070598</v>
      </c>
      <c r="D90">
        <v>3.6410563845070598</v>
      </c>
    </row>
    <row r="91" spans="1:4">
      <c r="A91" s="1">
        <v>34607</v>
      </c>
      <c r="B91">
        <v>3.7064728049992</v>
      </c>
      <c r="C91">
        <v>3.7064728049992</v>
      </c>
      <c r="D91">
        <v>3.7064728049992</v>
      </c>
    </row>
    <row r="92" spans="1:4">
      <c r="A92" s="1">
        <v>34699</v>
      </c>
      <c r="B92">
        <v>3.6986365241246402</v>
      </c>
      <c r="C92">
        <v>3.6986365241246402</v>
      </c>
      <c r="D92">
        <v>3.6986365241246402</v>
      </c>
    </row>
    <row r="93" spans="1:4">
      <c r="A93" s="1">
        <v>34789</v>
      </c>
      <c r="B93">
        <v>3.65452280487444</v>
      </c>
      <c r="C93">
        <v>3.65452280487444</v>
      </c>
      <c r="D93">
        <v>3.65452280487444</v>
      </c>
    </row>
    <row r="94" spans="1:4">
      <c r="A94" s="1">
        <v>34880</v>
      </c>
      <c r="B94">
        <v>3.5305326295485799</v>
      </c>
      <c r="C94">
        <v>3.5305326295485799</v>
      </c>
      <c r="D94">
        <v>3.5305326295485799</v>
      </c>
    </row>
    <row r="95" spans="1:4">
      <c r="A95" s="1">
        <v>34972</v>
      </c>
      <c r="B95">
        <v>3.2614310783366798</v>
      </c>
      <c r="C95">
        <v>3.2614310783366798</v>
      </c>
      <c r="D95">
        <v>3.2614310783366798</v>
      </c>
    </row>
    <row r="96" spans="1:4">
      <c r="A96" s="1">
        <v>35064</v>
      </c>
      <c r="B96">
        <v>3.1340325880633002</v>
      </c>
      <c r="C96">
        <v>3.1340325880633002</v>
      </c>
      <c r="D96">
        <v>3.1340325880633002</v>
      </c>
    </row>
    <row r="97" spans="1:4">
      <c r="A97" s="1">
        <v>35155</v>
      </c>
      <c r="B97">
        <v>2.8814428620697301</v>
      </c>
      <c r="C97">
        <v>2.8814428620697301</v>
      </c>
      <c r="D97">
        <v>2.8814428620697301</v>
      </c>
    </row>
    <row r="98" spans="1:4">
      <c r="A98" s="1">
        <v>35246</v>
      </c>
      <c r="B98">
        <v>2.76617368124576</v>
      </c>
      <c r="C98">
        <v>2.76617368124576</v>
      </c>
      <c r="D98">
        <v>2.76617368124576</v>
      </c>
    </row>
    <row r="99" spans="1:4">
      <c r="A99" s="1">
        <v>35338</v>
      </c>
      <c r="B99">
        <v>2.7046313453446098</v>
      </c>
      <c r="C99">
        <v>2.7046313453446098</v>
      </c>
      <c r="D99">
        <v>2.7046313453446098</v>
      </c>
    </row>
    <row r="100" spans="1:4">
      <c r="A100" s="1">
        <v>35430</v>
      </c>
      <c r="B100">
        <v>2.5182882179590198</v>
      </c>
      <c r="C100">
        <v>2.5182882179590198</v>
      </c>
      <c r="D100">
        <v>2.5182882179590198</v>
      </c>
    </row>
    <row r="101" spans="1:4">
      <c r="A101" s="1">
        <v>35520</v>
      </c>
      <c r="B101">
        <v>2.4470355550976102</v>
      </c>
      <c r="C101">
        <v>2.4470355550976102</v>
      </c>
      <c r="D101">
        <v>2.4470355550976102</v>
      </c>
    </row>
    <row r="102" spans="1:4">
      <c r="A102" s="1">
        <v>35611</v>
      </c>
      <c r="B102">
        <v>2.37613554595778</v>
      </c>
      <c r="C102">
        <v>2.37613554595778</v>
      </c>
      <c r="D102">
        <v>2.37613554595778</v>
      </c>
    </row>
    <row r="103" spans="1:4">
      <c r="A103" s="1">
        <v>35703</v>
      </c>
      <c r="B103">
        <v>2.1550489061484002</v>
      </c>
      <c r="C103">
        <v>2.1550489061484002</v>
      </c>
      <c r="D103">
        <v>2.1550489061484002</v>
      </c>
    </row>
    <row r="104" spans="1:4">
      <c r="A104" s="1">
        <v>35795</v>
      </c>
      <c r="B104">
        <v>2.00002066362077</v>
      </c>
      <c r="C104">
        <v>2.00002066362077</v>
      </c>
      <c r="D104">
        <v>2.00002066362077</v>
      </c>
    </row>
    <row r="105" spans="1:4">
      <c r="A105" s="1">
        <v>35885</v>
      </c>
      <c r="B105">
        <v>1.7512299007962799</v>
      </c>
      <c r="C105">
        <v>1.7512299007962799</v>
      </c>
      <c r="D105">
        <v>1.7512299007962799</v>
      </c>
    </row>
    <row r="106" spans="1:4">
      <c r="A106" s="1">
        <v>35976</v>
      </c>
      <c r="B106">
        <v>1.6123460073425699</v>
      </c>
      <c r="C106">
        <v>1.6123460073425699</v>
      </c>
      <c r="D106">
        <v>1.6123460073425699</v>
      </c>
    </row>
    <row r="107" spans="1:4">
      <c r="A107" s="1">
        <v>36068</v>
      </c>
      <c r="B107">
        <v>1.57153097442517</v>
      </c>
      <c r="C107">
        <v>1.57153097442517</v>
      </c>
      <c r="D107">
        <v>1.57153097442517</v>
      </c>
    </row>
    <row r="108" spans="1:4">
      <c r="A108" s="1">
        <v>36160</v>
      </c>
      <c r="B108">
        <v>1.40688578731997</v>
      </c>
      <c r="C108">
        <v>1.40688578731997</v>
      </c>
      <c r="D108">
        <v>1.40688578731997</v>
      </c>
    </row>
    <row r="109" spans="1:4">
      <c r="A109" s="1">
        <v>36250</v>
      </c>
      <c r="B109">
        <v>1.1680835062372401</v>
      </c>
      <c r="C109">
        <v>1.1680835062372401</v>
      </c>
      <c r="D109">
        <v>1.1680835062372401</v>
      </c>
    </row>
    <row r="110" spans="1:4">
      <c r="A110" s="1">
        <v>36341</v>
      </c>
      <c r="B110">
        <v>1.1157548085903499</v>
      </c>
      <c r="C110">
        <v>1.1157548085903499</v>
      </c>
      <c r="D110">
        <v>1.1157548085903499</v>
      </c>
    </row>
    <row r="111" spans="1:4">
      <c r="A111" s="1">
        <v>36433</v>
      </c>
      <c r="B111">
        <v>1.08346487083314</v>
      </c>
      <c r="C111">
        <v>1.08346487083314</v>
      </c>
      <c r="D111">
        <v>1.08346487083314</v>
      </c>
    </row>
    <row r="112" spans="1:4">
      <c r="A112" s="1">
        <v>36525</v>
      </c>
      <c r="B112">
        <v>1.0120904817154801</v>
      </c>
      <c r="C112">
        <v>1.0120904817154801</v>
      </c>
      <c r="D112">
        <v>1.0120904817154801</v>
      </c>
    </row>
    <row r="113" spans="1:4">
      <c r="A113" s="1">
        <v>36616</v>
      </c>
      <c r="B113">
        <v>0.89997374891367798</v>
      </c>
      <c r="C113">
        <v>0.89997374891367798</v>
      </c>
      <c r="D113">
        <v>0.89997374891367798</v>
      </c>
    </row>
    <row r="114" spans="1:4">
      <c r="A114" s="1">
        <v>36707</v>
      </c>
      <c r="B114">
        <v>0.94304778465252903</v>
      </c>
      <c r="C114">
        <v>0.94304778465252903</v>
      </c>
      <c r="D114">
        <v>0.94304778465252903</v>
      </c>
    </row>
    <row r="115" spans="1:4">
      <c r="A115" s="1">
        <v>36799</v>
      </c>
      <c r="B115">
        <v>0.99159027539478395</v>
      </c>
      <c r="C115">
        <v>0.99159027539478395</v>
      </c>
      <c r="D115">
        <v>0.99159027539478395</v>
      </c>
    </row>
    <row r="116" spans="1:4">
      <c r="A116" s="1">
        <v>36891</v>
      </c>
      <c r="B116">
        <v>1.1521683886703999</v>
      </c>
      <c r="C116">
        <v>1.1521683886703999</v>
      </c>
      <c r="D116">
        <v>1.1521683886703999</v>
      </c>
    </row>
    <row r="117" spans="1:4">
      <c r="A117" s="1">
        <v>36981</v>
      </c>
      <c r="B117">
        <v>1.0970524832436299</v>
      </c>
      <c r="C117">
        <v>1.0970524832436299</v>
      </c>
      <c r="D117">
        <v>1.0970524832436299</v>
      </c>
    </row>
    <row r="118" spans="1:4">
      <c r="A118" s="1">
        <v>37072</v>
      </c>
      <c r="B118">
        <v>1.1504888853912201</v>
      </c>
      <c r="C118">
        <v>1.1504888853912201</v>
      </c>
      <c r="D118">
        <v>1.1504888853912201</v>
      </c>
    </row>
    <row r="119" spans="1:4">
      <c r="A119" s="1">
        <v>37164</v>
      </c>
      <c r="B119">
        <v>1.2429122463491</v>
      </c>
      <c r="C119">
        <v>1.2429122463491</v>
      </c>
      <c r="D119">
        <v>1.2429122463491</v>
      </c>
    </row>
    <row r="120" spans="1:4">
      <c r="A120" s="1">
        <v>37256</v>
      </c>
      <c r="B120">
        <v>1.3407570619522899</v>
      </c>
      <c r="C120">
        <v>1.3407570619522899</v>
      </c>
      <c r="D120">
        <v>1.3407570619522899</v>
      </c>
    </row>
    <row r="121" spans="1:4">
      <c r="A121" s="1">
        <v>37346</v>
      </c>
      <c r="B121">
        <v>1.4658605286521</v>
      </c>
      <c r="C121">
        <v>1.4658605286521</v>
      </c>
      <c r="D121">
        <v>1.4658605286521</v>
      </c>
    </row>
    <row r="122" spans="1:4">
      <c r="A122" s="1">
        <v>37437</v>
      </c>
      <c r="B122">
        <v>1.47893858315902</v>
      </c>
      <c r="C122">
        <v>1.47893858315902</v>
      </c>
      <c r="D122">
        <v>1.47893858315902</v>
      </c>
    </row>
    <row r="123" spans="1:4">
      <c r="A123" s="1">
        <v>37529</v>
      </c>
      <c r="B123">
        <v>1.2297253871701299</v>
      </c>
      <c r="C123">
        <v>1.2297253871701299</v>
      </c>
      <c r="D123">
        <v>1.2297253871701299</v>
      </c>
    </row>
    <row r="124" spans="1:4">
      <c r="A124" s="1">
        <v>37621</v>
      </c>
      <c r="B124">
        <v>1.01591523934828</v>
      </c>
      <c r="C124">
        <v>1.01591523934828</v>
      </c>
      <c r="D124">
        <v>1.01591523934828</v>
      </c>
    </row>
    <row r="125" spans="1:4">
      <c r="A125" s="1">
        <v>37711</v>
      </c>
      <c r="B125">
        <v>0.49907643444594801</v>
      </c>
      <c r="C125">
        <v>0.49907643444594801</v>
      </c>
      <c r="D125">
        <v>0.49907643444594801</v>
      </c>
    </row>
    <row r="126" spans="1:4">
      <c r="A126" s="1">
        <v>37802</v>
      </c>
      <c r="B126">
        <v>0.25008959114630802</v>
      </c>
      <c r="C126">
        <v>0.25008959114630802</v>
      </c>
      <c r="D126">
        <v>0.25008959114630802</v>
      </c>
    </row>
    <row r="127" spans="1:4">
      <c r="A127" s="1">
        <v>37894</v>
      </c>
      <c r="B127">
        <v>0.35985729415336198</v>
      </c>
      <c r="C127">
        <v>0.35985729415336198</v>
      </c>
      <c r="D127">
        <v>0.35985729415336198</v>
      </c>
    </row>
    <row r="128" spans="1:4">
      <c r="A128" s="1">
        <v>37986</v>
      </c>
      <c r="B128">
        <v>0.52472513344336202</v>
      </c>
      <c r="C128">
        <v>0.52472513344336202</v>
      </c>
      <c r="D128">
        <v>0.52472513344336202</v>
      </c>
    </row>
    <row r="129" spans="1:4">
      <c r="A129" s="1">
        <v>38077</v>
      </c>
      <c r="B129">
        <v>0.53926465214178299</v>
      </c>
      <c r="C129">
        <v>0.53926465214178299</v>
      </c>
      <c r="D129">
        <v>0.53926465214178299</v>
      </c>
    </row>
    <row r="130" spans="1:4">
      <c r="A130" s="1">
        <v>38168</v>
      </c>
      <c r="B130">
        <v>0.67170495122554796</v>
      </c>
      <c r="C130">
        <v>0.67170495122554796</v>
      </c>
      <c r="D130">
        <v>0.67170495122554796</v>
      </c>
    </row>
    <row r="131" spans="1:4">
      <c r="A131" s="1">
        <v>38260</v>
      </c>
      <c r="B131">
        <v>0.64457528959076804</v>
      </c>
      <c r="C131">
        <v>0.64457528959076804</v>
      </c>
      <c r="D131">
        <v>0.64457528959076804</v>
      </c>
    </row>
    <row r="132" spans="1:4">
      <c r="A132" s="1">
        <v>38352</v>
      </c>
      <c r="B132">
        <v>0.425873348789988</v>
      </c>
      <c r="C132">
        <v>0.425873348789988</v>
      </c>
      <c r="D132">
        <v>0.425873348789988</v>
      </c>
    </row>
    <row r="133" spans="1:4">
      <c r="A133" s="1">
        <v>38442</v>
      </c>
      <c r="B133">
        <v>0.191532228981242</v>
      </c>
      <c r="C133">
        <v>0.191532228981242</v>
      </c>
      <c r="D133">
        <v>0.191532228981242</v>
      </c>
    </row>
    <row r="134" spans="1:4">
      <c r="A134" s="1">
        <v>38533</v>
      </c>
      <c r="B134">
        <v>3.5748195273906901E-2</v>
      </c>
      <c r="C134">
        <v>3.5748195273906901E-2</v>
      </c>
      <c r="D134">
        <v>3.5748195273906901E-2</v>
      </c>
    </row>
    <row r="135" spans="1:4">
      <c r="A135" s="1">
        <v>38625</v>
      </c>
      <c r="B135">
        <v>-0.369167529351489</v>
      </c>
      <c r="C135">
        <v>-0.369167529351489</v>
      </c>
      <c r="D135">
        <v>-0.369167529351489</v>
      </c>
    </row>
    <row r="136" spans="1:4">
      <c r="A136" s="1">
        <v>38717</v>
      </c>
      <c r="B136">
        <v>-0.54143290826949197</v>
      </c>
      <c r="C136">
        <v>-0.54143290826949197</v>
      </c>
      <c r="D136">
        <v>-0.54143290826949197</v>
      </c>
    </row>
    <row r="137" spans="1:4">
      <c r="A137" s="1">
        <v>38807</v>
      </c>
      <c r="B137">
        <v>-0.42191528723727001</v>
      </c>
      <c r="C137">
        <v>-0.42191528723727001</v>
      </c>
      <c r="D137">
        <v>-0.42191528723727001</v>
      </c>
    </row>
    <row r="138" spans="1:4">
      <c r="A138" s="1">
        <v>38898</v>
      </c>
      <c r="B138">
        <v>-0.35898157816299198</v>
      </c>
      <c r="C138">
        <v>-0.35898157816299198</v>
      </c>
      <c r="D138">
        <v>-0.35898157816299198</v>
      </c>
    </row>
    <row r="139" spans="1:4">
      <c r="A139" s="1">
        <v>38990</v>
      </c>
      <c r="B139">
        <v>-0.28346342929297602</v>
      </c>
      <c r="C139">
        <v>-0.28346342929297602</v>
      </c>
      <c r="D139">
        <v>-0.28346342929297602</v>
      </c>
    </row>
    <row r="140" spans="1:4">
      <c r="A140" s="1">
        <v>39082</v>
      </c>
      <c r="B140">
        <v>-0.30185580770322501</v>
      </c>
      <c r="C140">
        <v>-0.30185580770322501</v>
      </c>
      <c r="D140">
        <v>-0.30185580770322501</v>
      </c>
    </row>
    <row r="141" spans="1:4">
      <c r="A141" s="1">
        <v>39172</v>
      </c>
      <c r="B141">
        <v>-0.41814200255531397</v>
      </c>
      <c r="C141">
        <v>-0.41814200255531397</v>
      </c>
      <c r="D141">
        <v>-0.41814200255531397</v>
      </c>
    </row>
    <row r="142" spans="1:4">
      <c r="A142" s="1">
        <v>39263</v>
      </c>
      <c r="B142">
        <v>-0.43991621749450699</v>
      </c>
      <c r="C142">
        <v>-0.43991621749450699</v>
      </c>
      <c r="D142">
        <v>-0.43991621749450699</v>
      </c>
    </row>
    <row r="143" spans="1:4">
      <c r="A143" s="1">
        <v>39355</v>
      </c>
      <c r="B143">
        <v>-0.31254989481760498</v>
      </c>
      <c r="C143">
        <v>-0.31254989481760498</v>
      </c>
      <c r="D143">
        <v>-0.31254989481760498</v>
      </c>
    </row>
    <row r="144" spans="1:4">
      <c r="A144" s="1">
        <v>39447</v>
      </c>
      <c r="B144">
        <v>-0.54183576342300899</v>
      </c>
      <c r="C144">
        <v>-0.54183576342300899</v>
      </c>
      <c r="D144">
        <v>-0.54183576342300899</v>
      </c>
    </row>
    <row r="145" spans="1:4">
      <c r="A145" s="1">
        <v>39538</v>
      </c>
      <c r="B145">
        <v>-0.34866572333562001</v>
      </c>
      <c r="C145">
        <v>-0.34866572333562001</v>
      </c>
      <c r="D145">
        <v>-0.34866572333562001</v>
      </c>
    </row>
    <row r="146" spans="1:4">
      <c r="A146" s="1">
        <v>39629</v>
      </c>
      <c r="B146">
        <v>-0.52883918867519297</v>
      </c>
      <c r="C146">
        <v>-0.52883918867519297</v>
      </c>
      <c r="D146">
        <v>-0.52883918867519297</v>
      </c>
    </row>
    <row r="147" spans="1:4">
      <c r="A147" s="1">
        <v>39721</v>
      </c>
      <c r="B147">
        <v>-0.242731623970185</v>
      </c>
      <c r="C147">
        <v>-0.242731623970185</v>
      </c>
      <c r="D147">
        <v>-0.242731623970185</v>
      </c>
    </row>
    <row r="148" spans="1:4">
      <c r="A148" s="1">
        <v>39813</v>
      </c>
      <c r="B148">
        <v>0.17088530869219901</v>
      </c>
      <c r="C148">
        <v>0.17088530869219901</v>
      </c>
      <c r="D148">
        <v>0.17088530869219901</v>
      </c>
    </row>
    <row r="149" spans="1:4">
      <c r="A149" s="1">
        <v>39903</v>
      </c>
      <c r="B149">
        <v>-9.3275860080957507E-2</v>
      </c>
      <c r="C149">
        <v>-9.3275860080957507E-2</v>
      </c>
      <c r="D149">
        <v>-9.3275860080957507E-2</v>
      </c>
    </row>
    <row r="150" spans="1:4">
      <c r="A150" s="1">
        <v>39994</v>
      </c>
      <c r="B150">
        <v>-0.16468143668634699</v>
      </c>
      <c r="C150">
        <v>-0.16468143668634699</v>
      </c>
      <c r="D150">
        <v>-0.16468143668634699</v>
      </c>
    </row>
    <row r="151" spans="1:4">
      <c r="A151" s="1">
        <v>40086</v>
      </c>
      <c r="B151">
        <v>-0.262401299605861</v>
      </c>
      <c r="C151">
        <v>-0.262401299605861</v>
      </c>
      <c r="D151">
        <v>-0.262401299605861</v>
      </c>
    </row>
    <row r="152" spans="1:4">
      <c r="A152" s="1">
        <v>40178</v>
      </c>
      <c r="B152">
        <v>-0.54372534813264595</v>
      </c>
      <c r="C152">
        <v>-0.54372534813264595</v>
      </c>
      <c r="D152">
        <v>-0.54372534813264595</v>
      </c>
    </row>
    <row r="153" spans="1:4">
      <c r="A153" s="1">
        <v>40268</v>
      </c>
      <c r="B153">
        <v>-0.51686851587409699</v>
      </c>
      <c r="C153">
        <v>-0.51686851587409699</v>
      </c>
      <c r="D153">
        <v>-0.51686851587409699</v>
      </c>
    </row>
    <row r="154" spans="1:4">
      <c r="A154" s="1">
        <v>40359</v>
      </c>
      <c r="B154">
        <v>-0.54161125539793398</v>
      </c>
      <c r="C154">
        <v>-0.54161125539793398</v>
      </c>
      <c r="D154">
        <v>-0.54161125539793398</v>
      </c>
    </row>
    <row r="155" spans="1:4">
      <c r="A155" s="1">
        <v>40451</v>
      </c>
      <c r="B155">
        <v>-0.60108882929980001</v>
      </c>
      <c r="C155">
        <v>-0.60108882929980001</v>
      </c>
      <c r="D155">
        <v>-0.60108882929980001</v>
      </c>
    </row>
    <row r="156" spans="1:4">
      <c r="A156" s="1">
        <v>40543</v>
      </c>
      <c r="B156">
        <v>-0.728277395690481</v>
      </c>
      <c r="C156">
        <v>-0.728277395690481</v>
      </c>
      <c r="D156">
        <v>-0.728277395690481</v>
      </c>
    </row>
    <row r="157" spans="1:4">
      <c r="A157" s="1">
        <v>40633</v>
      </c>
      <c r="B157">
        <v>-0.57154791813928296</v>
      </c>
      <c r="C157">
        <v>-0.57154791813928296</v>
      </c>
      <c r="D157">
        <v>-0.57154791813928296</v>
      </c>
    </row>
    <row r="158" spans="1:4">
      <c r="A158" s="1">
        <v>40724</v>
      </c>
      <c r="B158">
        <v>-0.45969654115541198</v>
      </c>
      <c r="C158">
        <v>-0.45969654115541198</v>
      </c>
      <c r="D158">
        <v>-0.45969654115541198</v>
      </c>
    </row>
    <row r="159" spans="1:4">
      <c r="A159" s="1">
        <v>40816</v>
      </c>
      <c r="B159">
        <v>-0.317765249068032</v>
      </c>
      <c r="C159">
        <v>-0.317765249068032</v>
      </c>
      <c r="D159">
        <v>-0.317765249068032</v>
      </c>
    </row>
    <row r="160" spans="1:4">
      <c r="A160" s="1">
        <v>40908</v>
      </c>
      <c r="B160">
        <v>-0.26260630206886798</v>
      </c>
      <c r="C160">
        <v>-0.26260630206886798</v>
      </c>
      <c r="D160">
        <v>-0.26260630206886798</v>
      </c>
    </row>
    <row r="161" spans="1:4">
      <c r="A161" s="1">
        <v>40999</v>
      </c>
      <c r="B161">
        <v>-0.44902807476989798</v>
      </c>
      <c r="C161">
        <v>-0.44902807476989798</v>
      </c>
      <c r="D161">
        <v>-0.44902807476989798</v>
      </c>
    </row>
    <row r="162" spans="1:4">
      <c r="A162" s="1">
        <v>41090</v>
      </c>
      <c r="B162">
        <v>-0.42448527053302698</v>
      </c>
      <c r="C162">
        <v>-0.42448527053302698</v>
      </c>
      <c r="D162">
        <v>-0.42448527053302698</v>
      </c>
    </row>
    <row r="163" spans="1:4">
      <c r="A163" s="1">
        <v>41182</v>
      </c>
      <c r="B163">
        <v>-0.60560072246132901</v>
      </c>
      <c r="C163">
        <v>-0.60560072246132901</v>
      </c>
      <c r="D163">
        <v>-0.60560072246132901</v>
      </c>
    </row>
    <row r="164" spans="1:4">
      <c r="A164" s="1">
        <v>41274</v>
      </c>
      <c r="B164">
        <v>-0.88844642626154502</v>
      </c>
      <c r="C164">
        <v>-0.88844642626154502</v>
      </c>
      <c r="D164">
        <v>-0.88844642626154502</v>
      </c>
    </row>
    <row r="165" spans="1:4">
      <c r="A165" s="1">
        <v>41364</v>
      </c>
      <c r="B165">
        <v>-0.87837401473542998</v>
      </c>
      <c r="C165">
        <v>-0.87837401473542998</v>
      </c>
      <c r="D165">
        <v>-0.87837401473542998</v>
      </c>
    </row>
    <row r="166" spans="1:4">
      <c r="A166" s="1">
        <v>41455</v>
      </c>
      <c r="B166">
        <v>-0.87416661753292102</v>
      </c>
      <c r="C166">
        <v>-0.87416661753292102</v>
      </c>
      <c r="D166">
        <v>-0.87416661753292102</v>
      </c>
    </row>
    <row r="167" spans="1:4">
      <c r="A167" s="1">
        <v>41547</v>
      </c>
      <c r="B167">
        <v>-0.91284758658865495</v>
      </c>
      <c r="C167">
        <v>-0.91284758658865495</v>
      </c>
      <c r="D167">
        <v>-0.91284758658865495</v>
      </c>
    </row>
    <row r="168" spans="1:4">
      <c r="A168" s="1">
        <v>41639</v>
      </c>
      <c r="B168">
        <v>-1.10886083701688</v>
      </c>
      <c r="C168">
        <v>-1.10886083701688</v>
      </c>
      <c r="D168">
        <v>-1.10886083701688</v>
      </c>
    </row>
    <row r="169" spans="1:4">
      <c r="A169" s="1">
        <v>41729</v>
      </c>
      <c r="B169">
        <v>-1.29785742065131</v>
      </c>
      <c r="C169">
        <v>-1.29785742065131</v>
      </c>
      <c r="D169">
        <v>-1.29785742065131</v>
      </c>
    </row>
    <row r="170" spans="1:4">
      <c r="A170" s="1">
        <v>41820</v>
      </c>
      <c r="B170">
        <v>-1.5827401288635301</v>
      </c>
      <c r="C170">
        <v>-1.5827401288635301</v>
      </c>
      <c r="D170">
        <v>-1.5827401288635301</v>
      </c>
    </row>
    <row r="171" spans="1:4">
      <c r="A171" s="1">
        <v>41912</v>
      </c>
      <c r="B171">
        <v>-1.44543742444712</v>
      </c>
      <c r="C171">
        <v>-1.44543742444712</v>
      </c>
      <c r="D171">
        <v>-1.44543742444712</v>
      </c>
    </row>
    <row r="172" spans="1:4">
      <c r="A172" s="1">
        <v>42004</v>
      </c>
      <c r="B172">
        <v>-1.6574305935187801</v>
      </c>
      <c r="C172">
        <v>-1.6574305935187801</v>
      </c>
      <c r="D172">
        <v>-1.6574305935187801</v>
      </c>
    </row>
    <row r="173" spans="1:4">
      <c r="A173" s="1">
        <v>42094</v>
      </c>
      <c r="B173">
        <v>-1.8257583586581001</v>
      </c>
      <c r="C173">
        <v>-1.8257583586581001</v>
      </c>
      <c r="D173">
        <v>-1.8257583586581001</v>
      </c>
    </row>
    <row r="174" spans="1:4">
      <c r="A174" s="1">
        <v>42185</v>
      </c>
      <c r="B174">
        <v>-1.7878620926682101</v>
      </c>
      <c r="C174">
        <v>-1.7878620926682101</v>
      </c>
      <c r="D174">
        <v>-1.7878620926682101</v>
      </c>
    </row>
    <row r="175" spans="1:4">
      <c r="A175" s="1">
        <v>42277</v>
      </c>
      <c r="B175">
        <v>-1.72226134327974</v>
      </c>
      <c r="C175">
        <v>-1.72226134327974</v>
      </c>
      <c r="D175">
        <v>-1.72226134327974</v>
      </c>
    </row>
    <row r="176" spans="1:4">
      <c r="A176" s="1">
        <v>42369</v>
      </c>
      <c r="B176">
        <v>-1.6766352039730199</v>
      </c>
      <c r="C176">
        <v>-1.6766352039730199</v>
      </c>
      <c r="D176">
        <v>-1.6766352039730199</v>
      </c>
    </row>
    <row r="177" spans="1:4">
      <c r="A177" s="1">
        <v>42460</v>
      </c>
      <c r="B177">
        <v>-1.7540092738748501</v>
      </c>
      <c r="C177">
        <v>-1.7540092738748501</v>
      </c>
      <c r="D177">
        <v>-1.7540092738748501</v>
      </c>
    </row>
    <row r="178" spans="1:4">
      <c r="A178" s="1">
        <v>42551</v>
      </c>
      <c r="B178">
        <v>-1.7258829545190499</v>
      </c>
      <c r="C178">
        <v>-1.7258829545190499</v>
      </c>
      <c r="D178">
        <v>-1.7258829545190499</v>
      </c>
    </row>
    <row r="179" spans="1:4">
      <c r="A179" s="1">
        <v>42643</v>
      </c>
      <c r="B179">
        <v>-1.7463256855054901</v>
      </c>
      <c r="C179">
        <v>-1.7463256855054901</v>
      </c>
      <c r="D179">
        <v>-1.7463256855054901</v>
      </c>
    </row>
    <row r="180" spans="1:4">
      <c r="A180" s="1">
        <v>42735</v>
      </c>
      <c r="B180">
        <v>-1.6636341851562499</v>
      </c>
      <c r="C180">
        <v>-1.6636341851562499</v>
      </c>
      <c r="D180">
        <v>-1.6636341851562499</v>
      </c>
    </row>
    <row r="181" spans="1:4">
      <c r="A181" s="1">
        <v>42825</v>
      </c>
      <c r="B181">
        <v>-1.6323358532772101</v>
      </c>
      <c r="C181">
        <v>-1.6323358532772101</v>
      </c>
      <c r="D181">
        <v>-1.6323358532772101</v>
      </c>
    </row>
    <row r="182" spans="1:4">
      <c r="A182" s="1">
        <v>42916</v>
      </c>
      <c r="B182">
        <v>-1.73240326089684</v>
      </c>
      <c r="C182">
        <v>-1.73240326089684</v>
      </c>
      <c r="D182">
        <v>-1.73240326089684</v>
      </c>
    </row>
    <row r="183" spans="1:4">
      <c r="A183" s="1">
        <v>43008</v>
      </c>
      <c r="B183">
        <v>-1.84497568783043</v>
      </c>
      <c r="C183">
        <v>-1.84497568783043</v>
      </c>
      <c r="D183">
        <v>-1.84497568783043</v>
      </c>
    </row>
    <row r="184" spans="1:4">
      <c r="A184" s="1">
        <v>43100</v>
      </c>
      <c r="B184">
        <v>-1.68097961590735</v>
      </c>
      <c r="C184">
        <v>-1.68097961590735</v>
      </c>
      <c r="D184">
        <v>-1.68097961590735</v>
      </c>
    </row>
    <row r="185" spans="1:4">
      <c r="A185" s="1">
        <v>43190</v>
      </c>
      <c r="B185">
        <v>-1.62366213003676</v>
      </c>
      <c r="C185">
        <v>-1.62366213003676</v>
      </c>
      <c r="D185">
        <v>-1.62366213003676</v>
      </c>
    </row>
    <row r="186" spans="1:4">
      <c r="A186" s="1">
        <v>43281</v>
      </c>
      <c r="B186">
        <v>-1.50474574236794</v>
      </c>
      <c r="C186">
        <v>-1.50474574236794</v>
      </c>
      <c r="D186">
        <v>-1.50474574236794</v>
      </c>
    </row>
    <row r="187" spans="1:4">
      <c r="A187" s="1">
        <v>43373</v>
      </c>
      <c r="B187">
        <v>-1.41956192793194</v>
      </c>
      <c r="C187">
        <v>-1.41956192793194</v>
      </c>
      <c r="D187">
        <v>-1.41956192793194</v>
      </c>
    </row>
    <row r="188" spans="1:4">
      <c r="A188" s="1">
        <v>43465</v>
      </c>
      <c r="B188">
        <v>-1.33147518164155</v>
      </c>
      <c r="C188">
        <v>-1.33147518164155</v>
      </c>
      <c r="D188">
        <v>-1.33147518164155</v>
      </c>
    </row>
    <row r="189" spans="1:4">
      <c r="A189" s="1">
        <v>43555</v>
      </c>
      <c r="B189">
        <v>-1.5500481503024199</v>
      </c>
      <c r="C189">
        <v>-1.5500481503024199</v>
      </c>
      <c r="D189">
        <v>-1.5500481503024199</v>
      </c>
    </row>
    <row r="190" spans="1:4">
      <c r="A190" s="1">
        <v>43646</v>
      </c>
      <c r="B190">
        <v>-1.6129888059356401</v>
      </c>
      <c r="C190">
        <v>-1.6129888059356401</v>
      </c>
      <c r="D190">
        <v>-1.6129888059356401</v>
      </c>
    </row>
    <row r="191" spans="1:4">
      <c r="A191" s="1">
        <v>43738</v>
      </c>
      <c r="B191">
        <v>-1.9079505421415199</v>
      </c>
      <c r="C191">
        <v>-1.9079505421415199</v>
      </c>
      <c r="D191">
        <v>-1.9079505421415199</v>
      </c>
    </row>
    <row r="192" spans="1:4">
      <c r="A192" s="1">
        <v>43830</v>
      </c>
      <c r="B192">
        <v>-1.8391200086022299</v>
      </c>
      <c r="C192">
        <v>-1.8391200086022299</v>
      </c>
      <c r="D192">
        <v>-1.8391200086022299</v>
      </c>
    </row>
    <row r="193" spans="1:4">
      <c r="A193" s="1">
        <v>43921</v>
      </c>
      <c r="B193">
        <v>-2.0923715992276901</v>
      </c>
      <c r="C193">
        <v>-2.0923715992276901</v>
      </c>
      <c r="D193">
        <v>-2.0923715992276901</v>
      </c>
    </row>
    <row r="194" spans="1:4">
      <c r="A194" s="1">
        <v>44012</v>
      </c>
      <c r="B194">
        <v>-2.9409133467572</v>
      </c>
      <c r="C194">
        <v>-2.9409133467572</v>
      </c>
      <c r="D194">
        <v>-2.9409133467572</v>
      </c>
    </row>
    <row r="195" spans="1:4">
      <c r="A195" s="1">
        <v>44104</v>
      </c>
      <c r="B195">
        <v>-1.2232183681395601</v>
      </c>
      <c r="C195">
        <v>-1.2232183681395601</v>
      </c>
      <c r="D195">
        <v>-1.2232183681395601</v>
      </c>
    </row>
    <row r="196" spans="1:4">
      <c r="A196" s="1">
        <v>44196</v>
      </c>
      <c r="B196">
        <v>-1.9127318970040801</v>
      </c>
      <c r="C196">
        <v>-1.9127318970040801</v>
      </c>
      <c r="D196">
        <v>-1.9127318970040801</v>
      </c>
    </row>
    <row r="197" spans="1:4">
      <c r="A197" s="1">
        <v>44286</v>
      </c>
      <c r="B197">
        <v>-2.1121030287649001</v>
      </c>
      <c r="C197">
        <v>-2.1121030287649001</v>
      </c>
      <c r="D197">
        <v>-2.1121030287649001</v>
      </c>
    </row>
    <row r="198" spans="1:4">
      <c r="A198" s="1">
        <v>44377</v>
      </c>
      <c r="B198">
        <v>-1.7586039249077801</v>
      </c>
      <c r="C198">
        <v>-1.7586039249077801</v>
      </c>
      <c r="D198">
        <v>-1.7586039249077801</v>
      </c>
    </row>
    <row r="199" spans="1:4">
      <c r="A199" s="1">
        <v>44469</v>
      </c>
      <c r="B199">
        <v>-1.7961844886574201</v>
      </c>
      <c r="C199">
        <v>-1.7961844886574201</v>
      </c>
      <c r="D199">
        <v>-1.7961844886574201</v>
      </c>
    </row>
    <row r="200" spans="1:4">
      <c r="A200" s="1">
        <v>44561</v>
      </c>
      <c r="B200">
        <v>-1.6882842257989299</v>
      </c>
      <c r="C200">
        <v>-1.6882842257989299</v>
      </c>
      <c r="D200">
        <v>-1.6882842257989299</v>
      </c>
    </row>
    <row r="201" spans="1:4">
      <c r="A201" s="1">
        <v>44651</v>
      </c>
      <c r="B201">
        <v>-1.4356217915079701</v>
      </c>
      <c r="C201">
        <v>-1.4356217915079701</v>
      </c>
      <c r="D201">
        <v>-1.4356217915079701</v>
      </c>
    </row>
    <row r="202" spans="1:4">
      <c r="A202" s="1">
        <v>44742</v>
      </c>
      <c r="B202">
        <v>-1.00842040324351</v>
      </c>
      <c r="C202">
        <v>-1.00842040324351</v>
      </c>
      <c r="D202">
        <v>-1.00842040324351</v>
      </c>
    </row>
    <row r="203" spans="1:4">
      <c r="A203" s="1">
        <v>44834</v>
      </c>
      <c r="B203">
        <v>-0.70500089839327196</v>
      </c>
      <c r="C203">
        <v>-0.70500089839327196</v>
      </c>
      <c r="D203">
        <v>-0.70500089839327196</v>
      </c>
    </row>
    <row r="204" spans="1:4">
      <c r="A204" s="1">
        <v>44926</v>
      </c>
      <c r="B204">
        <v>-0.64385343556057895</v>
      </c>
      <c r="C204">
        <v>-0.64385343556057895</v>
      </c>
      <c r="D204">
        <v>-0.64385343556057895</v>
      </c>
    </row>
    <row r="205" spans="1:4">
      <c r="A205" s="1">
        <v>45016</v>
      </c>
      <c r="B205">
        <v>-0.66542553274536398</v>
      </c>
      <c r="C205">
        <v>-0.66542553274536398</v>
      </c>
      <c r="D205">
        <v>-0.66542553274536398</v>
      </c>
    </row>
    <row r="206" spans="1:4">
      <c r="A206" s="1">
        <v>45107</v>
      </c>
      <c r="B206">
        <v>-0.48307586355080001</v>
      </c>
      <c r="C206">
        <v>-0.48307586355080001</v>
      </c>
      <c r="D206">
        <v>-0.48307586355080001</v>
      </c>
    </row>
    <row r="207" spans="1:4">
      <c r="A207" s="1">
        <v>45199</v>
      </c>
      <c r="B207">
        <v>-0.33242312519639799</v>
      </c>
      <c r="C207">
        <v>-0.33242312519639799</v>
      </c>
      <c r="D207">
        <v>-0.33242312519639799</v>
      </c>
    </row>
    <row r="208" spans="1:4">
      <c r="A208" s="1">
        <v>45291</v>
      </c>
      <c r="B208">
        <v>-0.31512674637329502</v>
      </c>
      <c r="C208">
        <v>-0.31512674637329502</v>
      </c>
      <c r="D208">
        <v>-0.31512674637329502</v>
      </c>
    </row>
    <row r="209" spans="1:4">
      <c r="A209" s="1">
        <v>45382</v>
      </c>
      <c r="B209">
        <v>-0.56999138521278003</v>
      </c>
      <c r="C209">
        <v>-0.56999138521278003</v>
      </c>
      <c r="D209">
        <v>-0.56999138521278003</v>
      </c>
    </row>
    <row r="210" spans="1:4">
      <c r="A210" s="1">
        <v>45473</v>
      </c>
      <c r="B210">
        <v>-0.58918860886056201</v>
      </c>
      <c r="C210">
        <v>-0.58918860886056201</v>
      </c>
      <c r="D210">
        <v>-0.58918860886056201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1.6679714658356699</v>
      </c>
      <c r="C2">
        <v>1.6679714658356699</v>
      </c>
      <c r="D2">
        <v>1.6679714658356699</v>
      </c>
    </row>
    <row r="3" spans="1:4">
      <c r="A3" s="1">
        <v>26572</v>
      </c>
      <c r="B3">
        <v>1.68916430533893</v>
      </c>
      <c r="C3">
        <v>1.68916430533893</v>
      </c>
      <c r="D3">
        <v>1.68916430533893</v>
      </c>
    </row>
    <row r="4" spans="1:4">
      <c r="A4" s="1">
        <v>26664</v>
      </c>
      <c r="B4">
        <v>3.1506450329112599</v>
      </c>
      <c r="C4">
        <v>3.1506450329112599</v>
      </c>
      <c r="D4">
        <v>3.1506450329112599</v>
      </c>
    </row>
    <row r="5" spans="1:4">
      <c r="A5" s="1">
        <v>26754</v>
      </c>
      <c r="B5">
        <v>2.9573482948018799</v>
      </c>
      <c r="C5">
        <v>2.9573482948018799</v>
      </c>
      <c r="D5">
        <v>2.9573482948018799</v>
      </c>
    </row>
    <row r="6" spans="1:4">
      <c r="A6" s="1">
        <v>26845</v>
      </c>
      <c r="B6">
        <v>4.7631762601619796</v>
      </c>
      <c r="C6">
        <v>4.7631762601619796</v>
      </c>
      <c r="D6">
        <v>4.7631762601619796</v>
      </c>
    </row>
    <row r="7" spans="1:4">
      <c r="A7" s="1">
        <v>26937</v>
      </c>
      <c r="B7">
        <v>6.4378802650908398</v>
      </c>
      <c r="C7">
        <v>6.4378802650908398</v>
      </c>
      <c r="D7">
        <v>6.4378802650908398</v>
      </c>
    </row>
    <row r="8" spans="1:4">
      <c r="A8" s="1">
        <v>27029</v>
      </c>
      <c r="B8">
        <v>7.24452410756881</v>
      </c>
      <c r="C8">
        <v>7.24452410756881</v>
      </c>
      <c r="D8">
        <v>7.24452410756881</v>
      </c>
    </row>
    <row r="9" spans="1:4">
      <c r="A9" s="1">
        <v>27119</v>
      </c>
      <c r="B9">
        <v>7.1079695971776102</v>
      </c>
      <c r="C9">
        <v>7.1079695971776102</v>
      </c>
      <c r="D9">
        <v>7.1079695971776102</v>
      </c>
    </row>
    <row r="10" spans="1:4">
      <c r="A10" s="1">
        <v>27210</v>
      </c>
      <c r="B10">
        <v>7.1732657093760199</v>
      </c>
      <c r="C10">
        <v>7.1732657093760199</v>
      </c>
      <c r="D10">
        <v>7.1732657093760199</v>
      </c>
    </row>
    <row r="11" spans="1:4">
      <c r="A11" s="1">
        <v>27302</v>
      </c>
      <c r="B11">
        <v>7.1970949534840702</v>
      </c>
      <c r="C11">
        <v>7.1970949534840702</v>
      </c>
      <c r="D11">
        <v>7.1970949534840702</v>
      </c>
    </row>
    <row r="12" spans="1:4">
      <c r="A12" s="1">
        <v>27394</v>
      </c>
      <c r="B12">
        <v>6.4062045988765401</v>
      </c>
      <c r="C12">
        <v>6.4062045988765401</v>
      </c>
      <c r="D12">
        <v>6.4062045988765401</v>
      </c>
    </row>
    <row r="13" spans="1:4">
      <c r="A13" s="1">
        <v>27484</v>
      </c>
      <c r="B13">
        <v>4.7180563378497</v>
      </c>
      <c r="C13">
        <v>4.7180563378497</v>
      </c>
      <c r="D13">
        <v>4.7180563378497</v>
      </c>
    </row>
    <row r="14" spans="1:4">
      <c r="A14" s="1">
        <v>27575</v>
      </c>
      <c r="B14">
        <v>3.1422732750670899</v>
      </c>
      <c r="C14">
        <v>3.1422732750670899</v>
      </c>
      <c r="D14">
        <v>3.1422732750670899</v>
      </c>
    </row>
    <row r="15" spans="1:4">
      <c r="A15" s="1">
        <v>27667</v>
      </c>
      <c r="B15">
        <v>2.52826060241402</v>
      </c>
      <c r="C15">
        <v>2.52826060241402</v>
      </c>
      <c r="D15">
        <v>2.52826060241402</v>
      </c>
    </row>
    <row r="16" spans="1:4">
      <c r="A16" s="1">
        <v>27759</v>
      </c>
      <c r="B16">
        <v>2.8743893327938301</v>
      </c>
      <c r="C16">
        <v>2.8743893327938301</v>
      </c>
      <c r="D16">
        <v>2.8743893327938301</v>
      </c>
    </row>
    <row r="17" spans="1:4">
      <c r="A17" s="1">
        <v>27850</v>
      </c>
      <c r="B17">
        <v>3.17382633587032</v>
      </c>
      <c r="C17">
        <v>3.17382633587032</v>
      </c>
      <c r="D17">
        <v>3.17382633587032</v>
      </c>
    </row>
    <row r="18" spans="1:4">
      <c r="A18" s="1">
        <v>27941</v>
      </c>
      <c r="B18">
        <v>4.2559617164716901</v>
      </c>
      <c r="C18">
        <v>4.2559617164716901</v>
      </c>
      <c r="D18">
        <v>4.2559617164716901</v>
      </c>
    </row>
    <row r="19" spans="1:4">
      <c r="A19" s="1">
        <v>28033</v>
      </c>
      <c r="B19">
        <v>5.2076762282732396</v>
      </c>
      <c r="C19">
        <v>5.2076762282732396</v>
      </c>
      <c r="D19">
        <v>5.2076762282732396</v>
      </c>
    </row>
    <row r="20" spans="1:4">
      <c r="A20" s="1">
        <v>28125</v>
      </c>
      <c r="B20">
        <v>5.2776579224880802</v>
      </c>
      <c r="C20">
        <v>5.2776579224880802</v>
      </c>
      <c r="D20">
        <v>5.2776579224880802</v>
      </c>
    </row>
    <row r="21" spans="1:4">
      <c r="A21" s="1">
        <v>28215</v>
      </c>
      <c r="B21">
        <v>6.2298971938604399</v>
      </c>
      <c r="C21">
        <v>6.2298971938604399</v>
      </c>
      <c r="D21">
        <v>6.2298971938604399</v>
      </c>
    </row>
    <row r="22" spans="1:4">
      <c r="A22" s="1">
        <v>28306</v>
      </c>
      <c r="B22">
        <v>5.3846627272660204</v>
      </c>
      <c r="C22">
        <v>5.3846627272660204</v>
      </c>
      <c r="D22">
        <v>5.3846627272660204</v>
      </c>
    </row>
    <row r="23" spans="1:4">
      <c r="A23" s="1">
        <v>28398</v>
      </c>
      <c r="B23">
        <v>5.2037177454993504</v>
      </c>
      <c r="C23">
        <v>5.2037177454993504</v>
      </c>
      <c r="D23">
        <v>5.2037177454993504</v>
      </c>
    </row>
    <row r="24" spans="1:4">
      <c r="A24" s="1">
        <v>28490</v>
      </c>
      <c r="B24">
        <v>5.2969500427409599</v>
      </c>
      <c r="C24">
        <v>5.2969500427409599</v>
      </c>
      <c r="D24">
        <v>5.2969500427409599</v>
      </c>
    </row>
    <row r="25" spans="1:4">
      <c r="A25" s="1">
        <v>28580</v>
      </c>
      <c r="B25">
        <v>4.3195303905646298</v>
      </c>
      <c r="C25">
        <v>4.3195303905646298</v>
      </c>
      <c r="D25">
        <v>4.3195303905646298</v>
      </c>
    </row>
    <row r="26" spans="1:4">
      <c r="A26" s="1">
        <v>28671</v>
      </c>
      <c r="B26">
        <v>4.1839918185646097</v>
      </c>
      <c r="C26">
        <v>4.1839918185646097</v>
      </c>
      <c r="D26">
        <v>4.1839918185646097</v>
      </c>
    </row>
    <row r="27" spans="1:4">
      <c r="A27" s="1">
        <v>28763</v>
      </c>
      <c r="B27">
        <v>5.4556335521541497</v>
      </c>
      <c r="C27">
        <v>5.4556335521541497</v>
      </c>
      <c r="D27">
        <v>5.4556335521541497</v>
      </c>
    </row>
    <row r="28" spans="1:4">
      <c r="A28" s="1">
        <v>28855</v>
      </c>
      <c r="B28">
        <v>5.5185088711018997</v>
      </c>
      <c r="C28">
        <v>5.5185088711018997</v>
      </c>
      <c r="D28">
        <v>5.5185088711018997</v>
      </c>
    </row>
    <row r="29" spans="1:4">
      <c r="A29" s="1">
        <v>28945</v>
      </c>
      <c r="B29">
        <v>4.0722473964758104</v>
      </c>
      <c r="C29">
        <v>4.0722473964758104</v>
      </c>
      <c r="D29">
        <v>4.0722473964758104</v>
      </c>
    </row>
    <row r="30" spans="1:4">
      <c r="A30" s="1">
        <v>29036</v>
      </c>
      <c r="B30">
        <v>5.5682794258012498</v>
      </c>
      <c r="C30">
        <v>5.5682794258012498</v>
      </c>
      <c r="D30">
        <v>5.5682794258012498</v>
      </c>
    </row>
    <row r="31" spans="1:4">
      <c r="A31" s="1">
        <v>29128</v>
      </c>
      <c r="B31">
        <v>7.0482659652691204</v>
      </c>
      <c r="C31">
        <v>7.0482659652691204</v>
      </c>
      <c r="D31">
        <v>7.0482659652691204</v>
      </c>
    </row>
    <row r="32" spans="1:4">
      <c r="A32" s="1">
        <v>29220</v>
      </c>
      <c r="B32">
        <v>8.7894010107387803</v>
      </c>
      <c r="C32">
        <v>8.7894010107387803</v>
      </c>
      <c r="D32">
        <v>8.7894010107387803</v>
      </c>
    </row>
    <row r="33" spans="1:4">
      <c r="A33" s="1">
        <v>29311</v>
      </c>
      <c r="B33">
        <v>8.7216075934271799</v>
      </c>
      <c r="C33">
        <v>8.7216075934271799</v>
      </c>
      <c r="D33">
        <v>8.7216075934271799</v>
      </c>
    </row>
    <row r="34" spans="1:4">
      <c r="A34" s="1">
        <v>29402</v>
      </c>
      <c r="B34">
        <v>9.2565675706416108</v>
      </c>
      <c r="C34">
        <v>9.2565675706416108</v>
      </c>
      <c r="D34">
        <v>9.2565675706416108</v>
      </c>
    </row>
    <row r="35" spans="1:4">
      <c r="A35" s="1">
        <v>29494</v>
      </c>
      <c r="B35">
        <v>8.4142064292324505</v>
      </c>
      <c r="C35">
        <v>8.4142064292324505</v>
      </c>
      <c r="D35">
        <v>8.4142064292324505</v>
      </c>
    </row>
    <row r="36" spans="1:4">
      <c r="A36" s="1">
        <v>29586</v>
      </c>
      <c r="B36">
        <v>8.9360905749794295</v>
      </c>
      <c r="C36">
        <v>8.9360905749794295</v>
      </c>
      <c r="D36">
        <v>8.9360905749794295</v>
      </c>
    </row>
    <row r="37" spans="1:4">
      <c r="A37" s="1">
        <v>29676</v>
      </c>
      <c r="B37">
        <v>9.5868836685096994</v>
      </c>
      <c r="C37">
        <v>9.5868836685096994</v>
      </c>
      <c r="D37">
        <v>9.5868836685096994</v>
      </c>
    </row>
    <row r="38" spans="1:4">
      <c r="A38" s="1">
        <v>29767</v>
      </c>
      <c r="B38">
        <v>11.5355728551182</v>
      </c>
      <c r="C38">
        <v>11.5355728551182</v>
      </c>
      <c r="D38">
        <v>11.5355728551182</v>
      </c>
    </row>
    <row r="39" spans="1:4">
      <c r="A39" s="1">
        <v>29859</v>
      </c>
      <c r="B39">
        <v>12.1166957130919</v>
      </c>
      <c r="C39">
        <v>12.1166957130919</v>
      </c>
      <c r="D39">
        <v>12.1166957130919</v>
      </c>
    </row>
    <row r="40" spans="1:4">
      <c r="A40" s="1">
        <v>29951</v>
      </c>
      <c r="B40">
        <v>11.4497959005772</v>
      </c>
      <c r="C40">
        <v>11.4497959005772</v>
      </c>
      <c r="D40">
        <v>11.4497959005772</v>
      </c>
    </row>
    <row r="41" spans="1:4">
      <c r="A41" s="1">
        <v>30041</v>
      </c>
      <c r="B41">
        <v>10.5324879698726</v>
      </c>
      <c r="C41">
        <v>10.5324879698726</v>
      </c>
      <c r="D41">
        <v>10.5324879698726</v>
      </c>
    </row>
    <row r="42" spans="1:4">
      <c r="A42" s="1">
        <v>30132</v>
      </c>
      <c r="B42">
        <v>10.554063200548599</v>
      </c>
      <c r="C42">
        <v>10.554063200548599</v>
      </c>
      <c r="D42">
        <v>10.554063200548599</v>
      </c>
    </row>
    <row r="43" spans="1:4">
      <c r="A43" s="1">
        <v>30224</v>
      </c>
      <c r="B43">
        <v>9.7487914240014195</v>
      </c>
      <c r="C43">
        <v>9.7487914240014195</v>
      </c>
      <c r="D43">
        <v>9.7487914240014195</v>
      </c>
    </row>
    <row r="44" spans="1:4">
      <c r="A44" s="1">
        <v>30316</v>
      </c>
      <c r="B44">
        <v>9.0287322662138401</v>
      </c>
      <c r="C44">
        <v>9.0287322662138401</v>
      </c>
      <c r="D44">
        <v>9.0287322662138401</v>
      </c>
    </row>
    <row r="45" spans="1:4">
      <c r="A45" s="1">
        <v>30406</v>
      </c>
      <c r="B45">
        <v>8.3730724551527</v>
      </c>
      <c r="C45">
        <v>8.3730724551527</v>
      </c>
      <c r="D45">
        <v>8.3730724551527</v>
      </c>
    </row>
    <row r="46" spans="1:4">
      <c r="A46" s="1">
        <v>30497</v>
      </c>
      <c r="B46">
        <v>8.4915026830331399</v>
      </c>
      <c r="C46">
        <v>8.4915026830331399</v>
      </c>
      <c r="D46">
        <v>8.4915026830331399</v>
      </c>
    </row>
    <row r="47" spans="1:4">
      <c r="A47" s="1">
        <v>30589</v>
      </c>
      <c r="B47">
        <v>8.8059279418774601</v>
      </c>
      <c r="C47">
        <v>8.8059279418774601</v>
      </c>
      <c r="D47">
        <v>8.8059279418774601</v>
      </c>
    </row>
    <row r="48" spans="1:4">
      <c r="A48" s="1">
        <v>30681</v>
      </c>
      <c r="B48">
        <v>8.8254661538076693</v>
      </c>
      <c r="C48">
        <v>8.8254661538076693</v>
      </c>
      <c r="D48">
        <v>8.8254661538076693</v>
      </c>
    </row>
    <row r="49" spans="1:4">
      <c r="A49" s="1">
        <v>30772</v>
      </c>
      <c r="B49">
        <v>8.2803930260873209</v>
      </c>
      <c r="C49">
        <v>8.2803930260873209</v>
      </c>
      <c r="D49">
        <v>8.2803930260873209</v>
      </c>
    </row>
    <row r="50" spans="1:4">
      <c r="A50" s="1">
        <v>30863</v>
      </c>
      <c r="B50">
        <v>7.8110981508827297</v>
      </c>
      <c r="C50">
        <v>7.8110981508827297</v>
      </c>
      <c r="D50">
        <v>7.8110981508827297</v>
      </c>
    </row>
    <row r="51" spans="1:4">
      <c r="A51" s="1">
        <v>30955</v>
      </c>
      <c r="B51">
        <v>7.4053662428415699</v>
      </c>
      <c r="C51">
        <v>7.4053662428415699</v>
      </c>
      <c r="D51">
        <v>7.4053662428415699</v>
      </c>
    </row>
    <row r="52" spans="1:4">
      <c r="A52" s="1">
        <v>31047</v>
      </c>
      <c r="B52">
        <v>7.3065398627885996</v>
      </c>
      <c r="C52">
        <v>7.3065398627885996</v>
      </c>
      <c r="D52">
        <v>7.3065398627885996</v>
      </c>
    </row>
    <row r="53" spans="1:4">
      <c r="A53" s="1">
        <v>31137</v>
      </c>
      <c r="B53">
        <v>6.9657761321218903</v>
      </c>
      <c r="C53">
        <v>6.9657761321218903</v>
      </c>
      <c r="D53">
        <v>6.9657761321218903</v>
      </c>
    </row>
    <row r="54" spans="1:4">
      <c r="A54" s="1">
        <v>31228</v>
      </c>
      <c r="B54">
        <v>7.1276109544424697</v>
      </c>
      <c r="C54">
        <v>7.1276109544424697</v>
      </c>
      <c r="D54">
        <v>7.1276109544424697</v>
      </c>
    </row>
    <row r="55" spans="1:4">
      <c r="A55" s="1">
        <v>31320</v>
      </c>
      <c r="B55">
        <v>6.5244420456327896</v>
      </c>
      <c r="C55">
        <v>6.5244420456327896</v>
      </c>
      <c r="D55">
        <v>6.5244420456327896</v>
      </c>
    </row>
    <row r="56" spans="1:4">
      <c r="A56" s="1">
        <v>31412</v>
      </c>
      <c r="B56">
        <v>5.8434530890615202</v>
      </c>
      <c r="C56">
        <v>5.8434530890615202</v>
      </c>
      <c r="D56">
        <v>5.8434530890615202</v>
      </c>
    </row>
    <row r="57" spans="1:4">
      <c r="A57" s="1">
        <v>31502</v>
      </c>
      <c r="B57">
        <v>5.9298018308253999</v>
      </c>
      <c r="C57">
        <v>5.9298018308253999</v>
      </c>
      <c r="D57">
        <v>5.9298018308253999</v>
      </c>
    </row>
    <row r="58" spans="1:4">
      <c r="A58" s="1">
        <v>31593</v>
      </c>
      <c r="B58">
        <v>5.3628294453280398</v>
      </c>
      <c r="C58">
        <v>5.3628294453280398</v>
      </c>
      <c r="D58">
        <v>5.3628294453280398</v>
      </c>
    </row>
    <row r="59" spans="1:4">
      <c r="A59" s="1">
        <v>31685</v>
      </c>
      <c r="B59">
        <v>5.1972469278125599</v>
      </c>
      <c r="C59">
        <v>5.1972469278125599</v>
      </c>
      <c r="D59">
        <v>5.1972469278125599</v>
      </c>
    </row>
    <row r="60" spans="1:4">
      <c r="A60" s="1">
        <v>31777</v>
      </c>
      <c r="B60">
        <v>5.4309279740181902</v>
      </c>
      <c r="C60">
        <v>5.4309279740181902</v>
      </c>
      <c r="D60">
        <v>5.4309279740181902</v>
      </c>
    </row>
    <row r="61" spans="1:4">
      <c r="A61" s="1">
        <v>31867</v>
      </c>
      <c r="B61">
        <v>5.7188130836508604</v>
      </c>
      <c r="C61">
        <v>5.7188130836508604</v>
      </c>
      <c r="D61">
        <v>5.7188130836508604</v>
      </c>
    </row>
    <row r="62" spans="1:4">
      <c r="A62" s="1">
        <v>31958</v>
      </c>
      <c r="B62">
        <v>6.0547193229960401</v>
      </c>
      <c r="C62">
        <v>6.0547193229960401</v>
      </c>
      <c r="D62">
        <v>6.0547193229960401</v>
      </c>
    </row>
    <row r="63" spans="1:4">
      <c r="A63" s="1">
        <v>32050</v>
      </c>
      <c r="B63">
        <v>6.1821225536551196</v>
      </c>
      <c r="C63">
        <v>6.1821225536551196</v>
      </c>
      <c r="D63">
        <v>6.1821225536551196</v>
      </c>
    </row>
    <row r="64" spans="1:4">
      <c r="A64" s="1">
        <v>32142</v>
      </c>
      <c r="B64">
        <v>5.9798319277862797</v>
      </c>
      <c r="C64">
        <v>5.9798319277862797</v>
      </c>
      <c r="D64">
        <v>5.9798319277862797</v>
      </c>
    </row>
    <row r="65" spans="1:4">
      <c r="A65" s="1">
        <v>32233</v>
      </c>
      <c r="B65">
        <v>5.1343756017498601</v>
      </c>
      <c r="C65">
        <v>5.1343756017498601</v>
      </c>
      <c r="D65">
        <v>5.1343756017498601</v>
      </c>
    </row>
    <row r="66" spans="1:4">
      <c r="A66" s="1">
        <v>32324</v>
      </c>
      <c r="B66">
        <v>4.9105297761600903</v>
      </c>
      <c r="C66">
        <v>4.9105297761600903</v>
      </c>
      <c r="D66">
        <v>4.9105297761600903</v>
      </c>
    </row>
    <row r="67" spans="1:4">
      <c r="A67" s="1">
        <v>32416</v>
      </c>
      <c r="B67">
        <v>5.6002864244361596</v>
      </c>
      <c r="C67">
        <v>5.6002864244361596</v>
      </c>
      <c r="D67">
        <v>5.6002864244361596</v>
      </c>
    </row>
    <row r="68" spans="1:4">
      <c r="A68" s="1">
        <v>32508</v>
      </c>
      <c r="B68">
        <v>5.9802604843973501</v>
      </c>
      <c r="C68">
        <v>5.9802604843973501</v>
      </c>
      <c r="D68">
        <v>5.9802604843973501</v>
      </c>
    </row>
    <row r="69" spans="1:4">
      <c r="A69" s="1">
        <v>32598</v>
      </c>
      <c r="B69">
        <v>7.0388063682427298</v>
      </c>
      <c r="C69">
        <v>7.0388063682427298</v>
      </c>
      <c r="D69">
        <v>7.0388063682427298</v>
      </c>
    </row>
    <row r="70" spans="1:4">
      <c r="A70" s="1">
        <v>32689</v>
      </c>
      <c r="B70">
        <v>7.2284575590339202</v>
      </c>
      <c r="C70">
        <v>7.2284575590339202</v>
      </c>
      <c r="D70">
        <v>7.2284575590339202</v>
      </c>
    </row>
    <row r="71" spans="1:4">
      <c r="A71" s="1">
        <v>32781</v>
      </c>
      <c r="B71">
        <v>7.6642079705414803</v>
      </c>
      <c r="C71">
        <v>7.6642079705414803</v>
      </c>
      <c r="D71">
        <v>7.6642079705414803</v>
      </c>
    </row>
    <row r="72" spans="1:4">
      <c r="A72" s="1">
        <v>32873</v>
      </c>
      <c r="B72">
        <v>8.4665655699904594</v>
      </c>
      <c r="C72">
        <v>8.4665655699904594</v>
      </c>
      <c r="D72">
        <v>8.4665655699904594</v>
      </c>
    </row>
    <row r="73" spans="1:4">
      <c r="A73" s="1">
        <v>32963</v>
      </c>
      <c r="B73">
        <v>8.5903937203013108</v>
      </c>
      <c r="C73">
        <v>8.5903937203013108</v>
      </c>
      <c r="D73">
        <v>8.5903937203013108</v>
      </c>
    </row>
    <row r="74" spans="1:4">
      <c r="A74" s="1">
        <v>33054</v>
      </c>
      <c r="B74">
        <v>8.0085523461326797</v>
      </c>
      <c r="C74">
        <v>8.0085523461326797</v>
      </c>
      <c r="D74">
        <v>8.0085523461326797</v>
      </c>
    </row>
    <row r="75" spans="1:4">
      <c r="A75" s="1">
        <v>33146</v>
      </c>
      <c r="B75">
        <v>8.1759869848803994</v>
      </c>
      <c r="C75">
        <v>8.1759869848803994</v>
      </c>
      <c r="D75">
        <v>8.1759869848803994</v>
      </c>
    </row>
    <row r="76" spans="1:4">
      <c r="A76" s="1">
        <v>33238</v>
      </c>
      <c r="B76">
        <v>8.4283315719555496</v>
      </c>
      <c r="C76">
        <v>8.4283315719555496</v>
      </c>
      <c r="D76">
        <v>8.4283315719555496</v>
      </c>
    </row>
    <row r="77" spans="1:4">
      <c r="A77" s="1">
        <v>33328</v>
      </c>
      <c r="B77">
        <v>8.4781841093771</v>
      </c>
      <c r="C77">
        <v>8.4781841093771</v>
      </c>
      <c r="D77">
        <v>8.4781841093771</v>
      </c>
    </row>
    <row r="78" spans="1:4">
      <c r="A78" s="1">
        <v>33419</v>
      </c>
      <c r="B78">
        <v>7.8519274879724703</v>
      </c>
      <c r="C78">
        <v>7.8519274879724703</v>
      </c>
      <c r="D78">
        <v>7.8519274879724703</v>
      </c>
    </row>
    <row r="79" spans="1:4">
      <c r="A79" s="1">
        <v>33511</v>
      </c>
      <c r="B79">
        <v>7.9442912694201597</v>
      </c>
      <c r="C79">
        <v>7.9442912694201597</v>
      </c>
      <c r="D79">
        <v>7.9442912694201597</v>
      </c>
    </row>
    <row r="80" spans="1:4">
      <c r="A80" s="1">
        <v>33603</v>
      </c>
      <c r="B80">
        <v>8.1033436900396492</v>
      </c>
      <c r="C80">
        <v>8.1033436900396492</v>
      </c>
      <c r="D80">
        <v>8.1033436900396492</v>
      </c>
    </row>
    <row r="81" spans="1:4">
      <c r="A81" s="1">
        <v>33694</v>
      </c>
      <c r="B81">
        <v>8.4263513342420904</v>
      </c>
      <c r="C81">
        <v>8.4263513342420904</v>
      </c>
      <c r="D81">
        <v>8.4263513342420904</v>
      </c>
    </row>
    <row r="82" spans="1:4">
      <c r="A82" s="1">
        <v>33785</v>
      </c>
      <c r="B82">
        <v>8.5262837687727693</v>
      </c>
      <c r="C82">
        <v>8.5262837687727693</v>
      </c>
      <c r="D82">
        <v>8.5262837687727693</v>
      </c>
    </row>
    <row r="83" spans="1:4">
      <c r="A83" s="1">
        <v>33877</v>
      </c>
      <c r="B83">
        <v>9.5913533368842003</v>
      </c>
      <c r="C83">
        <v>9.5913533368842003</v>
      </c>
      <c r="D83">
        <v>9.5913533368842003</v>
      </c>
    </row>
    <row r="84" spans="1:4">
      <c r="A84" s="1">
        <v>33969</v>
      </c>
      <c r="B84">
        <v>9.0855073357982299</v>
      </c>
      <c r="C84">
        <v>9.0855073357982299</v>
      </c>
      <c r="D84">
        <v>9.0855073357982299</v>
      </c>
    </row>
    <row r="85" spans="1:4">
      <c r="A85" s="1">
        <v>34059</v>
      </c>
      <c r="B85">
        <v>8.23859452815163</v>
      </c>
      <c r="C85">
        <v>8.23859452815163</v>
      </c>
      <c r="D85">
        <v>8.23859452815163</v>
      </c>
    </row>
    <row r="86" spans="1:4">
      <c r="A86" s="1">
        <v>34150</v>
      </c>
      <c r="B86">
        <v>6.8348748868091302</v>
      </c>
      <c r="C86">
        <v>6.8348748868091302</v>
      </c>
      <c r="D86">
        <v>6.8348748868091302</v>
      </c>
    </row>
    <row r="87" spans="1:4">
      <c r="A87" s="1">
        <v>34242</v>
      </c>
      <c r="B87">
        <v>5.97160126990625</v>
      </c>
      <c r="C87">
        <v>5.97160126990625</v>
      </c>
      <c r="D87">
        <v>5.97160126990625</v>
      </c>
    </row>
    <row r="88" spans="1:4">
      <c r="A88" s="1">
        <v>34334</v>
      </c>
      <c r="B88">
        <v>5.2586882560539996</v>
      </c>
      <c r="C88">
        <v>5.2586882560539996</v>
      </c>
      <c r="D88">
        <v>5.2586882560539996</v>
      </c>
    </row>
    <row r="89" spans="1:4">
      <c r="A89" s="1">
        <v>34424</v>
      </c>
      <c r="B89">
        <v>4.9713962018401796</v>
      </c>
      <c r="C89">
        <v>4.9713962018401796</v>
      </c>
      <c r="D89">
        <v>4.9713962018401796</v>
      </c>
    </row>
    <row r="90" spans="1:4">
      <c r="A90" s="1">
        <v>34515</v>
      </c>
      <c r="B90">
        <v>4.4144337383438597</v>
      </c>
      <c r="C90">
        <v>4.4144337383438597</v>
      </c>
      <c r="D90">
        <v>4.4144337383438597</v>
      </c>
    </row>
    <row r="91" spans="1:4">
      <c r="A91" s="1">
        <v>34607</v>
      </c>
      <c r="B91">
        <v>4.1992061909387104</v>
      </c>
      <c r="C91">
        <v>4.1992061909387104</v>
      </c>
      <c r="D91">
        <v>4.1992061909387104</v>
      </c>
    </row>
    <row r="92" spans="1:4">
      <c r="A92" s="1">
        <v>34699</v>
      </c>
      <c r="B92">
        <v>4.2259037341664598</v>
      </c>
      <c r="C92">
        <v>4.2259037341664598</v>
      </c>
      <c r="D92">
        <v>4.2259037341664598</v>
      </c>
    </row>
    <row r="93" spans="1:4">
      <c r="A93" s="1">
        <v>34789</v>
      </c>
      <c r="B93">
        <v>4.7081186347186597</v>
      </c>
      <c r="C93">
        <v>4.7081186347186597</v>
      </c>
      <c r="D93">
        <v>4.7081186347186597</v>
      </c>
    </row>
    <row r="94" spans="1:4">
      <c r="A94" s="1">
        <v>34880</v>
      </c>
      <c r="B94">
        <v>5.1175424673582501</v>
      </c>
      <c r="C94">
        <v>5.1175424673582501</v>
      </c>
      <c r="D94">
        <v>5.1175424673582501</v>
      </c>
    </row>
    <row r="95" spans="1:4">
      <c r="A95" s="1">
        <v>34972</v>
      </c>
      <c r="B95">
        <v>4.5199780227502702</v>
      </c>
      <c r="C95">
        <v>4.5199780227502702</v>
      </c>
      <c r="D95">
        <v>4.5199780227502702</v>
      </c>
    </row>
    <row r="96" spans="1:4">
      <c r="A96" s="1">
        <v>35064</v>
      </c>
      <c r="B96">
        <v>4.5215407278046698</v>
      </c>
      <c r="C96">
        <v>4.5215407278046698</v>
      </c>
      <c r="D96">
        <v>4.5215407278046698</v>
      </c>
    </row>
    <row r="97" spans="1:4">
      <c r="A97" s="1">
        <v>35155</v>
      </c>
      <c r="B97">
        <v>3.7248648035834799</v>
      </c>
      <c r="C97">
        <v>3.7248648035834799</v>
      </c>
      <c r="D97">
        <v>3.7248648035834799</v>
      </c>
    </row>
    <row r="98" spans="1:4">
      <c r="A98" s="1">
        <v>35246</v>
      </c>
      <c r="B98">
        <v>3.3937721876951801</v>
      </c>
      <c r="C98">
        <v>3.3937721876951801</v>
      </c>
      <c r="D98">
        <v>3.3937721876951801</v>
      </c>
    </row>
    <row r="99" spans="1:4">
      <c r="A99" s="1">
        <v>35338</v>
      </c>
      <c r="B99">
        <v>3.2655443367736599</v>
      </c>
      <c r="C99">
        <v>3.2655443367736599</v>
      </c>
      <c r="D99">
        <v>3.2655443367736599</v>
      </c>
    </row>
    <row r="100" spans="1:4">
      <c r="A100" s="1">
        <v>35430</v>
      </c>
      <c r="B100">
        <v>3.0907372626247298</v>
      </c>
      <c r="C100">
        <v>3.0907372626247298</v>
      </c>
      <c r="D100">
        <v>3.0907372626247298</v>
      </c>
    </row>
    <row r="101" spans="1:4">
      <c r="A101" s="1">
        <v>35520</v>
      </c>
      <c r="B101">
        <v>3.0574923251594601</v>
      </c>
      <c r="C101">
        <v>3.0574923251594601</v>
      </c>
      <c r="D101">
        <v>3.0574923251594601</v>
      </c>
    </row>
    <row r="102" spans="1:4">
      <c r="A102" s="1">
        <v>35611</v>
      </c>
      <c r="B102">
        <v>2.9196187863679999</v>
      </c>
      <c r="C102">
        <v>2.9196187863679999</v>
      </c>
      <c r="D102">
        <v>2.9196187863679999</v>
      </c>
    </row>
    <row r="103" spans="1:4">
      <c r="A103" s="1">
        <v>35703</v>
      </c>
      <c r="B103">
        <v>2.76021195150516</v>
      </c>
      <c r="C103">
        <v>2.76021195150516</v>
      </c>
      <c r="D103">
        <v>2.76021195150516</v>
      </c>
    </row>
    <row r="104" spans="1:4">
      <c r="A104" s="1">
        <v>35795</v>
      </c>
      <c r="B104">
        <v>2.7245267615564601</v>
      </c>
      <c r="C104">
        <v>2.7245267615564601</v>
      </c>
      <c r="D104">
        <v>2.7245267615564601</v>
      </c>
    </row>
    <row r="105" spans="1:4">
      <c r="A105" s="1">
        <v>35885</v>
      </c>
      <c r="B105">
        <v>2.7180789667019698</v>
      </c>
      <c r="C105">
        <v>2.7180789667019698</v>
      </c>
      <c r="D105">
        <v>2.7180789667019698</v>
      </c>
    </row>
    <row r="106" spans="1:4">
      <c r="A106" s="1">
        <v>35976</v>
      </c>
      <c r="B106">
        <v>2.3401632952847402</v>
      </c>
      <c r="C106">
        <v>2.3401632952847402</v>
      </c>
      <c r="D106">
        <v>2.3401632952847402</v>
      </c>
    </row>
    <row r="107" spans="1:4">
      <c r="A107" s="1">
        <v>36068</v>
      </c>
      <c r="B107">
        <v>2.2143516314807101</v>
      </c>
      <c r="C107">
        <v>2.2143516314807101</v>
      </c>
      <c r="D107">
        <v>2.2143516314807101</v>
      </c>
    </row>
    <row r="108" spans="1:4">
      <c r="A108" s="1">
        <v>36160</v>
      </c>
      <c r="B108">
        <v>1.76430367364909</v>
      </c>
      <c r="C108">
        <v>1.76430367364909</v>
      </c>
      <c r="D108">
        <v>1.76430367364909</v>
      </c>
    </row>
    <row r="109" spans="1:4">
      <c r="A109" s="1">
        <v>36250</v>
      </c>
      <c r="B109">
        <v>1.3787276750250299</v>
      </c>
      <c r="C109">
        <v>1.3787276750250299</v>
      </c>
      <c r="D109">
        <v>1.3787276750250299</v>
      </c>
    </row>
    <row r="110" spans="1:4">
      <c r="A110" s="1">
        <v>36341</v>
      </c>
      <c r="B110">
        <v>0.98594486749932597</v>
      </c>
      <c r="C110">
        <v>0.98594486749932597</v>
      </c>
      <c r="D110">
        <v>0.98594486749932597</v>
      </c>
    </row>
    <row r="111" spans="1:4">
      <c r="A111" s="1">
        <v>36433</v>
      </c>
      <c r="B111">
        <v>1.0798503087943001</v>
      </c>
      <c r="C111">
        <v>1.0798503087943001</v>
      </c>
      <c r="D111">
        <v>1.0798503087943001</v>
      </c>
    </row>
    <row r="112" spans="1:4">
      <c r="A112" s="1">
        <v>36525</v>
      </c>
      <c r="B112">
        <v>1.58301040801169</v>
      </c>
      <c r="C112">
        <v>1.58301040801169</v>
      </c>
      <c r="D112">
        <v>1.58301040801169</v>
      </c>
    </row>
    <row r="113" spans="1:4">
      <c r="A113" s="1">
        <v>36616</v>
      </c>
      <c r="B113">
        <v>1.90521209513832</v>
      </c>
      <c r="C113">
        <v>1.90521209513832</v>
      </c>
      <c r="D113">
        <v>1.90521209513832</v>
      </c>
    </row>
    <row r="114" spans="1:4">
      <c r="A114" s="1">
        <v>36707</v>
      </c>
      <c r="B114">
        <v>2.6600518998285598</v>
      </c>
      <c r="C114">
        <v>2.6600518998285598</v>
      </c>
      <c r="D114">
        <v>2.6600518998285598</v>
      </c>
    </row>
    <row r="115" spans="1:4">
      <c r="A115" s="1">
        <v>36799</v>
      </c>
      <c r="B115">
        <v>3.00877437372597</v>
      </c>
      <c r="C115">
        <v>3.00877437372597</v>
      </c>
      <c r="D115">
        <v>3.00877437372597</v>
      </c>
    </row>
    <row r="116" spans="1:4">
      <c r="A116" s="1">
        <v>36891</v>
      </c>
      <c r="B116">
        <v>3.33889287000834</v>
      </c>
      <c r="C116">
        <v>3.33889287000834</v>
      </c>
      <c r="D116">
        <v>3.33889287000834</v>
      </c>
    </row>
    <row r="117" spans="1:4">
      <c r="A117" s="1">
        <v>36981</v>
      </c>
      <c r="B117">
        <v>3.2793793764647599</v>
      </c>
      <c r="C117">
        <v>3.2793793764647599</v>
      </c>
      <c r="D117">
        <v>3.2793793764647599</v>
      </c>
    </row>
    <row r="118" spans="1:4">
      <c r="A118" s="1">
        <v>37072</v>
      </c>
      <c r="B118">
        <v>3.14520755758288</v>
      </c>
      <c r="C118">
        <v>3.14520755758288</v>
      </c>
      <c r="D118">
        <v>3.14520755758288</v>
      </c>
    </row>
    <row r="119" spans="1:4">
      <c r="A119" s="1">
        <v>37164</v>
      </c>
      <c r="B119">
        <v>2.8091632957517398</v>
      </c>
      <c r="C119">
        <v>2.8091632957517398</v>
      </c>
      <c r="D119">
        <v>2.8091632957517398</v>
      </c>
    </row>
    <row r="120" spans="1:4">
      <c r="A120" s="1">
        <v>37256</v>
      </c>
      <c r="B120">
        <v>1.9633835077098201</v>
      </c>
      <c r="C120">
        <v>1.9633835077098201</v>
      </c>
      <c r="D120">
        <v>1.9633835077098201</v>
      </c>
    </row>
    <row r="121" spans="1:4">
      <c r="A121" s="1">
        <v>37346</v>
      </c>
      <c r="B121">
        <v>1.53467609598317</v>
      </c>
      <c r="C121">
        <v>1.53467609598317</v>
      </c>
      <c r="D121">
        <v>1.53467609598317</v>
      </c>
    </row>
    <row r="122" spans="1:4">
      <c r="A122" s="1">
        <v>37437</v>
      </c>
      <c r="B122">
        <v>1.5962026369804601</v>
      </c>
      <c r="C122">
        <v>1.5962026369804601</v>
      </c>
      <c r="D122">
        <v>1.5962026369804601</v>
      </c>
    </row>
    <row r="123" spans="1:4">
      <c r="A123" s="1">
        <v>37529</v>
      </c>
      <c r="B123">
        <v>1.57035112304669</v>
      </c>
      <c r="C123">
        <v>1.57035112304669</v>
      </c>
      <c r="D123">
        <v>1.57035112304669</v>
      </c>
    </row>
    <row r="124" spans="1:4">
      <c r="A124" s="1">
        <v>37621</v>
      </c>
      <c r="B124">
        <v>1.4059233303722101</v>
      </c>
      <c r="C124">
        <v>1.4059233303722101</v>
      </c>
      <c r="D124">
        <v>1.4059233303722101</v>
      </c>
    </row>
    <row r="125" spans="1:4">
      <c r="A125" s="1">
        <v>37711</v>
      </c>
      <c r="B125">
        <v>0.96639729155299303</v>
      </c>
      <c r="C125">
        <v>0.96639729155299303</v>
      </c>
      <c r="D125">
        <v>0.96639729155299303</v>
      </c>
    </row>
    <row r="126" spans="1:4">
      <c r="A126" s="1">
        <v>37802</v>
      </c>
      <c r="B126">
        <v>0.66100237366032699</v>
      </c>
      <c r="C126">
        <v>0.66100237366032699</v>
      </c>
      <c r="D126">
        <v>0.66100237366032699</v>
      </c>
    </row>
    <row r="127" spans="1:4">
      <c r="A127" s="1">
        <v>37894</v>
      </c>
      <c r="B127">
        <v>0.38702321793365602</v>
      </c>
      <c r="C127">
        <v>0.38702321793365602</v>
      </c>
      <c r="D127">
        <v>0.38702321793365602</v>
      </c>
    </row>
    <row r="128" spans="1:4">
      <c r="A128" s="1">
        <v>37986</v>
      </c>
      <c r="B128">
        <v>0.352328384859115</v>
      </c>
      <c r="C128">
        <v>0.352328384859115</v>
      </c>
      <c r="D128">
        <v>0.352328384859115</v>
      </c>
    </row>
    <row r="129" spans="1:4">
      <c r="A129" s="1">
        <v>38077</v>
      </c>
      <c r="B129">
        <v>0.30227169181300101</v>
      </c>
      <c r="C129">
        <v>0.30227169181300101</v>
      </c>
      <c r="D129">
        <v>0.30227169181300101</v>
      </c>
    </row>
    <row r="130" spans="1:4">
      <c r="A130" s="1">
        <v>38168</v>
      </c>
      <c r="B130">
        <v>0.29739500330355101</v>
      </c>
      <c r="C130">
        <v>0.29739500330355101</v>
      </c>
      <c r="D130">
        <v>0.29739500330355101</v>
      </c>
    </row>
    <row r="131" spans="1:4">
      <c r="A131" s="1">
        <v>38260</v>
      </c>
      <c r="B131">
        <v>0.31558547446711199</v>
      </c>
      <c r="C131">
        <v>0.31558547446711199</v>
      </c>
      <c r="D131">
        <v>0.31558547446711199</v>
      </c>
    </row>
    <row r="132" spans="1:4">
      <c r="A132" s="1">
        <v>38352</v>
      </c>
      <c r="B132">
        <v>0.35354012245264899</v>
      </c>
      <c r="C132">
        <v>0.35354012245264899</v>
      </c>
      <c r="D132">
        <v>0.35354012245264899</v>
      </c>
    </row>
    <row r="133" spans="1:4">
      <c r="A133" s="1">
        <v>38442</v>
      </c>
      <c r="B133">
        <v>0.33868001404116699</v>
      </c>
      <c r="C133">
        <v>0.33868001404116699</v>
      </c>
      <c r="D133">
        <v>0.33868001404116699</v>
      </c>
    </row>
    <row r="134" spans="1:4">
      <c r="A134" s="1">
        <v>38533</v>
      </c>
      <c r="B134">
        <v>0.33100132978333402</v>
      </c>
      <c r="C134">
        <v>0.33100132978333402</v>
      </c>
      <c r="D134">
        <v>0.33100132978333402</v>
      </c>
    </row>
    <row r="135" spans="1:4">
      <c r="A135" s="1">
        <v>38625</v>
      </c>
      <c r="B135">
        <v>0.34006426688314501</v>
      </c>
      <c r="C135">
        <v>0.34006426688314501</v>
      </c>
      <c r="D135">
        <v>0.34006426688314501</v>
      </c>
    </row>
    <row r="136" spans="1:4">
      <c r="A136" s="1">
        <v>38717</v>
      </c>
      <c r="B136">
        <v>0.48878852684541602</v>
      </c>
      <c r="C136">
        <v>0.48878852684541602</v>
      </c>
      <c r="D136">
        <v>0.48878852684541602</v>
      </c>
    </row>
    <row r="137" spans="1:4">
      <c r="A137" s="1">
        <v>38807</v>
      </c>
      <c r="B137">
        <v>0.73210431423614897</v>
      </c>
      <c r="C137">
        <v>0.73210431423614897</v>
      </c>
      <c r="D137">
        <v>0.73210431423614897</v>
      </c>
    </row>
    <row r="138" spans="1:4">
      <c r="A138" s="1">
        <v>38898</v>
      </c>
      <c r="B138">
        <v>0.98737188624721794</v>
      </c>
      <c r="C138">
        <v>0.98737188624721794</v>
      </c>
      <c r="D138">
        <v>0.98737188624721794</v>
      </c>
    </row>
    <row r="139" spans="1:4">
      <c r="A139" s="1">
        <v>38990</v>
      </c>
      <c r="B139">
        <v>1.30867989052741</v>
      </c>
      <c r="C139">
        <v>1.30867989052741</v>
      </c>
      <c r="D139">
        <v>1.30867989052741</v>
      </c>
    </row>
    <row r="140" spans="1:4">
      <c r="A140" s="1">
        <v>39082</v>
      </c>
      <c r="B140">
        <v>1.7251576297278599</v>
      </c>
      <c r="C140">
        <v>1.7251576297278599</v>
      </c>
      <c r="D140">
        <v>1.7251576297278599</v>
      </c>
    </row>
    <row r="141" spans="1:4">
      <c r="A141" s="1">
        <v>39172</v>
      </c>
      <c r="B141">
        <v>1.9424531059536001</v>
      </c>
      <c r="C141">
        <v>1.9424531059536001</v>
      </c>
      <c r="D141">
        <v>1.9424531059536001</v>
      </c>
    </row>
    <row r="142" spans="1:4">
      <c r="A142" s="1">
        <v>39263</v>
      </c>
      <c r="B142">
        <v>2.2299759363959302</v>
      </c>
      <c r="C142">
        <v>2.2299759363959302</v>
      </c>
      <c r="D142">
        <v>2.2299759363959302</v>
      </c>
    </row>
    <row r="143" spans="1:4">
      <c r="A143" s="1">
        <v>39355</v>
      </c>
      <c r="B143">
        <v>2.2798505567665401</v>
      </c>
      <c r="C143">
        <v>2.2798505567665401</v>
      </c>
      <c r="D143">
        <v>2.2798505567665401</v>
      </c>
    </row>
    <row r="144" spans="1:4">
      <c r="A144" s="1">
        <v>39447</v>
      </c>
      <c r="B144">
        <v>2.6885957435061001</v>
      </c>
      <c r="C144">
        <v>2.6885957435061001</v>
      </c>
      <c r="D144">
        <v>2.6885957435061001</v>
      </c>
    </row>
    <row r="145" spans="1:4">
      <c r="A145" s="1">
        <v>39538</v>
      </c>
      <c r="B145">
        <v>2.2432905844115698</v>
      </c>
      <c r="C145">
        <v>2.2432905844115698</v>
      </c>
      <c r="D145">
        <v>2.2432905844115698</v>
      </c>
    </row>
    <row r="146" spans="1:4">
      <c r="A146" s="1">
        <v>39629</v>
      </c>
      <c r="B146">
        <v>2.7077130759155401</v>
      </c>
      <c r="C146">
        <v>2.7077130759155401</v>
      </c>
      <c r="D146">
        <v>2.7077130759155401</v>
      </c>
    </row>
    <row r="147" spans="1:4">
      <c r="A147" s="1">
        <v>39721</v>
      </c>
      <c r="B147">
        <v>2.5715071626122601</v>
      </c>
      <c r="C147">
        <v>2.5715071626122601</v>
      </c>
      <c r="D147">
        <v>2.5715071626122601</v>
      </c>
    </row>
    <row r="148" spans="1:4">
      <c r="A148" s="1">
        <v>39813</v>
      </c>
      <c r="B148">
        <v>1.85315597453484</v>
      </c>
      <c r="C148">
        <v>1.85315597453484</v>
      </c>
      <c r="D148">
        <v>1.85315597453484</v>
      </c>
    </row>
    <row r="149" spans="1:4">
      <c r="A149" s="1">
        <v>39903</v>
      </c>
      <c r="B149">
        <v>-9.8074453224295796E-2</v>
      </c>
      <c r="C149">
        <v>-9.8074453224295796E-2</v>
      </c>
      <c r="D149">
        <v>-9.8074453224295796E-2</v>
      </c>
    </row>
    <row r="150" spans="1:4">
      <c r="A150" s="1">
        <v>39994</v>
      </c>
      <c r="B150">
        <v>-0.83964237035563205</v>
      </c>
      <c r="C150">
        <v>-0.83964237035563205</v>
      </c>
      <c r="D150">
        <v>-0.83964237035563205</v>
      </c>
    </row>
    <row r="151" spans="1:4">
      <c r="A151" s="1">
        <v>40086</v>
      </c>
      <c r="B151">
        <v>-1.48726919919054</v>
      </c>
      <c r="C151">
        <v>-1.48726919919054</v>
      </c>
      <c r="D151">
        <v>-1.48726919919054</v>
      </c>
    </row>
    <row r="152" spans="1:4">
      <c r="A152" s="1">
        <v>40178</v>
      </c>
      <c r="B152">
        <v>-1.27110087769381</v>
      </c>
      <c r="C152">
        <v>-1.27110087769381</v>
      </c>
      <c r="D152">
        <v>-1.27110087769381</v>
      </c>
    </row>
    <row r="153" spans="1:4">
      <c r="A153" s="1">
        <v>40268</v>
      </c>
      <c r="B153">
        <v>-1.3192116372965901</v>
      </c>
      <c r="C153">
        <v>-1.3192116372965901</v>
      </c>
      <c r="D153">
        <v>-1.3192116372965901</v>
      </c>
    </row>
    <row r="154" spans="1:4">
      <c r="A154" s="1">
        <v>40359</v>
      </c>
      <c r="B154">
        <v>-1.33334553893833</v>
      </c>
      <c r="C154">
        <v>-1.33334553893833</v>
      </c>
      <c r="D154">
        <v>-1.33334553893833</v>
      </c>
    </row>
    <row r="155" spans="1:4">
      <c r="A155" s="1">
        <v>40451</v>
      </c>
      <c r="B155">
        <v>-1.43369590735417</v>
      </c>
      <c r="C155">
        <v>-1.43369590735417</v>
      </c>
      <c r="D155">
        <v>-1.43369590735417</v>
      </c>
    </row>
    <row r="156" spans="1:4">
      <c r="A156" s="1">
        <v>40543</v>
      </c>
      <c r="B156">
        <v>-0.93010853033249197</v>
      </c>
      <c r="C156">
        <v>-0.93010853033249197</v>
      </c>
      <c r="D156">
        <v>-0.93010853033249197</v>
      </c>
    </row>
    <row r="157" spans="1:4">
      <c r="A157" s="1">
        <v>40633</v>
      </c>
      <c r="B157">
        <v>-1.1502840231578599</v>
      </c>
      <c r="C157">
        <v>-1.1502840231578599</v>
      </c>
      <c r="D157">
        <v>-1.1502840231578599</v>
      </c>
    </row>
    <row r="158" spans="1:4">
      <c r="A158" s="1">
        <v>40724</v>
      </c>
      <c r="B158">
        <v>-0.76614688312615098</v>
      </c>
      <c r="C158">
        <v>-0.76614688312615098</v>
      </c>
      <c r="D158">
        <v>-0.76614688312615098</v>
      </c>
    </row>
    <row r="159" spans="1:4">
      <c r="A159" s="1">
        <v>40816</v>
      </c>
      <c r="B159">
        <v>-0.62787868687579895</v>
      </c>
      <c r="C159">
        <v>-0.62787868687579895</v>
      </c>
      <c r="D159">
        <v>-0.62787868687579895</v>
      </c>
    </row>
    <row r="160" spans="1:4">
      <c r="A160" s="1">
        <v>40908</v>
      </c>
      <c r="B160">
        <v>-0.76343915730726297</v>
      </c>
      <c r="C160">
        <v>-0.76343915730726297</v>
      </c>
      <c r="D160">
        <v>-0.76343915730726297</v>
      </c>
    </row>
    <row r="161" spans="1:4">
      <c r="A161" s="1">
        <v>40999</v>
      </c>
      <c r="B161">
        <v>-1.362882260266</v>
      </c>
      <c r="C161">
        <v>-1.362882260266</v>
      </c>
      <c r="D161">
        <v>-1.362882260266</v>
      </c>
    </row>
    <row r="162" spans="1:4">
      <c r="A162" s="1">
        <v>41090</v>
      </c>
      <c r="B162">
        <v>-1.6200623222403101</v>
      </c>
      <c r="C162">
        <v>-1.6200623222403101</v>
      </c>
      <c r="D162">
        <v>-1.6200623222403101</v>
      </c>
    </row>
    <row r="163" spans="1:4">
      <c r="A163" s="1">
        <v>41182</v>
      </c>
      <c r="B163">
        <v>-1.8603787568196399</v>
      </c>
      <c r="C163">
        <v>-1.8603787568196399</v>
      </c>
      <c r="D163">
        <v>-1.8603787568196399</v>
      </c>
    </row>
    <row r="164" spans="1:4">
      <c r="A164" s="1">
        <v>41274</v>
      </c>
      <c r="B164">
        <v>-1.9150821273687799</v>
      </c>
      <c r="C164">
        <v>-1.9150821273687799</v>
      </c>
      <c r="D164">
        <v>-1.9150821273687799</v>
      </c>
    </row>
    <row r="165" spans="1:4">
      <c r="A165" s="1">
        <v>41364</v>
      </c>
      <c r="B165">
        <v>-1.8907560056089101</v>
      </c>
      <c r="C165">
        <v>-1.8907560056089101</v>
      </c>
      <c r="D165">
        <v>-1.8907560056089101</v>
      </c>
    </row>
    <row r="166" spans="1:4">
      <c r="A166" s="1">
        <v>41455</v>
      </c>
      <c r="B166">
        <v>-1.88524565836906</v>
      </c>
      <c r="C166">
        <v>-1.88524565836906</v>
      </c>
      <c r="D166">
        <v>-1.88524565836906</v>
      </c>
    </row>
    <row r="167" spans="1:4">
      <c r="A167" s="1">
        <v>41547</v>
      </c>
      <c r="B167">
        <v>-1.8676354092832299</v>
      </c>
      <c r="C167">
        <v>-1.8676354092832299</v>
      </c>
      <c r="D167">
        <v>-1.8676354092832299</v>
      </c>
    </row>
    <row r="168" spans="1:4">
      <c r="A168" s="1">
        <v>41639</v>
      </c>
      <c r="B168">
        <v>-1.57530087081144</v>
      </c>
      <c r="C168">
        <v>-1.57530087081144</v>
      </c>
      <c r="D168">
        <v>-1.57530087081144</v>
      </c>
    </row>
    <row r="169" spans="1:4">
      <c r="A169" s="1">
        <v>41729</v>
      </c>
      <c r="B169">
        <v>-1.5541662860469501</v>
      </c>
      <c r="C169">
        <v>-1.5541662860469501</v>
      </c>
      <c r="D169">
        <v>-1.5541662860469501</v>
      </c>
    </row>
    <row r="170" spans="1:4">
      <c r="A170" s="1">
        <v>41820</v>
      </c>
      <c r="B170">
        <v>-1.3043066250615301</v>
      </c>
      <c r="C170">
        <v>-1.3043066250615301</v>
      </c>
      <c r="D170">
        <v>-1.3043066250615301</v>
      </c>
    </row>
    <row r="171" spans="1:4">
      <c r="A171" s="1">
        <v>41912</v>
      </c>
      <c r="B171">
        <v>-1.76287021960152</v>
      </c>
      <c r="C171">
        <v>-1.76287021960152</v>
      </c>
      <c r="D171">
        <v>-1.76287021960152</v>
      </c>
    </row>
    <row r="172" spans="1:4">
      <c r="A172" s="1">
        <v>42004</v>
      </c>
      <c r="B172">
        <v>-1.5481512569123499</v>
      </c>
      <c r="C172">
        <v>-1.5481512569123499</v>
      </c>
      <c r="D172">
        <v>-1.5481512569123499</v>
      </c>
    </row>
    <row r="173" spans="1:4">
      <c r="A173" s="1">
        <v>42094</v>
      </c>
      <c r="B173">
        <v>-1.59935632834459</v>
      </c>
      <c r="C173">
        <v>-1.59935632834459</v>
      </c>
      <c r="D173">
        <v>-1.59935632834459</v>
      </c>
    </row>
    <row r="174" spans="1:4">
      <c r="A174" s="1">
        <v>42185</v>
      </c>
      <c r="B174">
        <v>-1.655204196536</v>
      </c>
      <c r="C174">
        <v>-1.655204196536</v>
      </c>
      <c r="D174">
        <v>-1.655204196536</v>
      </c>
    </row>
    <row r="175" spans="1:4">
      <c r="A175" s="1">
        <v>42277</v>
      </c>
      <c r="B175">
        <v>-1.9672948928657901</v>
      </c>
      <c r="C175">
        <v>-1.9672948928657901</v>
      </c>
      <c r="D175">
        <v>-1.9672948928657901</v>
      </c>
    </row>
    <row r="176" spans="1:4">
      <c r="A176" s="1">
        <v>42369</v>
      </c>
      <c r="B176">
        <v>-2.0029782129918599</v>
      </c>
      <c r="C176">
        <v>-2.0029782129918599</v>
      </c>
      <c r="D176">
        <v>-2.0029782129918599</v>
      </c>
    </row>
    <row r="177" spans="1:4">
      <c r="A177" s="1">
        <v>42460</v>
      </c>
      <c r="B177">
        <v>-1.8391707780397999</v>
      </c>
      <c r="C177">
        <v>-1.8391707780397999</v>
      </c>
      <c r="D177">
        <v>-1.8391707780397999</v>
      </c>
    </row>
    <row r="178" spans="1:4">
      <c r="A178" s="1">
        <v>42551</v>
      </c>
      <c r="B178">
        <v>-1.9500135154295899</v>
      </c>
      <c r="C178">
        <v>-1.9500135154295899</v>
      </c>
      <c r="D178">
        <v>-1.9500135154295899</v>
      </c>
    </row>
    <row r="179" spans="1:4">
      <c r="A179" s="1">
        <v>42643</v>
      </c>
      <c r="B179">
        <v>-1.9850222252483001</v>
      </c>
      <c r="C179">
        <v>-1.9850222252483001</v>
      </c>
      <c r="D179">
        <v>-1.9850222252483001</v>
      </c>
    </row>
    <row r="180" spans="1:4">
      <c r="A180" s="1">
        <v>42735</v>
      </c>
      <c r="B180">
        <v>-1.97333945154417</v>
      </c>
      <c r="C180">
        <v>-1.97333945154417</v>
      </c>
      <c r="D180">
        <v>-1.97333945154417</v>
      </c>
    </row>
    <row r="181" spans="1:4">
      <c r="A181" s="1">
        <v>42825</v>
      </c>
      <c r="B181">
        <v>-1.97680640660579</v>
      </c>
      <c r="C181">
        <v>-1.97680640660579</v>
      </c>
      <c r="D181">
        <v>-1.97680640660579</v>
      </c>
    </row>
    <row r="182" spans="1:4">
      <c r="A182" s="1">
        <v>42916</v>
      </c>
      <c r="B182">
        <v>-2.0009358300679598</v>
      </c>
      <c r="C182">
        <v>-2.0009358300679598</v>
      </c>
      <c r="D182">
        <v>-2.0009358300679598</v>
      </c>
    </row>
    <row r="183" spans="1:4">
      <c r="A183" s="1">
        <v>43008</v>
      </c>
      <c r="B183">
        <v>-1.98640081789794</v>
      </c>
      <c r="C183">
        <v>-1.98640081789794</v>
      </c>
      <c r="D183">
        <v>-1.98640081789794</v>
      </c>
    </row>
    <row r="184" spans="1:4">
      <c r="A184" s="1">
        <v>43100</v>
      </c>
      <c r="B184">
        <v>-2.2541668505675299</v>
      </c>
      <c r="C184">
        <v>-2.2541668505675299</v>
      </c>
      <c r="D184">
        <v>-2.2541668505675299</v>
      </c>
    </row>
    <row r="185" spans="1:4">
      <c r="A185" s="1">
        <v>43190</v>
      </c>
      <c r="B185">
        <v>-2.23431127036985</v>
      </c>
      <c r="C185">
        <v>-2.23431127036985</v>
      </c>
      <c r="D185">
        <v>-2.23431127036985</v>
      </c>
    </row>
    <row r="186" spans="1:4">
      <c r="A186" s="1">
        <v>43281</v>
      </c>
      <c r="B186">
        <v>-2.2117889671137601</v>
      </c>
      <c r="C186">
        <v>-2.2117889671137601</v>
      </c>
      <c r="D186">
        <v>-2.2117889671137601</v>
      </c>
    </row>
    <row r="187" spans="1:4">
      <c r="A187" s="1">
        <v>43373</v>
      </c>
      <c r="B187">
        <v>-2.2070765413524698</v>
      </c>
      <c r="C187">
        <v>-2.2070765413524698</v>
      </c>
      <c r="D187">
        <v>-2.2070765413524698</v>
      </c>
    </row>
    <row r="188" spans="1:4">
      <c r="A188" s="1">
        <v>43465</v>
      </c>
      <c r="B188">
        <v>-2.2166827008015302</v>
      </c>
      <c r="C188">
        <v>-2.2166827008015302</v>
      </c>
      <c r="D188">
        <v>-2.2166827008015302</v>
      </c>
    </row>
    <row r="189" spans="1:4">
      <c r="A189" s="1">
        <v>43555</v>
      </c>
      <c r="B189">
        <v>-1.9502922468831301</v>
      </c>
      <c r="C189">
        <v>-1.9502922468831301</v>
      </c>
      <c r="D189">
        <v>-1.9502922468831301</v>
      </c>
    </row>
    <row r="190" spans="1:4">
      <c r="A190" s="1">
        <v>43646</v>
      </c>
      <c r="B190">
        <v>-1.9799450149768201</v>
      </c>
      <c r="C190">
        <v>-1.9799450149768201</v>
      </c>
      <c r="D190">
        <v>-1.9799450149768201</v>
      </c>
    </row>
    <row r="191" spans="1:4">
      <c r="A191" s="1">
        <v>43738</v>
      </c>
      <c r="B191">
        <v>-1.77946466897505</v>
      </c>
      <c r="C191">
        <v>-1.77946466897505</v>
      </c>
      <c r="D191">
        <v>-1.77946466897505</v>
      </c>
    </row>
    <row r="192" spans="1:4">
      <c r="A192" s="1">
        <v>43830</v>
      </c>
      <c r="B192">
        <v>-1.8680671018524699</v>
      </c>
      <c r="C192">
        <v>-1.8680671018524699</v>
      </c>
      <c r="D192">
        <v>-1.8680671018524699</v>
      </c>
    </row>
    <row r="193" spans="1:4">
      <c r="A193" s="1">
        <v>43921</v>
      </c>
      <c r="B193">
        <v>-1.9209716403236201</v>
      </c>
      <c r="C193">
        <v>-1.9209716403236201</v>
      </c>
      <c r="D193">
        <v>-1.9209716403236201</v>
      </c>
    </row>
    <row r="194" spans="1:4">
      <c r="A194" s="1">
        <v>44012</v>
      </c>
      <c r="B194">
        <v>-1.9337698658162299</v>
      </c>
      <c r="C194">
        <v>-1.9337698658162299</v>
      </c>
      <c r="D194">
        <v>-1.9337698658162299</v>
      </c>
    </row>
    <row r="195" spans="1:4">
      <c r="A195" s="1">
        <v>44104</v>
      </c>
      <c r="B195">
        <v>-1.6798081787181001</v>
      </c>
      <c r="C195">
        <v>-1.6798081787181001</v>
      </c>
      <c r="D195">
        <v>-1.6798081787181001</v>
      </c>
    </row>
    <row r="196" spans="1:4">
      <c r="A196" s="1">
        <v>44196</v>
      </c>
      <c r="B196">
        <v>-2.0213537272448301</v>
      </c>
      <c r="C196">
        <v>-2.0213537272448301</v>
      </c>
      <c r="D196">
        <v>-2.0213537272448301</v>
      </c>
    </row>
    <row r="197" spans="1:4">
      <c r="A197" s="1">
        <v>44286</v>
      </c>
      <c r="B197">
        <v>-2.0072834408607201</v>
      </c>
      <c r="C197">
        <v>-2.0072834408607201</v>
      </c>
      <c r="D197">
        <v>-2.0072834408607201</v>
      </c>
    </row>
    <row r="198" spans="1:4">
      <c r="A198" s="1">
        <v>44377</v>
      </c>
      <c r="B198">
        <v>-1.9763243973128399</v>
      </c>
      <c r="C198">
        <v>-1.9763243973128399</v>
      </c>
      <c r="D198">
        <v>-1.9763243973128399</v>
      </c>
    </row>
    <row r="199" spans="1:4">
      <c r="A199" s="1">
        <v>44469</v>
      </c>
      <c r="B199">
        <v>-2.2555519009916498</v>
      </c>
      <c r="C199">
        <v>-2.2555519009916498</v>
      </c>
      <c r="D199">
        <v>-2.2555519009916498</v>
      </c>
    </row>
    <row r="200" spans="1:4">
      <c r="A200" s="1">
        <v>44561</v>
      </c>
      <c r="B200">
        <v>-2.54323035239634</v>
      </c>
      <c r="C200">
        <v>-2.54323035239634</v>
      </c>
      <c r="D200">
        <v>-2.54323035239634</v>
      </c>
    </row>
    <row r="201" spans="1:4">
      <c r="A201" s="1">
        <v>44651</v>
      </c>
      <c r="B201">
        <v>-2.7394171456851799</v>
      </c>
      <c r="C201">
        <v>-2.7394171456851799</v>
      </c>
      <c r="D201">
        <v>-2.7394171456851799</v>
      </c>
    </row>
    <row r="202" spans="1:4">
      <c r="A202" s="1">
        <v>44742</v>
      </c>
      <c r="B202">
        <v>-2.93983855276718</v>
      </c>
      <c r="C202">
        <v>-2.93983855276718</v>
      </c>
      <c r="D202">
        <v>-2.93983855276718</v>
      </c>
    </row>
    <row r="203" spans="1:4">
      <c r="A203" s="1">
        <v>44834</v>
      </c>
      <c r="B203">
        <v>-2.5090375439908099</v>
      </c>
      <c r="C203">
        <v>-2.5090375439908099</v>
      </c>
      <c r="D203">
        <v>-2.5090375439908099</v>
      </c>
    </row>
    <row r="204" spans="1:4">
      <c r="A204" s="1">
        <v>44926</v>
      </c>
      <c r="B204">
        <v>-1.1961123771551601</v>
      </c>
      <c r="C204">
        <v>-1.1961123771551601</v>
      </c>
      <c r="D204">
        <v>-1.1961123771551601</v>
      </c>
    </row>
    <row r="205" spans="1:4">
      <c r="A205" s="1">
        <v>45016</v>
      </c>
      <c r="B205">
        <v>9.6280728383318595E-2</v>
      </c>
      <c r="C205">
        <v>9.6280728383318595E-2</v>
      </c>
      <c r="D205">
        <v>9.6280728383318595E-2</v>
      </c>
    </row>
    <row r="206" spans="1:4">
      <c r="A206" s="1">
        <v>45107</v>
      </c>
      <c r="B206">
        <v>0.89078118766671499</v>
      </c>
      <c r="C206">
        <v>0.89078118766671499</v>
      </c>
      <c r="D206">
        <v>0.89078118766671499</v>
      </c>
    </row>
    <row r="207" spans="1:4">
      <c r="A207" s="1">
        <v>45199</v>
      </c>
      <c r="B207">
        <v>1.3818904372363101</v>
      </c>
      <c r="C207">
        <v>1.3818904372363101</v>
      </c>
      <c r="D207">
        <v>1.3818904372363101</v>
      </c>
    </row>
    <row r="208" spans="1:4">
      <c r="A208" s="1">
        <v>45291</v>
      </c>
      <c r="B208">
        <v>1.6068160961993501</v>
      </c>
      <c r="C208">
        <v>1.6068160961993501</v>
      </c>
      <c r="D208">
        <v>1.6068160961993501</v>
      </c>
    </row>
    <row r="209" spans="1:4">
      <c r="A209" s="1">
        <v>45382</v>
      </c>
      <c r="B209">
        <v>1.89311471462973</v>
      </c>
      <c r="C209">
        <v>1.89311471462973</v>
      </c>
      <c r="D209">
        <v>1.89311471462973</v>
      </c>
    </row>
    <row r="210" spans="1:4">
      <c r="A210" s="1">
        <v>45473</v>
      </c>
      <c r="B210">
        <v>1.7715280561773801</v>
      </c>
      <c r="C210">
        <v>1.7715280561773801</v>
      </c>
      <c r="D210">
        <v>1.7715280561773801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10"/>
  <sheetViews>
    <sheetView topLeftCell="A33" workbookViewId="0">
      <selection activeCell="C33" sqref="C33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1.93427135436727</v>
      </c>
      <c r="C2">
        <v>1.93427135436727</v>
      </c>
      <c r="D2">
        <v>1.93427135436727</v>
      </c>
    </row>
    <row r="3" spans="1:4">
      <c r="A3" s="1">
        <v>26572</v>
      </c>
      <c r="B3">
        <v>2.8132623454235799</v>
      </c>
      <c r="C3">
        <v>2.8132623454235799</v>
      </c>
      <c r="D3">
        <v>2.8132623454235799</v>
      </c>
    </row>
    <row r="4" spans="1:4">
      <c r="A4" s="1">
        <v>26664</v>
      </c>
      <c r="B4">
        <v>4.43865548032971</v>
      </c>
      <c r="C4">
        <v>4.43865548032971</v>
      </c>
      <c r="D4">
        <v>4.43865548032971</v>
      </c>
    </row>
    <row r="5" spans="1:4">
      <c r="A5" s="1">
        <v>26754</v>
      </c>
      <c r="B5">
        <v>4.0944773251511801</v>
      </c>
      <c r="C5">
        <v>4.0944773251511801</v>
      </c>
      <c r="D5">
        <v>4.0944773251511801</v>
      </c>
    </row>
    <row r="6" spans="1:4">
      <c r="A6" s="1">
        <v>26845</v>
      </c>
      <c r="B6">
        <v>6.5111824569133701</v>
      </c>
      <c r="C6">
        <v>6.5111824569133701</v>
      </c>
      <c r="D6">
        <v>6.5111824569133701</v>
      </c>
    </row>
    <row r="7" spans="1:4">
      <c r="A7" s="1">
        <v>26937</v>
      </c>
      <c r="B7">
        <v>8.3273047589468003</v>
      </c>
      <c r="C7">
        <v>8.3273047589468003</v>
      </c>
      <c r="D7">
        <v>8.3273047589468003</v>
      </c>
    </row>
    <row r="8" spans="1:4">
      <c r="A8" s="1">
        <v>27029</v>
      </c>
      <c r="B8">
        <v>9.76882162030868</v>
      </c>
      <c r="C8">
        <v>9.76882162030868</v>
      </c>
      <c r="D8">
        <v>9.76882162030868</v>
      </c>
    </row>
    <row r="9" spans="1:4">
      <c r="A9" s="1">
        <v>27119</v>
      </c>
      <c r="B9">
        <v>9.0405554726140593</v>
      </c>
      <c r="C9">
        <v>9.0405554726140593</v>
      </c>
      <c r="D9">
        <v>9.0405554726140593</v>
      </c>
    </row>
    <row r="10" spans="1:4">
      <c r="A10" s="1">
        <v>27210</v>
      </c>
      <c r="B10">
        <v>9.3990056988428901</v>
      </c>
      <c r="C10">
        <v>9.3990056988428901</v>
      </c>
      <c r="D10">
        <v>9.3990056988428901</v>
      </c>
    </row>
    <row r="11" spans="1:4">
      <c r="A11" s="1">
        <v>27302</v>
      </c>
      <c r="B11">
        <v>8.8486372042061792</v>
      </c>
      <c r="C11">
        <v>8.8486372042061792</v>
      </c>
      <c r="D11">
        <v>8.8486372042061792</v>
      </c>
    </row>
    <row r="12" spans="1:4">
      <c r="A12" s="1">
        <v>27394</v>
      </c>
      <c r="B12">
        <v>7.0434967352152196</v>
      </c>
      <c r="C12">
        <v>7.0434967352152196</v>
      </c>
      <c r="D12">
        <v>7.0434967352152196</v>
      </c>
    </row>
    <row r="13" spans="1:4">
      <c r="A13" s="1">
        <v>27484</v>
      </c>
      <c r="B13">
        <v>5.2209582571037396</v>
      </c>
      <c r="C13">
        <v>5.2209582571037396</v>
      </c>
      <c r="D13">
        <v>5.2209582571037396</v>
      </c>
    </row>
    <row r="14" spans="1:4">
      <c r="A14" s="1">
        <v>27575</v>
      </c>
      <c r="B14">
        <v>3.8990333335610998</v>
      </c>
      <c r="C14">
        <v>3.8990333335610998</v>
      </c>
      <c r="D14">
        <v>3.8990333335610998</v>
      </c>
    </row>
    <row r="15" spans="1:4">
      <c r="A15" s="1">
        <v>27667</v>
      </c>
      <c r="B15">
        <v>3.3994325357611799</v>
      </c>
      <c r="C15">
        <v>3.3994325357611799</v>
      </c>
      <c r="D15">
        <v>3.3994325357611799</v>
      </c>
    </row>
    <row r="16" spans="1:4">
      <c r="A16" s="1">
        <v>27759</v>
      </c>
      <c r="B16">
        <v>4.2435358725693</v>
      </c>
      <c r="C16">
        <v>4.2435358725693</v>
      </c>
      <c r="D16">
        <v>4.2435358725693</v>
      </c>
    </row>
    <row r="17" spans="1:4">
      <c r="A17" s="1">
        <v>27850</v>
      </c>
      <c r="B17">
        <v>4.8597608218043398</v>
      </c>
      <c r="C17">
        <v>4.8597608218043398</v>
      </c>
      <c r="D17">
        <v>4.8597608218043398</v>
      </c>
    </row>
    <row r="18" spans="1:4">
      <c r="A18" s="1">
        <v>27941</v>
      </c>
      <c r="B18">
        <v>5.8107513455074002</v>
      </c>
      <c r="C18">
        <v>5.8107513455074002</v>
      </c>
      <c r="D18">
        <v>5.8107513455074002</v>
      </c>
    </row>
    <row r="19" spans="1:4">
      <c r="A19" s="1">
        <v>28033</v>
      </c>
      <c r="B19">
        <v>6.7493554984540998</v>
      </c>
      <c r="C19">
        <v>6.7493554984540998</v>
      </c>
      <c r="D19">
        <v>6.7493554984540998</v>
      </c>
    </row>
    <row r="20" spans="1:4">
      <c r="A20" s="1">
        <v>28125</v>
      </c>
      <c r="B20">
        <v>7.0902786633683199</v>
      </c>
      <c r="C20">
        <v>7.0902786633683199</v>
      </c>
      <c r="D20">
        <v>7.0902786633683199</v>
      </c>
    </row>
    <row r="21" spans="1:4">
      <c r="A21" s="1">
        <v>28215</v>
      </c>
      <c r="B21">
        <v>8.0450278182690695</v>
      </c>
      <c r="C21">
        <v>8.0450278182690695</v>
      </c>
      <c r="D21">
        <v>8.0450278182690695</v>
      </c>
    </row>
    <row r="22" spans="1:4">
      <c r="A22" s="1">
        <v>28306</v>
      </c>
      <c r="B22">
        <v>6.8760554488007397</v>
      </c>
      <c r="C22">
        <v>6.8760554488007397</v>
      </c>
      <c r="D22">
        <v>6.8760554488007397</v>
      </c>
    </row>
    <row r="23" spans="1:4">
      <c r="A23" s="1">
        <v>28398</v>
      </c>
      <c r="B23">
        <v>6.9794665174635</v>
      </c>
      <c r="C23">
        <v>6.9794665174635</v>
      </c>
      <c r="D23">
        <v>6.9794665174635</v>
      </c>
    </row>
    <row r="24" spans="1:4">
      <c r="A24" s="1">
        <v>28490</v>
      </c>
      <c r="B24">
        <v>7.0946673292931601</v>
      </c>
      <c r="C24">
        <v>7.0946673292931601</v>
      </c>
      <c r="D24">
        <v>7.0946673292931601</v>
      </c>
    </row>
    <row r="25" spans="1:4">
      <c r="A25" s="1">
        <v>28580</v>
      </c>
      <c r="B25">
        <v>5.1235007264729804</v>
      </c>
      <c r="C25">
        <v>5.1235007264729804</v>
      </c>
      <c r="D25">
        <v>5.1235007264729804</v>
      </c>
    </row>
    <row r="26" spans="1:4">
      <c r="A26" s="1">
        <v>28671</v>
      </c>
      <c r="B26">
        <v>5.4954312228231297</v>
      </c>
      <c r="C26">
        <v>5.4954312228231297</v>
      </c>
      <c r="D26">
        <v>5.4954312228231297</v>
      </c>
    </row>
    <row r="27" spans="1:4">
      <c r="A27" s="1">
        <v>28763</v>
      </c>
      <c r="B27">
        <v>7.2725969223348201</v>
      </c>
      <c r="C27">
        <v>7.2725969223348201</v>
      </c>
      <c r="D27">
        <v>7.2725969223348201</v>
      </c>
    </row>
    <row r="28" spans="1:4">
      <c r="A28" s="1">
        <v>28855</v>
      </c>
      <c r="B28">
        <v>7.2281271466060604</v>
      </c>
      <c r="C28">
        <v>7.2281271466060604</v>
      </c>
      <c r="D28">
        <v>7.2281271466060604</v>
      </c>
    </row>
    <row r="29" spans="1:4">
      <c r="A29" s="1">
        <v>28945</v>
      </c>
      <c r="B29">
        <v>5.0658386114685499</v>
      </c>
      <c r="C29">
        <v>5.0658386114685499</v>
      </c>
      <c r="D29">
        <v>5.0658386114685499</v>
      </c>
    </row>
    <row r="30" spans="1:4">
      <c r="A30" s="1">
        <v>29036</v>
      </c>
      <c r="B30">
        <v>7.9519390265760199</v>
      </c>
      <c r="C30">
        <v>7.9519390265760199</v>
      </c>
      <c r="D30">
        <v>7.9519390265760199</v>
      </c>
    </row>
    <row r="31" spans="1:4">
      <c r="A31" s="1">
        <v>29128</v>
      </c>
      <c r="B31">
        <v>8.6944165273291105</v>
      </c>
      <c r="C31">
        <v>8.6944165273291105</v>
      </c>
      <c r="D31">
        <v>8.6944165273291105</v>
      </c>
    </row>
    <row r="32" spans="1:4">
      <c r="A32" s="1">
        <v>29220</v>
      </c>
      <c r="B32">
        <v>11.5470788585463</v>
      </c>
      <c r="C32">
        <v>11.5470788585463</v>
      </c>
      <c r="D32">
        <v>11.5470788585463</v>
      </c>
    </row>
    <row r="33" spans="1:4">
      <c r="A33" s="1">
        <v>29311</v>
      </c>
      <c r="B33">
        <v>10.9782564741794</v>
      </c>
      <c r="C33">
        <v>10.9782564741794</v>
      </c>
      <c r="D33">
        <v>10.9782564741794</v>
      </c>
    </row>
    <row r="34" spans="1:4">
      <c r="A34" s="1">
        <v>29402</v>
      </c>
      <c r="B34">
        <v>10.5266261205253</v>
      </c>
      <c r="C34">
        <v>10.5266261205253</v>
      </c>
      <c r="D34">
        <v>10.5266261205253</v>
      </c>
    </row>
    <row r="35" spans="1:4">
      <c r="A35" s="1">
        <v>29494</v>
      </c>
      <c r="B35">
        <v>9.8837358925129699</v>
      </c>
      <c r="C35">
        <v>9.8837358925129699</v>
      </c>
      <c r="D35">
        <v>9.8837358925129699</v>
      </c>
    </row>
    <row r="36" spans="1:4">
      <c r="A36" s="1">
        <v>29586</v>
      </c>
      <c r="B36">
        <v>10.3793488578218</v>
      </c>
      <c r="C36">
        <v>10.3793488578218</v>
      </c>
      <c r="D36">
        <v>10.3793488578218</v>
      </c>
    </row>
    <row r="37" spans="1:4">
      <c r="A37" s="1">
        <v>29676</v>
      </c>
      <c r="B37">
        <v>10.9449541562073</v>
      </c>
      <c r="C37">
        <v>10.9449541562073</v>
      </c>
      <c r="D37">
        <v>10.9449541562073</v>
      </c>
    </row>
    <row r="38" spans="1:4">
      <c r="A38" s="1">
        <v>29767</v>
      </c>
      <c r="B38">
        <v>13.303363552528801</v>
      </c>
      <c r="C38">
        <v>13.303363552528801</v>
      </c>
      <c r="D38">
        <v>13.303363552528801</v>
      </c>
    </row>
    <row r="39" spans="1:4">
      <c r="A39" s="1">
        <v>29859</v>
      </c>
      <c r="B39">
        <v>13.566495053102701</v>
      </c>
      <c r="C39">
        <v>13.566495053102701</v>
      </c>
      <c r="D39">
        <v>13.566495053102701</v>
      </c>
    </row>
    <row r="40" spans="1:4">
      <c r="A40" s="1">
        <v>29951</v>
      </c>
      <c r="B40">
        <v>12.677728154999899</v>
      </c>
      <c r="C40">
        <v>12.677728154999899</v>
      </c>
      <c r="D40">
        <v>12.677728154999899</v>
      </c>
    </row>
    <row r="41" spans="1:4">
      <c r="A41" s="1">
        <v>30041</v>
      </c>
      <c r="B41">
        <v>11.2049307442217</v>
      </c>
      <c r="C41">
        <v>11.2049307442217</v>
      </c>
      <c r="D41">
        <v>11.2049307442217</v>
      </c>
    </row>
    <row r="42" spans="1:4">
      <c r="A42" s="1">
        <v>30132</v>
      </c>
      <c r="B42">
        <v>11.3845240632412</v>
      </c>
      <c r="C42">
        <v>11.3845240632412</v>
      </c>
      <c r="D42">
        <v>11.3845240632412</v>
      </c>
    </row>
    <row r="43" spans="1:4">
      <c r="A43" s="1">
        <v>30224</v>
      </c>
      <c r="B43">
        <v>10.004203646010801</v>
      </c>
      <c r="C43">
        <v>10.004203646010801</v>
      </c>
      <c r="D43">
        <v>10.004203646010801</v>
      </c>
    </row>
    <row r="44" spans="1:4">
      <c r="A44" s="1">
        <v>30316</v>
      </c>
      <c r="B44">
        <v>9.6852370675934303</v>
      </c>
      <c r="C44">
        <v>9.6852370675934303</v>
      </c>
      <c r="D44">
        <v>9.6852370675934303</v>
      </c>
    </row>
    <row r="45" spans="1:4">
      <c r="A45" s="1">
        <v>30406</v>
      </c>
      <c r="B45">
        <v>8.8828958911265392</v>
      </c>
      <c r="C45">
        <v>8.8828958911265392</v>
      </c>
      <c r="D45">
        <v>8.8828958911265392</v>
      </c>
    </row>
    <row r="46" spans="1:4">
      <c r="A46" s="1">
        <v>30497</v>
      </c>
      <c r="B46">
        <v>9.1271779575737799</v>
      </c>
      <c r="C46">
        <v>9.1271779575737799</v>
      </c>
      <c r="D46">
        <v>9.1271779575737799</v>
      </c>
    </row>
    <row r="47" spans="1:4">
      <c r="A47" s="1">
        <v>30589</v>
      </c>
      <c r="B47">
        <v>9.3102442020414191</v>
      </c>
      <c r="C47">
        <v>9.3102442020414191</v>
      </c>
      <c r="D47">
        <v>9.3102442020414191</v>
      </c>
    </row>
    <row r="48" spans="1:4">
      <c r="A48" s="1">
        <v>30681</v>
      </c>
      <c r="B48">
        <v>9.7462578584900594</v>
      </c>
      <c r="C48">
        <v>9.7462578584900594</v>
      </c>
      <c r="D48">
        <v>9.7462578584900594</v>
      </c>
    </row>
    <row r="49" spans="1:4">
      <c r="A49" s="1">
        <v>30772</v>
      </c>
      <c r="B49">
        <v>9.0130774303385994</v>
      </c>
      <c r="C49">
        <v>9.0130774303385994</v>
      </c>
      <c r="D49">
        <v>9.0130774303385994</v>
      </c>
    </row>
    <row r="50" spans="1:4">
      <c r="A50" s="1">
        <v>30863</v>
      </c>
      <c r="B50">
        <v>7.9738482913478101</v>
      </c>
      <c r="C50">
        <v>7.9738482913478101</v>
      </c>
      <c r="D50">
        <v>7.9738482913478101</v>
      </c>
    </row>
    <row r="51" spans="1:4">
      <c r="A51" s="1">
        <v>30955</v>
      </c>
      <c r="B51">
        <v>7.6318417847935498</v>
      </c>
      <c r="C51">
        <v>7.6318417847935498</v>
      </c>
      <c r="D51">
        <v>7.6318417847935498</v>
      </c>
    </row>
    <row r="52" spans="1:4">
      <c r="A52" s="1">
        <v>31047</v>
      </c>
      <c r="B52">
        <v>7.86217085538867</v>
      </c>
      <c r="C52">
        <v>7.86217085538867</v>
      </c>
      <c r="D52">
        <v>7.86217085538867</v>
      </c>
    </row>
    <row r="53" spans="1:4">
      <c r="A53" s="1">
        <v>31137</v>
      </c>
      <c r="B53">
        <v>7.7909080342470904</v>
      </c>
      <c r="C53">
        <v>7.7909080342470904</v>
      </c>
      <c r="D53">
        <v>7.7909080342470904</v>
      </c>
    </row>
    <row r="54" spans="1:4">
      <c r="A54" s="1">
        <v>31228</v>
      </c>
      <c r="B54">
        <v>7.9494963805185899</v>
      </c>
      <c r="C54">
        <v>7.9494963805185899</v>
      </c>
      <c r="D54">
        <v>7.9494963805185899</v>
      </c>
    </row>
    <row r="55" spans="1:4">
      <c r="A55" s="1">
        <v>31320</v>
      </c>
      <c r="B55">
        <v>7.1218793869978398</v>
      </c>
      <c r="C55">
        <v>7.1218793869978398</v>
      </c>
      <c r="D55">
        <v>7.1218793869978398</v>
      </c>
    </row>
    <row r="56" spans="1:4">
      <c r="A56" s="1">
        <v>31412</v>
      </c>
      <c r="B56">
        <v>6.1851191524400004</v>
      </c>
      <c r="C56">
        <v>6.1851191524400004</v>
      </c>
      <c r="D56">
        <v>6.1851191524400004</v>
      </c>
    </row>
    <row r="57" spans="1:4">
      <c r="A57" s="1">
        <v>31502</v>
      </c>
      <c r="B57">
        <v>6.0072535406911998</v>
      </c>
      <c r="C57">
        <v>6.0072535406911998</v>
      </c>
      <c r="D57">
        <v>6.0072535406911998</v>
      </c>
    </row>
    <row r="58" spans="1:4">
      <c r="A58" s="1">
        <v>31593</v>
      </c>
      <c r="B58">
        <v>6.0775991836288696</v>
      </c>
      <c r="C58">
        <v>6.0775991836288696</v>
      </c>
      <c r="D58">
        <v>6.0775991836288696</v>
      </c>
    </row>
    <row r="59" spans="1:4">
      <c r="A59" s="1">
        <v>31685</v>
      </c>
      <c r="B59">
        <v>5.4621602023495699</v>
      </c>
      <c r="C59">
        <v>5.4621602023495699</v>
      </c>
      <c r="D59">
        <v>5.4621602023495699</v>
      </c>
    </row>
    <row r="60" spans="1:4">
      <c r="A60" s="1">
        <v>31777</v>
      </c>
      <c r="B60">
        <v>5.9649960340093404</v>
      </c>
      <c r="C60">
        <v>5.9649960340093404</v>
      </c>
      <c r="D60">
        <v>5.9649960340093404</v>
      </c>
    </row>
    <row r="61" spans="1:4">
      <c r="A61" s="1">
        <v>31867</v>
      </c>
      <c r="B61">
        <v>5.9335267902310198</v>
      </c>
      <c r="C61">
        <v>5.9335267902310198</v>
      </c>
      <c r="D61">
        <v>5.9335267902310198</v>
      </c>
    </row>
    <row r="62" spans="1:4">
      <c r="A62" s="1">
        <v>31958</v>
      </c>
      <c r="B62">
        <v>7.19679120074015</v>
      </c>
      <c r="C62">
        <v>7.19679120074015</v>
      </c>
      <c r="D62">
        <v>7.19679120074015</v>
      </c>
    </row>
    <row r="63" spans="1:4">
      <c r="A63" s="1">
        <v>32050</v>
      </c>
      <c r="B63">
        <v>6.8256546096047002</v>
      </c>
      <c r="C63">
        <v>6.8256546096047002</v>
      </c>
      <c r="D63">
        <v>6.8256546096047002</v>
      </c>
    </row>
    <row r="64" spans="1:4">
      <c r="A64" s="1">
        <v>32142</v>
      </c>
      <c r="B64">
        <v>6.5107775785628004</v>
      </c>
      <c r="C64">
        <v>6.5107775785628004</v>
      </c>
      <c r="D64">
        <v>6.5107775785628004</v>
      </c>
    </row>
    <row r="65" spans="1:4">
      <c r="A65" s="1">
        <v>32233</v>
      </c>
      <c r="B65">
        <v>4.8096949117894097</v>
      </c>
      <c r="C65">
        <v>4.8096949117894097</v>
      </c>
      <c r="D65">
        <v>4.8096949117894097</v>
      </c>
    </row>
    <row r="66" spans="1:4">
      <c r="A66" s="1">
        <v>32324</v>
      </c>
      <c r="B66">
        <v>5.00056946602888</v>
      </c>
      <c r="C66">
        <v>5.00056946602888</v>
      </c>
      <c r="D66">
        <v>5.00056946602888</v>
      </c>
    </row>
    <row r="67" spans="1:4">
      <c r="A67" s="1">
        <v>32416</v>
      </c>
      <c r="B67">
        <v>6.3731066214552499</v>
      </c>
      <c r="C67">
        <v>6.3731066214552499</v>
      </c>
      <c r="D67">
        <v>6.3731066214552499</v>
      </c>
    </row>
    <row r="68" spans="1:4">
      <c r="A68" s="1">
        <v>32508</v>
      </c>
      <c r="B68">
        <v>6.5408932542703102</v>
      </c>
      <c r="C68">
        <v>6.5408932542703102</v>
      </c>
      <c r="D68">
        <v>6.5408932542703102</v>
      </c>
    </row>
    <row r="69" spans="1:4">
      <c r="A69" s="1">
        <v>32598</v>
      </c>
      <c r="B69">
        <v>7.8850483201048602</v>
      </c>
      <c r="C69">
        <v>7.8850483201048602</v>
      </c>
      <c r="D69">
        <v>7.8850483201048602</v>
      </c>
    </row>
    <row r="70" spans="1:4">
      <c r="A70" s="1">
        <v>32689</v>
      </c>
      <c r="B70">
        <v>7.9555035213217202</v>
      </c>
      <c r="C70">
        <v>7.9555035213217202</v>
      </c>
      <c r="D70">
        <v>7.9555035213217202</v>
      </c>
    </row>
    <row r="71" spans="1:4">
      <c r="A71" s="1">
        <v>32781</v>
      </c>
      <c r="B71">
        <v>8.4493908614144608</v>
      </c>
      <c r="C71">
        <v>8.4493908614144608</v>
      </c>
      <c r="D71">
        <v>8.4493908614144608</v>
      </c>
    </row>
    <row r="72" spans="1:4">
      <c r="A72" s="1">
        <v>32873</v>
      </c>
      <c r="B72">
        <v>9.2399728690842107</v>
      </c>
      <c r="C72">
        <v>9.2399728690842107</v>
      </c>
      <c r="D72">
        <v>9.2399728690842107</v>
      </c>
    </row>
    <row r="73" spans="1:4">
      <c r="A73" s="1">
        <v>32963</v>
      </c>
      <c r="B73">
        <v>8.8888544143239798</v>
      </c>
      <c r="C73">
        <v>8.8888544143239798</v>
      </c>
      <c r="D73">
        <v>8.8888544143239798</v>
      </c>
    </row>
    <row r="74" spans="1:4">
      <c r="A74" s="1">
        <v>33054</v>
      </c>
      <c r="B74">
        <v>7.7677768788029704</v>
      </c>
      <c r="C74">
        <v>7.7677768788029704</v>
      </c>
      <c r="D74">
        <v>7.7677768788029704</v>
      </c>
    </row>
    <row r="75" spans="1:4">
      <c r="A75" s="1">
        <v>33146</v>
      </c>
      <c r="B75">
        <v>7.9777922964735701</v>
      </c>
      <c r="C75">
        <v>7.9777922964735701</v>
      </c>
      <c r="D75">
        <v>7.9777922964735701</v>
      </c>
    </row>
    <row r="76" spans="1:4">
      <c r="A76" s="1">
        <v>33238</v>
      </c>
      <c r="B76">
        <v>8.6694549102628606</v>
      </c>
      <c r="C76">
        <v>8.6694549102628606</v>
      </c>
      <c r="D76">
        <v>8.6694549102628606</v>
      </c>
    </row>
    <row r="77" spans="1:4">
      <c r="A77" s="1">
        <v>33328</v>
      </c>
      <c r="B77">
        <v>8.5547788609835607</v>
      </c>
      <c r="C77">
        <v>8.5547788609835607</v>
      </c>
      <c r="D77">
        <v>8.5547788609835607</v>
      </c>
    </row>
    <row r="78" spans="1:4">
      <c r="A78" s="1">
        <v>33419</v>
      </c>
      <c r="B78">
        <v>8.0275117410527894</v>
      </c>
      <c r="C78">
        <v>8.0275117410527894</v>
      </c>
      <c r="D78">
        <v>8.0275117410527894</v>
      </c>
    </row>
    <row r="79" spans="1:4">
      <c r="A79" s="1">
        <v>33511</v>
      </c>
      <c r="B79">
        <v>8.0063123607075894</v>
      </c>
      <c r="C79">
        <v>8.0063123607075894</v>
      </c>
      <c r="D79">
        <v>8.0063123607075894</v>
      </c>
    </row>
    <row r="80" spans="1:4">
      <c r="A80" s="1">
        <v>33603</v>
      </c>
      <c r="B80">
        <v>8.8536168917602307</v>
      </c>
      <c r="C80">
        <v>8.8536168917602307</v>
      </c>
      <c r="D80">
        <v>8.8536168917602307</v>
      </c>
    </row>
    <row r="81" spans="1:4">
      <c r="A81" s="1">
        <v>33694</v>
      </c>
      <c r="B81">
        <v>9.0870284023120096</v>
      </c>
      <c r="C81">
        <v>9.0870284023120096</v>
      </c>
      <c r="D81">
        <v>9.0870284023120096</v>
      </c>
    </row>
    <row r="82" spans="1:4">
      <c r="A82" s="1">
        <v>33785</v>
      </c>
      <c r="B82">
        <v>8.7912492993179399</v>
      </c>
      <c r="C82">
        <v>8.7912492993179399</v>
      </c>
      <c r="D82">
        <v>8.7912492993179399</v>
      </c>
    </row>
    <row r="83" spans="1:4">
      <c r="A83" s="1">
        <v>33877</v>
      </c>
      <c r="B83">
        <v>9.9316517972801694</v>
      </c>
      <c r="C83">
        <v>9.9316517972801694</v>
      </c>
      <c r="D83">
        <v>9.9316517972801694</v>
      </c>
    </row>
    <row r="84" spans="1:4">
      <c r="A84" s="1">
        <v>33969</v>
      </c>
      <c r="B84">
        <v>9.7002959958782693</v>
      </c>
      <c r="C84">
        <v>9.7002959958782693</v>
      </c>
      <c r="D84">
        <v>9.7002959958782693</v>
      </c>
    </row>
    <row r="85" spans="1:4">
      <c r="A85" s="1">
        <v>34059</v>
      </c>
      <c r="B85">
        <v>7.6197499728098803</v>
      </c>
      <c r="C85">
        <v>7.6197499728098803</v>
      </c>
      <c r="D85">
        <v>7.6197499728098803</v>
      </c>
    </row>
    <row r="86" spans="1:4">
      <c r="A86" s="1">
        <v>34150</v>
      </c>
      <c r="B86">
        <v>6.1962116827754103</v>
      </c>
      <c r="C86">
        <v>6.1962116827754103</v>
      </c>
      <c r="D86">
        <v>6.1962116827754103</v>
      </c>
    </row>
    <row r="87" spans="1:4">
      <c r="A87" s="1">
        <v>34242</v>
      </c>
      <c r="B87">
        <v>5.8010713220902304</v>
      </c>
      <c r="C87">
        <v>5.8010713220902304</v>
      </c>
      <c r="D87">
        <v>5.8010713220902304</v>
      </c>
    </row>
    <row r="88" spans="1:4">
      <c r="A88" s="1">
        <v>34334</v>
      </c>
      <c r="B88">
        <v>5.2379725401780197</v>
      </c>
      <c r="C88">
        <v>5.2379725401780197</v>
      </c>
      <c r="D88">
        <v>5.2379725401780197</v>
      </c>
    </row>
    <row r="89" spans="1:4">
      <c r="A89" s="1">
        <v>34424</v>
      </c>
      <c r="B89">
        <v>5.0775470983897302</v>
      </c>
      <c r="C89">
        <v>5.0775470983897302</v>
      </c>
      <c r="D89">
        <v>5.0775470983897302</v>
      </c>
    </row>
    <row r="90" spans="1:4">
      <c r="A90" s="1">
        <v>34515</v>
      </c>
      <c r="B90">
        <v>4.1979663680318202</v>
      </c>
      <c r="C90">
        <v>4.1979663680318202</v>
      </c>
      <c r="D90">
        <v>4.1979663680318202</v>
      </c>
    </row>
    <row r="91" spans="1:4">
      <c r="A91" s="1">
        <v>34607</v>
      </c>
      <c r="B91">
        <v>3.9752491966539898</v>
      </c>
      <c r="C91">
        <v>3.9752491966539898</v>
      </c>
      <c r="D91">
        <v>3.9752491966539898</v>
      </c>
    </row>
    <row r="92" spans="1:4">
      <c r="A92" s="1">
        <v>34699</v>
      </c>
      <c r="B92">
        <v>3.8386988597985199</v>
      </c>
      <c r="C92">
        <v>3.8386988597985199</v>
      </c>
      <c r="D92">
        <v>3.8386988597985199</v>
      </c>
    </row>
    <row r="93" spans="1:4">
      <c r="A93" s="1">
        <v>34789</v>
      </c>
      <c r="B93">
        <v>4.5968553737479096</v>
      </c>
      <c r="C93">
        <v>4.5968553737479096</v>
      </c>
      <c r="D93">
        <v>4.5968553737479096</v>
      </c>
    </row>
    <row r="94" spans="1:4">
      <c r="A94" s="1">
        <v>34880</v>
      </c>
      <c r="B94">
        <v>5.3873232163296203</v>
      </c>
      <c r="C94">
        <v>5.3873232163296203</v>
      </c>
      <c r="D94">
        <v>5.3873232163296203</v>
      </c>
    </row>
    <row r="95" spans="1:4">
      <c r="A95" s="1">
        <v>34972</v>
      </c>
      <c r="B95">
        <v>4.4190696025352496</v>
      </c>
      <c r="C95">
        <v>4.4190696025352496</v>
      </c>
      <c r="D95">
        <v>4.4190696025352496</v>
      </c>
    </row>
    <row r="96" spans="1:4">
      <c r="A96" s="1">
        <v>35064</v>
      </c>
      <c r="B96">
        <v>4.4022687964127902</v>
      </c>
      <c r="C96">
        <v>4.4022687964127902</v>
      </c>
      <c r="D96">
        <v>4.4022687964127902</v>
      </c>
    </row>
    <row r="97" spans="1:4">
      <c r="A97" s="1">
        <v>35155</v>
      </c>
      <c r="B97">
        <v>3.7640869265408101</v>
      </c>
      <c r="C97">
        <v>3.7640869265408101</v>
      </c>
      <c r="D97">
        <v>3.7640869265408101</v>
      </c>
    </row>
    <row r="98" spans="1:4">
      <c r="A98" s="1">
        <v>35246</v>
      </c>
      <c r="B98">
        <v>3.3010252231127</v>
      </c>
      <c r="C98">
        <v>3.3010252231127</v>
      </c>
      <c r="D98">
        <v>3.3010252231127</v>
      </c>
    </row>
    <row r="99" spans="1:4">
      <c r="A99" s="1">
        <v>35338</v>
      </c>
      <c r="B99">
        <v>3.19942339566781</v>
      </c>
      <c r="C99">
        <v>3.19942339566781</v>
      </c>
      <c r="D99">
        <v>3.19942339566781</v>
      </c>
    </row>
    <row r="100" spans="1:4">
      <c r="A100" s="1">
        <v>35430</v>
      </c>
      <c r="B100">
        <v>2.88414376181704</v>
      </c>
      <c r="C100">
        <v>2.88414376181704</v>
      </c>
      <c r="D100">
        <v>2.88414376181704</v>
      </c>
    </row>
    <row r="101" spans="1:4">
      <c r="A101" s="1">
        <v>35520</v>
      </c>
      <c r="B101">
        <v>2.9783480725233402</v>
      </c>
      <c r="C101">
        <v>2.9783480725233402</v>
      </c>
      <c r="D101">
        <v>2.9783480725233402</v>
      </c>
    </row>
    <row r="102" spans="1:4">
      <c r="A102" s="1">
        <v>35611</v>
      </c>
      <c r="B102">
        <v>2.8048308299876199</v>
      </c>
      <c r="C102">
        <v>2.8048308299876199</v>
      </c>
      <c r="D102">
        <v>2.8048308299876199</v>
      </c>
    </row>
    <row r="103" spans="1:4">
      <c r="A103" s="1">
        <v>35703</v>
      </c>
      <c r="B103">
        <v>2.9186896589730398</v>
      </c>
      <c r="C103">
        <v>2.9186896589730398</v>
      </c>
      <c r="D103">
        <v>2.9186896589730398</v>
      </c>
    </row>
    <row r="104" spans="1:4">
      <c r="A104" s="1">
        <v>35795</v>
      </c>
      <c r="B104">
        <v>3.25478097065109</v>
      </c>
      <c r="C104">
        <v>3.25478097065109</v>
      </c>
      <c r="D104">
        <v>3.25478097065109</v>
      </c>
    </row>
    <row r="105" spans="1:4">
      <c r="A105" s="1">
        <v>35885</v>
      </c>
      <c r="B105">
        <v>2.8613564892148702</v>
      </c>
      <c r="C105">
        <v>2.8613564892148702</v>
      </c>
      <c r="D105">
        <v>2.8613564892148702</v>
      </c>
    </row>
    <row r="106" spans="1:4">
      <c r="A106" s="1">
        <v>35976</v>
      </c>
      <c r="B106">
        <v>2.4916390666681001</v>
      </c>
      <c r="C106">
        <v>2.4916390666681001</v>
      </c>
      <c r="D106">
        <v>2.4916390666681001</v>
      </c>
    </row>
    <row r="107" spans="1:4">
      <c r="A107" s="1">
        <v>36068</v>
      </c>
      <c r="B107">
        <v>2.7256306910417201</v>
      </c>
      <c r="C107">
        <v>2.7256306910417201</v>
      </c>
      <c r="D107">
        <v>2.7256306910417201</v>
      </c>
    </row>
    <row r="108" spans="1:4">
      <c r="A108" s="1">
        <v>36160</v>
      </c>
      <c r="B108">
        <v>2.23140481080832</v>
      </c>
      <c r="C108">
        <v>2.23140481080832</v>
      </c>
      <c r="D108">
        <v>2.23140481080832</v>
      </c>
    </row>
    <row r="109" spans="1:4">
      <c r="A109" s="1">
        <v>36250</v>
      </c>
      <c r="B109">
        <v>1.766936453102</v>
      </c>
      <c r="C109">
        <v>1.766936453102</v>
      </c>
      <c r="D109">
        <v>1.766936453102</v>
      </c>
    </row>
    <row r="110" spans="1:4">
      <c r="A110" s="1">
        <v>36341</v>
      </c>
      <c r="B110">
        <v>1.3046736931162</v>
      </c>
      <c r="C110">
        <v>1.3046736931162</v>
      </c>
      <c r="D110">
        <v>1.3046736931162</v>
      </c>
    </row>
    <row r="111" spans="1:4">
      <c r="A111" s="1">
        <v>36433</v>
      </c>
      <c r="B111">
        <v>1.4830273451591001</v>
      </c>
      <c r="C111">
        <v>1.4830273451591001</v>
      </c>
      <c r="D111">
        <v>1.4830273451591001</v>
      </c>
    </row>
    <row r="112" spans="1:4">
      <c r="A112" s="1">
        <v>36525</v>
      </c>
      <c r="B112">
        <v>2.0836940528300198</v>
      </c>
      <c r="C112">
        <v>2.0836940528300198</v>
      </c>
      <c r="D112">
        <v>2.0836940528300198</v>
      </c>
    </row>
    <row r="113" spans="1:4">
      <c r="A113" s="1">
        <v>36616</v>
      </c>
      <c r="B113">
        <v>2.50880826665363</v>
      </c>
      <c r="C113">
        <v>2.50880826665363</v>
      </c>
      <c r="D113">
        <v>2.50880826665363</v>
      </c>
    </row>
    <row r="114" spans="1:4">
      <c r="A114" s="1">
        <v>36707</v>
      </c>
      <c r="B114">
        <v>3.5322161007793</v>
      </c>
      <c r="C114">
        <v>3.5322161007793</v>
      </c>
      <c r="D114">
        <v>3.5322161007793</v>
      </c>
    </row>
    <row r="115" spans="1:4">
      <c r="A115" s="1">
        <v>36799</v>
      </c>
      <c r="B115">
        <v>3.8167972123421499</v>
      </c>
      <c r="C115">
        <v>3.8167972123421499</v>
      </c>
      <c r="D115">
        <v>3.8167972123421499</v>
      </c>
    </row>
    <row r="116" spans="1:4">
      <c r="A116" s="1">
        <v>36891</v>
      </c>
      <c r="B116">
        <v>4.2044173997147896</v>
      </c>
      <c r="C116">
        <v>4.2044173997147896</v>
      </c>
      <c r="D116">
        <v>4.2044173997147896</v>
      </c>
    </row>
    <row r="117" spans="1:4">
      <c r="A117" s="1">
        <v>36981</v>
      </c>
      <c r="B117">
        <v>4.2651592119133701</v>
      </c>
      <c r="C117">
        <v>4.2651592119133701</v>
      </c>
      <c r="D117">
        <v>4.2651592119133701</v>
      </c>
    </row>
    <row r="118" spans="1:4">
      <c r="A118" s="1">
        <v>37072</v>
      </c>
      <c r="B118">
        <v>3.9632701674345299</v>
      </c>
      <c r="C118">
        <v>3.9632701674345299</v>
      </c>
      <c r="D118">
        <v>3.9632701674345299</v>
      </c>
    </row>
    <row r="119" spans="1:4">
      <c r="A119" s="1">
        <v>37164</v>
      </c>
      <c r="B119">
        <v>3.2892840262632301</v>
      </c>
      <c r="C119">
        <v>3.2892840262632301</v>
      </c>
      <c r="D119">
        <v>3.2892840262632301</v>
      </c>
    </row>
    <row r="120" spans="1:4">
      <c r="A120" s="1">
        <v>37256</v>
      </c>
      <c r="B120">
        <v>2.0647206826680602</v>
      </c>
      <c r="C120">
        <v>2.0647206826680602</v>
      </c>
      <c r="D120">
        <v>2.0647206826680602</v>
      </c>
    </row>
    <row r="121" spans="1:4">
      <c r="A121" s="1">
        <v>37346</v>
      </c>
      <c r="B121">
        <v>1.6007796248955399</v>
      </c>
      <c r="C121">
        <v>1.6007796248955399</v>
      </c>
      <c r="D121">
        <v>1.6007796248955399</v>
      </c>
    </row>
    <row r="122" spans="1:4">
      <c r="A122" s="1">
        <v>37437</v>
      </c>
      <c r="B122">
        <v>1.59881424137637</v>
      </c>
      <c r="C122">
        <v>1.59881424137637</v>
      </c>
      <c r="D122">
        <v>1.59881424137637</v>
      </c>
    </row>
    <row r="123" spans="1:4">
      <c r="A123" s="1">
        <v>37529</v>
      </c>
      <c r="B123">
        <v>1.7425349912866901</v>
      </c>
      <c r="C123">
        <v>1.7425349912866901</v>
      </c>
      <c r="D123">
        <v>1.7425349912866901</v>
      </c>
    </row>
    <row r="124" spans="1:4">
      <c r="A124" s="1">
        <v>37621</v>
      </c>
      <c r="B124">
        <v>1.74520953941499</v>
      </c>
      <c r="C124">
        <v>1.74520953941499</v>
      </c>
      <c r="D124">
        <v>1.74520953941499</v>
      </c>
    </row>
    <row r="125" spans="1:4">
      <c r="A125" s="1">
        <v>37711</v>
      </c>
      <c r="B125">
        <v>1.27794451601532</v>
      </c>
      <c r="C125">
        <v>1.27794451601532</v>
      </c>
      <c r="D125">
        <v>1.27794451601532</v>
      </c>
    </row>
    <row r="126" spans="1:4">
      <c r="A126" s="1">
        <v>37802</v>
      </c>
      <c r="B126">
        <v>0.74604331544244196</v>
      </c>
      <c r="C126">
        <v>0.74604331544244196</v>
      </c>
      <c r="D126">
        <v>0.74604331544244196</v>
      </c>
    </row>
    <row r="127" spans="1:4">
      <c r="A127" s="1">
        <v>37894</v>
      </c>
      <c r="B127">
        <v>0.60298502927930497</v>
      </c>
      <c r="C127">
        <v>0.60298502927930497</v>
      </c>
      <c r="D127">
        <v>0.60298502927930497</v>
      </c>
    </row>
    <row r="128" spans="1:4">
      <c r="A128" s="1">
        <v>37986</v>
      </c>
      <c r="B128">
        <v>0.66471793407351498</v>
      </c>
      <c r="C128">
        <v>0.66471793407351498</v>
      </c>
      <c r="D128">
        <v>0.66471793407351498</v>
      </c>
    </row>
    <row r="129" spans="1:4">
      <c r="A129" s="1">
        <v>38077</v>
      </c>
      <c r="B129">
        <v>0.678887166877433</v>
      </c>
      <c r="C129">
        <v>0.678887166877433</v>
      </c>
      <c r="D129">
        <v>0.678887166877433</v>
      </c>
    </row>
    <row r="130" spans="1:4">
      <c r="A130" s="1">
        <v>38168</v>
      </c>
      <c r="B130">
        <v>0.53979600527954796</v>
      </c>
      <c r="C130">
        <v>0.53979600527954796</v>
      </c>
      <c r="D130">
        <v>0.53979600527954796</v>
      </c>
    </row>
    <row r="131" spans="1:4">
      <c r="A131" s="1">
        <v>38260</v>
      </c>
      <c r="B131">
        <v>0.45784323618676298</v>
      </c>
      <c r="C131">
        <v>0.45784323618676298</v>
      </c>
      <c r="D131">
        <v>0.45784323618676298</v>
      </c>
    </row>
    <row r="132" spans="1:4">
      <c r="A132" s="1">
        <v>38352</v>
      </c>
      <c r="B132">
        <v>0.80578598400985102</v>
      </c>
      <c r="C132">
        <v>0.80578598400985102</v>
      </c>
      <c r="D132">
        <v>0.80578598400985102</v>
      </c>
    </row>
    <row r="133" spans="1:4">
      <c r="A133" s="1">
        <v>38442</v>
      </c>
      <c r="B133">
        <v>0.77706372439932103</v>
      </c>
      <c r="C133">
        <v>0.77706372439932103</v>
      </c>
      <c r="D133">
        <v>0.77706372439932103</v>
      </c>
    </row>
    <row r="134" spans="1:4">
      <c r="A134" s="1">
        <v>38533</v>
      </c>
      <c r="B134">
        <v>0.97013330253718899</v>
      </c>
      <c r="C134">
        <v>0.97013330253718899</v>
      </c>
      <c r="D134">
        <v>0.97013330253718899</v>
      </c>
    </row>
    <row r="135" spans="1:4">
      <c r="A135" s="1">
        <v>38625</v>
      </c>
      <c r="B135">
        <v>1.0504171565610201</v>
      </c>
      <c r="C135">
        <v>1.0504171565610201</v>
      </c>
      <c r="D135">
        <v>1.0504171565610201</v>
      </c>
    </row>
    <row r="136" spans="1:4">
      <c r="A136" s="1">
        <v>38717</v>
      </c>
      <c r="B136">
        <v>1.0364518838430801</v>
      </c>
      <c r="C136">
        <v>1.0364518838430801</v>
      </c>
      <c r="D136">
        <v>1.0364518838430801</v>
      </c>
    </row>
    <row r="137" spans="1:4">
      <c r="A137" s="1">
        <v>38807</v>
      </c>
      <c r="B137">
        <v>1.6484888860646301</v>
      </c>
      <c r="C137">
        <v>1.6484888860646301</v>
      </c>
      <c r="D137">
        <v>1.6484888860646301</v>
      </c>
    </row>
    <row r="138" spans="1:4">
      <c r="A138" s="1">
        <v>38898</v>
      </c>
      <c r="B138">
        <v>1.8484625899645</v>
      </c>
      <c r="C138">
        <v>1.8484625899645</v>
      </c>
      <c r="D138">
        <v>1.8484625899645</v>
      </c>
    </row>
    <row r="139" spans="1:4">
      <c r="A139" s="1">
        <v>38990</v>
      </c>
      <c r="B139">
        <v>2.0506137017628698</v>
      </c>
      <c r="C139">
        <v>2.0506137017628698</v>
      </c>
      <c r="D139">
        <v>2.0506137017628698</v>
      </c>
    </row>
    <row r="140" spans="1:4">
      <c r="A140" s="1">
        <v>39082</v>
      </c>
      <c r="B140">
        <v>2.7727923483799701</v>
      </c>
      <c r="C140">
        <v>2.7727923483799701</v>
      </c>
      <c r="D140">
        <v>2.7727923483799701</v>
      </c>
    </row>
    <row r="141" spans="1:4">
      <c r="A141" s="1">
        <v>39172</v>
      </c>
      <c r="B141">
        <v>2.7326319314996499</v>
      </c>
      <c r="C141">
        <v>2.7326319314996499</v>
      </c>
      <c r="D141">
        <v>2.7326319314996499</v>
      </c>
    </row>
    <row r="142" spans="1:4">
      <c r="A142" s="1">
        <v>39263</v>
      </c>
      <c r="B142">
        <v>3.39646913409244</v>
      </c>
      <c r="C142">
        <v>3.39646913409244</v>
      </c>
      <c r="D142">
        <v>3.39646913409244</v>
      </c>
    </row>
    <row r="143" spans="1:4">
      <c r="A143" s="1">
        <v>39355</v>
      </c>
      <c r="B143">
        <v>3.2399542248395501</v>
      </c>
      <c r="C143">
        <v>3.2399542248395501</v>
      </c>
      <c r="D143">
        <v>3.2399542248395501</v>
      </c>
    </row>
    <row r="144" spans="1:4">
      <c r="A144" s="1">
        <v>39447</v>
      </c>
      <c r="B144">
        <v>3.8768242786624598</v>
      </c>
      <c r="C144">
        <v>3.8768242786624598</v>
      </c>
      <c r="D144">
        <v>3.8768242786624598</v>
      </c>
    </row>
    <row r="145" spans="1:4">
      <c r="A145" s="1">
        <v>39538</v>
      </c>
      <c r="B145">
        <v>3.2660943907433899</v>
      </c>
      <c r="C145">
        <v>3.2660943907433899</v>
      </c>
      <c r="D145">
        <v>3.2660943907433899</v>
      </c>
    </row>
    <row r="146" spans="1:4">
      <c r="A146" s="1">
        <v>39629</v>
      </c>
      <c r="B146">
        <v>3.3476956361662999</v>
      </c>
      <c r="C146">
        <v>3.3476956361662999</v>
      </c>
      <c r="D146">
        <v>3.3476956361662999</v>
      </c>
    </row>
    <row r="147" spans="1:4">
      <c r="A147" s="1">
        <v>39721</v>
      </c>
      <c r="B147">
        <v>3.19948024348004</v>
      </c>
      <c r="C147">
        <v>3.19948024348004</v>
      </c>
      <c r="D147">
        <v>3.19948024348004</v>
      </c>
    </row>
    <row r="148" spans="1:4">
      <c r="A148" s="1">
        <v>39813</v>
      </c>
      <c r="B148">
        <v>0.46014521079874998</v>
      </c>
      <c r="C148">
        <v>0.46014521079874998</v>
      </c>
      <c r="D148">
        <v>0.46014521079874998</v>
      </c>
    </row>
    <row r="149" spans="1:4">
      <c r="A149" s="1">
        <v>39903</v>
      </c>
      <c r="B149">
        <v>-0.42067088357591698</v>
      </c>
      <c r="C149">
        <v>-0.42067088357591698</v>
      </c>
      <c r="D149">
        <v>-0.42067088357591698</v>
      </c>
    </row>
    <row r="150" spans="1:4">
      <c r="A150" s="1">
        <v>39994</v>
      </c>
      <c r="B150">
        <v>-0.428907436789082</v>
      </c>
      <c r="C150">
        <v>-0.428907436789082</v>
      </c>
      <c r="D150">
        <v>-0.428907436789082</v>
      </c>
    </row>
    <row r="151" spans="1:4">
      <c r="A151" s="1">
        <v>40086</v>
      </c>
      <c r="B151">
        <v>-0.43828891195980302</v>
      </c>
      <c r="C151">
        <v>-0.43828891195980302</v>
      </c>
      <c r="D151">
        <v>-0.43828891195980302</v>
      </c>
    </row>
    <row r="152" spans="1:4">
      <c r="A152" s="1">
        <v>40178</v>
      </c>
      <c r="B152">
        <v>-0.45965628318260399</v>
      </c>
      <c r="C152">
        <v>-0.45965628318260399</v>
      </c>
      <c r="D152">
        <v>-0.45965628318260399</v>
      </c>
    </row>
    <row r="153" spans="1:4">
      <c r="A153" s="1">
        <v>40268</v>
      </c>
      <c r="B153">
        <v>-0.29620278517417098</v>
      </c>
      <c r="C153">
        <v>-0.29620278517417098</v>
      </c>
      <c r="D153">
        <v>-0.29620278517417098</v>
      </c>
    </row>
    <row r="154" spans="1:4">
      <c r="A154" s="1">
        <v>40359</v>
      </c>
      <c r="B154">
        <v>-0.39059402227939799</v>
      </c>
      <c r="C154">
        <v>-0.39059402227939799</v>
      </c>
      <c r="D154">
        <v>-0.39059402227939799</v>
      </c>
    </row>
    <row r="155" spans="1:4">
      <c r="A155" s="1">
        <v>40451</v>
      </c>
      <c r="B155">
        <v>-0.71391761588577296</v>
      </c>
      <c r="C155">
        <v>-0.71391761588577296</v>
      </c>
      <c r="D155">
        <v>-0.71391761588577296</v>
      </c>
    </row>
    <row r="156" spans="1:4">
      <c r="A156" s="1">
        <v>40543</v>
      </c>
      <c r="B156">
        <v>-0.59073038004692702</v>
      </c>
      <c r="C156">
        <v>-0.59073038004692702</v>
      </c>
      <c r="D156">
        <v>-0.59073038004692702</v>
      </c>
    </row>
    <row r="157" spans="1:4">
      <c r="A157" s="1">
        <v>40633</v>
      </c>
      <c r="B157">
        <v>-0.76976728297498798</v>
      </c>
      <c r="C157">
        <v>-0.76976728297498798</v>
      </c>
      <c r="D157">
        <v>-0.76976728297498798</v>
      </c>
    </row>
    <row r="158" spans="1:4">
      <c r="A158" s="1">
        <v>40724</v>
      </c>
      <c r="B158">
        <v>-0.82247087185426004</v>
      </c>
      <c r="C158">
        <v>-0.82247087185426004</v>
      </c>
      <c r="D158">
        <v>-0.82247087185426004</v>
      </c>
    </row>
    <row r="159" spans="1:4">
      <c r="A159" s="1">
        <v>40816</v>
      </c>
      <c r="B159">
        <v>-0.83440478576761201</v>
      </c>
      <c r="C159">
        <v>-0.83440478576761201</v>
      </c>
      <c r="D159">
        <v>-0.83440478576761201</v>
      </c>
    </row>
    <row r="160" spans="1:4">
      <c r="A160" s="1">
        <v>40908</v>
      </c>
      <c r="B160">
        <v>-1.1725840335316999</v>
      </c>
      <c r="C160">
        <v>-1.1725840335316999</v>
      </c>
      <c r="D160">
        <v>-1.1725840335316999</v>
      </c>
    </row>
    <row r="161" spans="1:4">
      <c r="A161" s="1">
        <v>40999</v>
      </c>
      <c r="B161">
        <v>-1.3332918365378099</v>
      </c>
      <c r="C161">
        <v>-1.3332918365378099</v>
      </c>
      <c r="D161">
        <v>-1.3332918365378099</v>
      </c>
    </row>
    <row r="162" spans="1:4">
      <c r="A162" s="1">
        <v>41090</v>
      </c>
      <c r="B162">
        <v>-1.19541278311765</v>
      </c>
      <c r="C162">
        <v>-1.19541278311765</v>
      </c>
      <c r="D162">
        <v>-1.19541278311765</v>
      </c>
    </row>
    <row r="163" spans="1:4">
      <c r="A163" s="1">
        <v>41182</v>
      </c>
      <c r="B163">
        <v>-1.41297712190586</v>
      </c>
      <c r="C163">
        <v>-1.41297712190586</v>
      </c>
      <c r="D163">
        <v>-1.41297712190586</v>
      </c>
    </row>
    <row r="164" spans="1:4">
      <c r="A164" s="1">
        <v>41274</v>
      </c>
      <c r="B164">
        <v>-1.6933620243519401</v>
      </c>
      <c r="C164">
        <v>-1.6933620243519401</v>
      </c>
      <c r="D164">
        <v>-1.6933620243519401</v>
      </c>
    </row>
    <row r="165" spans="1:4">
      <c r="A165" s="1">
        <v>41364</v>
      </c>
      <c r="B165">
        <v>-1.55421952204237</v>
      </c>
      <c r="C165">
        <v>-1.55421952204237</v>
      </c>
      <c r="D165">
        <v>-1.55421952204237</v>
      </c>
    </row>
    <row r="166" spans="1:4">
      <c r="A166" s="1">
        <v>41455</v>
      </c>
      <c r="B166">
        <v>-1.7093382709768501</v>
      </c>
      <c r="C166">
        <v>-1.7093382709768501</v>
      </c>
      <c r="D166">
        <v>-1.7093382709768501</v>
      </c>
    </row>
    <row r="167" spans="1:4">
      <c r="A167" s="1">
        <v>41547</v>
      </c>
      <c r="B167">
        <v>-2.0111990279000098</v>
      </c>
      <c r="C167">
        <v>-2.0111990279000098</v>
      </c>
      <c r="D167">
        <v>-2.0111990279000098</v>
      </c>
    </row>
    <row r="168" spans="1:4">
      <c r="A168" s="1">
        <v>41639</v>
      </c>
      <c r="B168">
        <v>-1.8074383860393199</v>
      </c>
      <c r="C168">
        <v>-1.8074383860393199</v>
      </c>
      <c r="D168">
        <v>-1.8074383860393199</v>
      </c>
    </row>
    <row r="169" spans="1:4">
      <c r="A169" s="1">
        <v>41729</v>
      </c>
      <c r="B169">
        <v>-1.9757253813912901</v>
      </c>
      <c r="C169">
        <v>-1.9757253813912901</v>
      </c>
      <c r="D169">
        <v>-1.9757253813912901</v>
      </c>
    </row>
    <row r="170" spans="1:4">
      <c r="A170" s="1">
        <v>41820</v>
      </c>
      <c r="B170">
        <v>-1.9815820350526601</v>
      </c>
      <c r="C170">
        <v>-1.9815820350526601</v>
      </c>
      <c r="D170">
        <v>-1.9815820350526601</v>
      </c>
    </row>
    <row r="171" spans="1:4">
      <c r="A171" s="1">
        <v>41912</v>
      </c>
      <c r="B171">
        <v>-1.9054693439700801</v>
      </c>
      <c r="C171">
        <v>-1.9054693439700801</v>
      </c>
      <c r="D171">
        <v>-1.9054693439700801</v>
      </c>
    </row>
    <row r="172" spans="1:4">
      <c r="A172" s="1">
        <v>42004</v>
      </c>
      <c r="B172">
        <v>-1.7273678392634799</v>
      </c>
      <c r="C172">
        <v>-1.7273678392634799</v>
      </c>
      <c r="D172">
        <v>-1.7273678392634799</v>
      </c>
    </row>
    <row r="173" spans="1:4">
      <c r="A173" s="1">
        <v>42094</v>
      </c>
      <c r="B173">
        <v>-1.8244912852865001</v>
      </c>
      <c r="C173">
        <v>-1.8244912852865001</v>
      </c>
      <c r="D173">
        <v>-1.8244912852865001</v>
      </c>
    </row>
    <row r="174" spans="1:4">
      <c r="A174" s="1">
        <v>42185</v>
      </c>
      <c r="B174">
        <v>-1.45752536001997</v>
      </c>
      <c r="C174">
        <v>-1.45752536001997</v>
      </c>
      <c r="D174">
        <v>-1.45752536001997</v>
      </c>
    </row>
    <row r="175" spans="1:4">
      <c r="A175" s="1">
        <v>42277</v>
      </c>
      <c r="B175">
        <v>-2.49552136242322</v>
      </c>
      <c r="C175">
        <v>-2.49552136242322</v>
      </c>
      <c r="D175">
        <v>-2.49552136242322</v>
      </c>
    </row>
    <row r="176" spans="1:4">
      <c r="A176" s="1">
        <v>42369</v>
      </c>
      <c r="B176">
        <v>-2.1974202696971399</v>
      </c>
      <c r="C176">
        <v>-2.1974202696971399</v>
      </c>
      <c r="D176">
        <v>-2.1974202696971399</v>
      </c>
    </row>
    <row r="177" spans="1:4">
      <c r="A177" s="1">
        <v>42460</v>
      </c>
      <c r="B177">
        <v>-2.30739526104274</v>
      </c>
      <c r="C177">
        <v>-2.30739526104274</v>
      </c>
      <c r="D177">
        <v>-2.30739526104274</v>
      </c>
    </row>
    <row r="178" spans="1:4">
      <c r="A178" s="1">
        <v>42551</v>
      </c>
      <c r="B178">
        <v>-1.9501597028359201</v>
      </c>
      <c r="C178">
        <v>-1.9501597028359201</v>
      </c>
      <c r="D178">
        <v>-1.9501597028359201</v>
      </c>
    </row>
    <row r="179" spans="1:4">
      <c r="A179" s="1">
        <v>42643</v>
      </c>
      <c r="B179">
        <v>-1.8517338855404999</v>
      </c>
      <c r="C179">
        <v>-1.8517338855404999</v>
      </c>
      <c r="D179">
        <v>-1.8517338855404999</v>
      </c>
    </row>
    <row r="180" spans="1:4">
      <c r="A180" s="1">
        <v>42735</v>
      </c>
      <c r="B180">
        <v>-1.64050961834982</v>
      </c>
      <c r="C180">
        <v>-1.64050961834982</v>
      </c>
      <c r="D180">
        <v>-1.64050961834982</v>
      </c>
    </row>
    <row r="181" spans="1:4">
      <c r="A181" s="1">
        <v>42825</v>
      </c>
      <c r="B181">
        <v>-1.6900327093013601</v>
      </c>
      <c r="C181">
        <v>-1.6900327093013601</v>
      </c>
      <c r="D181">
        <v>-1.6900327093013601</v>
      </c>
    </row>
    <row r="182" spans="1:4">
      <c r="A182" s="1">
        <v>42916</v>
      </c>
      <c r="B182">
        <v>-1.3216579987503001</v>
      </c>
      <c r="C182">
        <v>-1.3216579987503001</v>
      </c>
      <c r="D182">
        <v>-1.3216579987503001</v>
      </c>
    </row>
    <row r="183" spans="1:4">
      <c r="A183" s="1">
        <v>43008</v>
      </c>
      <c r="B183">
        <v>-2.2347092263929902</v>
      </c>
      <c r="C183">
        <v>-2.2347092263929902</v>
      </c>
      <c r="D183">
        <v>-2.2347092263929902</v>
      </c>
    </row>
    <row r="184" spans="1:4">
      <c r="A184" s="1">
        <v>43100</v>
      </c>
      <c r="B184">
        <v>-2.0534419219506801</v>
      </c>
      <c r="C184">
        <v>-2.0534419219506801</v>
      </c>
      <c r="D184">
        <v>-2.0534419219506801</v>
      </c>
    </row>
    <row r="185" spans="1:4">
      <c r="A185" s="1">
        <v>43190</v>
      </c>
      <c r="B185">
        <v>-1.99583445174528</v>
      </c>
      <c r="C185">
        <v>-1.99583445174528</v>
      </c>
      <c r="D185">
        <v>-1.99583445174528</v>
      </c>
    </row>
    <row r="186" spans="1:4">
      <c r="A186" s="1">
        <v>43281</v>
      </c>
      <c r="B186">
        <v>-1.8822586854813299</v>
      </c>
      <c r="C186">
        <v>-1.8822586854813299</v>
      </c>
      <c r="D186">
        <v>-1.8822586854813299</v>
      </c>
    </row>
    <row r="187" spans="1:4">
      <c r="A187" s="1">
        <v>43373</v>
      </c>
      <c r="B187">
        <v>-1.9316409523742699</v>
      </c>
      <c r="C187">
        <v>-1.9316409523742699</v>
      </c>
      <c r="D187">
        <v>-1.9316409523742699</v>
      </c>
    </row>
    <row r="188" spans="1:4">
      <c r="A188" s="1">
        <v>43465</v>
      </c>
      <c r="B188">
        <v>-1.47708727856834</v>
      </c>
      <c r="C188">
        <v>-1.47708727856834</v>
      </c>
      <c r="D188">
        <v>-1.47708727856834</v>
      </c>
    </row>
    <row r="189" spans="1:4">
      <c r="A189" s="1">
        <v>43555</v>
      </c>
      <c r="B189">
        <v>-1.9300604380984201</v>
      </c>
      <c r="C189">
        <v>-1.9300604380984201</v>
      </c>
      <c r="D189">
        <v>-1.9300604380984201</v>
      </c>
    </row>
    <row r="190" spans="1:4">
      <c r="A190" s="1">
        <v>43646</v>
      </c>
      <c r="B190">
        <v>-1.0598704222345601</v>
      </c>
      <c r="C190">
        <v>-1.0598704222345601</v>
      </c>
      <c r="D190">
        <v>-1.0598704222345601</v>
      </c>
    </row>
    <row r="191" spans="1:4">
      <c r="A191" s="1">
        <v>43738</v>
      </c>
      <c r="B191">
        <v>-1.81941424548362</v>
      </c>
      <c r="C191">
        <v>-1.81941424548362</v>
      </c>
      <c r="D191">
        <v>-1.81941424548362</v>
      </c>
    </row>
    <row r="192" spans="1:4">
      <c r="A192" s="1">
        <v>43830</v>
      </c>
      <c r="B192">
        <v>-0.58265382196235804</v>
      </c>
      <c r="C192">
        <v>-0.58265382196235804</v>
      </c>
      <c r="D192">
        <v>-0.58265382196235804</v>
      </c>
    </row>
    <row r="193" spans="1:4">
      <c r="A193" s="1">
        <v>43921</v>
      </c>
      <c r="B193">
        <v>-1.2074759609346399</v>
      </c>
      <c r="C193">
        <v>-1.2074759609346399</v>
      </c>
      <c r="D193">
        <v>-1.2074759609346399</v>
      </c>
    </row>
    <row r="194" spans="1:4">
      <c r="A194" s="1">
        <v>44012</v>
      </c>
      <c r="B194">
        <v>-1.73325514623012</v>
      </c>
      <c r="C194">
        <v>-1.73325514623012</v>
      </c>
      <c r="D194">
        <v>-1.73325514623012</v>
      </c>
    </row>
    <row r="195" spans="1:4">
      <c r="A195" s="1">
        <v>44104</v>
      </c>
      <c r="B195">
        <v>-1.53991555930913</v>
      </c>
      <c r="C195">
        <v>-1.53991555930913</v>
      </c>
      <c r="D195">
        <v>-1.53991555930913</v>
      </c>
    </row>
    <row r="196" spans="1:4">
      <c r="A196" s="1">
        <v>44196</v>
      </c>
      <c r="B196">
        <v>-2.5065811849278199</v>
      </c>
      <c r="C196">
        <v>-2.5065811849278199</v>
      </c>
      <c r="D196">
        <v>-2.5065811849278199</v>
      </c>
    </row>
    <row r="197" spans="1:4">
      <c r="A197" s="1">
        <v>44286</v>
      </c>
      <c r="B197">
        <v>-3.1585826764940701</v>
      </c>
      <c r="C197">
        <v>-3.1585826764940701</v>
      </c>
      <c r="D197">
        <v>-3.1585826764940701</v>
      </c>
    </row>
    <row r="198" spans="1:4">
      <c r="A198" s="1">
        <v>44377</v>
      </c>
      <c r="B198">
        <v>-2.0809323651856899</v>
      </c>
      <c r="C198">
        <v>-2.0809323651856899</v>
      </c>
      <c r="D198">
        <v>-2.0809323651856899</v>
      </c>
    </row>
    <row r="199" spans="1:4">
      <c r="A199" s="1">
        <v>44469</v>
      </c>
      <c r="B199">
        <v>-1.75663097439772</v>
      </c>
      <c r="C199">
        <v>-1.75663097439772</v>
      </c>
      <c r="D199">
        <v>-1.75663097439772</v>
      </c>
    </row>
    <row r="200" spans="1:4">
      <c r="A200" s="1">
        <v>44561</v>
      </c>
      <c r="B200">
        <v>-1.6606254230684401</v>
      </c>
      <c r="C200">
        <v>-1.6606254230684401</v>
      </c>
      <c r="D200">
        <v>-1.6606254230684401</v>
      </c>
    </row>
    <row r="201" spans="1:4">
      <c r="A201" s="1">
        <v>44651</v>
      </c>
      <c r="B201">
        <v>-1.8035180731645299</v>
      </c>
      <c r="C201">
        <v>-1.8035180731645299</v>
      </c>
      <c r="D201">
        <v>-1.8035180731645299</v>
      </c>
    </row>
    <row r="202" spans="1:4">
      <c r="A202" s="1">
        <v>44742</v>
      </c>
      <c r="B202">
        <v>-1.1753126697182401</v>
      </c>
      <c r="C202">
        <v>-1.1753126697182401</v>
      </c>
      <c r="D202">
        <v>-1.1753126697182401</v>
      </c>
    </row>
    <row r="203" spans="1:4">
      <c r="A203" s="1">
        <v>44834</v>
      </c>
      <c r="B203">
        <v>-0.98427181014760801</v>
      </c>
      <c r="C203">
        <v>-0.98427181014760801</v>
      </c>
      <c r="D203">
        <v>-0.98427181014760801</v>
      </c>
    </row>
    <row r="204" spans="1:4">
      <c r="A204" s="1">
        <v>44926</v>
      </c>
      <c r="B204">
        <v>-0.64840619213015205</v>
      </c>
      <c r="C204">
        <v>-0.64840619213015205</v>
      </c>
      <c r="D204">
        <v>-0.64840619213015205</v>
      </c>
    </row>
    <row r="205" spans="1:4">
      <c r="A205" s="1">
        <v>45016</v>
      </c>
      <c r="B205">
        <v>4.8714226768509201E-4</v>
      </c>
      <c r="C205">
        <v>4.8714226768509201E-4</v>
      </c>
      <c r="D205">
        <v>4.8714226768509201E-4</v>
      </c>
    </row>
    <row r="206" spans="1:4">
      <c r="A206" s="1">
        <v>45107</v>
      </c>
      <c r="B206">
        <v>0.45763296442203599</v>
      </c>
      <c r="C206">
        <v>0.45763296442203599</v>
      </c>
      <c r="D206">
        <v>0.45763296442203599</v>
      </c>
    </row>
    <row r="207" spans="1:4">
      <c r="A207" s="1">
        <v>45199</v>
      </c>
      <c r="B207">
        <v>0.86262305226122404</v>
      </c>
      <c r="C207">
        <v>0.86262305226122404</v>
      </c>
      <c r="D207">
        <v>0.86262305226122404</v>
      </c>
    </row>
    <row r="208" spans="1:4">
      <c r="A208" s="1">
        <v>45291</v>
      </c>
      <c r="B208">
        <v>1.00102042944787</v>
      </c>
      <c r="C208">
        <v>1.00102042944787</v>
      </c>
      <c r="D208">
        <v>1.00102042944787</v>
      </c>
    </row>
    <row r="209" spans="1:4">
      <c r="A209" s="1">
        <v>45382</v>
      </c>
      <c r="B209">
        <v>1.02935332700327</v>
      </c>
      <c r="C209">
        <v>1.02935332700327</v>
      </c>
      <c r="D209">
        <v>1.02935332700327</v>
      </c>
    </row>
    <row r="210" spans="1:4">
      <c r="A210" s="1">
        <v>45473</v>
      </c>
      <c r="B210">
        <v>0.93313663337416997</v>
      </c>
      <c r="C210">
        <v>0.93313663337416997</v>
      </c>
      <c r="D210">
        <v>0.93313663337416997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2.6057966011460199</v>
      </c>
      <c r="C2">
        <v>2.6057966011460199</v>
      </c>
      <c r="D2">
        <v>2.6057966011460199</v>
      </c>
    </row>
    <row r="3" spans="1:4">
      <c r="A3" s="1">
        <v>26572</v>
      </c>
      <c r="B3">
        <v>2.8896556189291198</v>
      </c>
      <c r="C3">
        <v>2.8896556189291198</v>
      </c>
      <c r="D3">
        <v>2.8896556189291198</v>
      </c>
    </row>
    <row r="4" spans="1:4">
      <c r="A4" s="1">
        <v>26664</v>
      </c>
      <c r="B4">
        <v>3.52511189613403</v>
      </c>
      <c r="C4">
        <v>3.52511189613403</v>
      </c>
      <c r="D4">
        <v>3.52511189613403</v>
      </c>
    </row>
    <row r="5" spans="1:4">
      <c r="A5" s="1">
        <v>26754</v>
      </c>
      <c r="B5">
        <v>3.51947361093328</v>
      </c>
      <c r="C5">
        <v>3.51947361093328</v>
      </c>
      <c r="D5">
        <v>3.51947361093328</v>
      </c>
    </row>
    <row r="6" spans="1:4">
      <c r="A6" s="1">
        <v>26845</v>
      </c>
      <c r="B6">
        <v>4.4411842775833597</v>
      </c>
      <c r="C6">
        <v>4.4411842775833597</v>
      </c>
      <c r="D6">
        <v>4.4411842775833597</v>
      </c>
    </row>
    <row r="7" spans="1:4">
      <c r="A7" s="1">
        <v>26937</v>
      </c>
      <c r="B7">
        <v>5.1929397889993503</v>
      </c>
      <c r="C7">
        <v>5.1929397889993503</v>
      </c>
      <c r="D7">
        <v>5.1929397889993503</v>
      </c>
    </row>
    <row r="8" spans="1:4">
      <c r="A8" s="1">
        <v>27029</v>
      </c>
      <c r="B8">
        <v>5.7246980047739298</v>
      </c>
      <c r="C8">
        <v>5.7246980047739298</v>
      </c>
      <c r="D8">
        <v>5.7246980047739298</v>
      </c>
    </row>
    <row r="9" spans="1:4">
      <c r="A9" s="1">
        <v>27119</v>
      </c>
      <c r="B9">
        <v>5.6530759643587603</v>
      </c>
      <c r="C9">
        <v>5.6530759643587603</v>
      </c>
      <c r="D9">
        <v>5.6530759643587603</v>
      </c>
    </row>
    <row r="10" spans="1:4">
      <c r="A10" s="1">
        <v>27210</v>
      </c>
      <c r="B10">
        <v>6.0739766699591904</v>
      </c>
      <c r="C10">
        <v>6.0739766699591904</v>
      </c>
      <c r="D10">
        <v>6.0739766699591904</v>
      </c>
    </row>
    <row r="11" spans="1:4">
      <c r="A11" s="1">
        <v>27302</v>
      </c>
      <c r="B11">
        <v>5.9395999483732904</v>
      </c>
      <c r="C11">
        <v>5.9395999483732904</v>
      </c>
      <c r="D11">
        <v>5.9395999483732904</v>
      </c>
    </row>
    <row r="12" spans="1:4">
      <c r="A12" s="1">
        <v>27394</v>
      </c>
      <c r="B12">
        <v>5.4835425565331297</v>
      </c>
      <c r="C12">
        <v>5.4835425565331297</v>
      </c>
      <c r="D12">
        <v>5.4835425565331297</v>
      </c>
    </row>
    <row r="13" spans="1:4">
      <c r="A13" s="1">
        <v>27484</v>
      </c>
      <c r="B13">
        <v>4.5493594361780296</v>
      </c>
      <c r="C13">
        <v>4.5493594361780296</v>
      </c>
      <c r="D13">
        <v>4.5493594361780296</v>
      </c>
    </row>
    <row r="14" spans="1:4">
      <c r="A14" s="1">
        <v>27575</v>
      </c>
      <c r="B14">
        <v>3.9959394683079998</v>
      </c>
      <c r="C14">
        <v>3.9959394683079998</v>
      </c>
      <c r="D14">
        <v>3.9959394683079998</v>
      </c>
    </row>
    <row r="15" spans="1:4">
      <c r="A15" s="1">
        <v>27667</v>
      </c>
      <c r="B15">
        <v>3.6995835696663102</v>
      </c>
      <c r="C15">
        <v>3.6995835696663102</v>
      </c>
      <c r="D15">
        <v>3.6995835696663102</v>
      </c>
    </row>
    <row r="16" spans="1:4">
      <c r="A16" s="1">
        <v>27759</v>
      </c>
      <c r="B16">
        <v>3.83612224871435</v>
      </c>
      <c r="C16">
        <v>3.83612224871435</v>
      </c>
      <c r="D16">
        <v>3.83612224871435</v>
      </c>
    </row>
    <row r="17" spans="1:4">
      <c r="A17" s="1">
        <v>27850</v>
      </c>
      <c r="B17">
        <v>4.0785376210701196</v>
      </c>
      <c r="C17">
        <v>4.0785376210701196</v>
      </c>
      <c r="D17">
        <v>4.0785376210701196</v>
      </c>
    </row>
    <row r="18" spans="1:4">
      <c r="A18" s="1">
        <v>27941</v>
      </c>
      <c r="B18">
        <v>4.6053919485520201</v>
      </c>
      <c r="C18">
        <v>4.6053919485520201</v>
      </c>
      <c r="D18">
        <v>4.6053919485520201</v>
      </c>
    </row>
    <row r="19" spans="1:4">
      <c r="A19" s="1">
        <v>28033</v>
      </c>
      <c r="B19">
        <v>5.0527739812438304</v>
      </c>
      <c r="C19">
        <v>5.0527739812438304</v>
      </c>
      <c r="D19">
        <v>5.0527739812438304</v>
      </c>
    </row>
    <row r="20" spans="1:4">
      <c r="A20" s="1">
        <v>28125</v>
      </c>
      <c r="B20">
        <v>5.1028724136075398</v>
      </c>
      <c r="C20">
        <v>5.1028724136075398</v>
      </c>
      <c r="D20">
        <v>5.1028724136075398</v>
      </c>
    </row>
    <row r="21" spans="1:4">
      <c r="A21" s="1">
        <v>28215</v>
      </c>
      <c r="B21">
        <v>5.4114987635065601</v>
      </c>
      <c r="C21">
        <v>5.4114987635065601</v>
      </c>
      <c r="D21">
        <v>5.4114987635065601</v>
      </c>
    </row>
    <row r="22" spans="1:4">
      <c r="A22" s="1">
        <v>28306</v>
      </c>
      <c r="B22">
        <v>5.1432843106048196</v>
      </c>
      <c r="C22">
        <v>5.1432843106048196</v>
      </c>
      <c r="D22">
        <v>5.1432843106048196</v>
      </c>
    </row>
    <row r="23" spans="1:4">
      <c r="A23" s="1">
        <v>28398</v>
      </c>
      <c r="B23">
        <v>5.0037830911852303</v>
      </c>
      <c r="C23">
        <v>5.0037830911852303</v>
      </c>
      <c r="D23">
        <v>5.0037830911852303</v>
      </c>
    </row>
    <row r="24" spans="1:4">
      <c r="A24" s="1">
        <v>28490</v>
      </c>
      <c r="B24">
        <v>4.9815217585312501</v>
      </c>
      <c r="C24">
        <v>4.9815217585312501</v>
      </c>
      <c r="D24">
        <v>4.9815217585312501</v>
      </c>
    </row>
    <row r="25" spans="1:4">
      <c r="A25" s="1">
        <v>28580</v>
      </c>
      <c r="B25">
        <v>4.3779453455065296</v>
      </c>
      <c r="C25">
        <v>4.3779453455065296</v>
      </c>
      <c r="D25">
        <v>4.3779453455065296</v>
      </c>
    </row>
    <row r="26" spans="1:4">
      <c r="A26" s="1">
        <v>28671</v>
      </c>
      <c r="B26">
        <v>4.4340099565511197</v>
      </c>
      <c r="C26">
        <v>4.4340099565511197</v>
      </c>
      <c r="D26">
        <v>4.4340099565511197</v>
      </c>
    </row>
    <row r="27" spans="1:4">
      <c r="A27" s="1">
        <v>28763</v>
      </c>
      <c r="B27">
        <v>5.0859788935635803</v>
      </c>
      <c r="C27">
        <v>5.0859788935635803</v>
      </c>
      <c r="D27">
        <v>5.0859788935635803</v>
      </c>
    </row>
    <row r="28" spans="1:4">
      <c r="A28" s="1">
        <v>28855</v>
      </c>
      <c r="B28">
        <v>5.1403076674583801</v>
      </c>
      <c r="C28">
        <v>5.1403076674583801</v>
      </c>
      <c r="D28">
        <v>5.1403076674583801</v>
      </c>
    </row>
    <row r="29" spans="1:4">
      <c r="A29" s="1">
        <v>28945</v>
      </c>
      <c r="B29">
        <v>4.5728028660260698</v>
      </c>
      <c r="C29">
        <v>4.5728028660260698</v>
      </c>
      <c r="D29">
        <v>4.5728028660260698</v>
      </c>
    </row>
    <row r="30" spans="1:4">
      <c r="A30" s="1">
        <v>29036</v>
      </c>
      <c r="B30">
        <v>5.4631501541859997</v>
      </c>
      <c r="C30">
        <v>5.4631501541859997</v>
      </c>
      <c r="D30">
        <v>5.4631501541859997</v>
      </c>
    </row>
    <row r="31" spans="1:4">
      <c r="A31" s="1">
        <v>29128</v>
      </c>
      <c r="B31">
        <v>6.08086484032754</v>
      </c>
      <c r="C31">
        <v>6.08086484032754</v>
      </c>
      <c r="D31">
        <v>6.08086484032754</v>
      </c>
    </row>
    <row r="32" spans="1:4">
      <c r="A32" s="1">
        <v>29220</v>
      </c>
      <c r="B32">
        <v>7.1546509207681703</v>
      </c>
      <c r="C32">
        <v>7.1546509207681703</v>
      </c>
      <c r="D32">
        <v>7.1546509207681703</v>
      </c>
    </row>
    <row r="33" spans="1:4">
      <c r="A33" s="1">
        <v>29311</v>
      </c>
      <c r="B33">
        <v>7.2739178386812604</v>
      </c>
      <c r="C33">
        <v>7.2739178386812604</v>
      </c>
      <c r="D33">
        <v>7.2739178386812604</v>
      </c>
    </row>
    <row r="34" spans="1:4">
      <c r="A34" s="1">
        <v>29402</v>
      </c>
      <c r="B34">
        <v>7.3382826249480901</v>
      </c>
      <c r="C34">
        <v>7.3382826249480901</v>
      </c>
      <c r="D34">
        <v>7.3382826249480901</v>
      </c>
    </row>
    <row r="35" spans="1:4">
      <c r="A35" s="1">
        <v>29494</v>
      </c>
      <c r="B35">
        <v>7.0914378560625098</v>
      </c>
      <c r="C35">
        <v>7.0914378560625098</v>
      </c>
      <c r="D35">
        <v>7.0914378560625098</v>
      </c>
    </row>
    <row r="36" spans="1:4">
      <c r="A36" s="1">
        <v>29586</v>
      </c>
      <c r="B36">
        <v>7.5228612283247198</v>
      </c>
      <c r="C36">
        <v>7.5228612283247198</v>
      </c>
      <c r="D36">
        <v>7.5228612283247198</v>
      </c>
    </row>
    <row r="37" spans="1:4">
      <c r="A37" s="1">
        <v>29676</v>
      </c>
      <c r="B37">
        <v>7.8687488578081402</v>
      </c>
      <c r="C37">
        <v>7.8687488578081402</v>
      </c>
      <c r="D37">
        <v>7.8687488578081402</v>
      </c>
    </row>
    <row r="38" spans="1:4">
      <c r="A38" s="1">
        <v>29767</v>
      </c>
      <c r="B38">
        <v>9.0944605350227103</v>
      </c>
      <c r="C38">
        <v>9.0944605350227103</v>
      </c>
      <c r="D38">
        <v>9.0944605350227103</v>
      </c>
    </row>
    <row r="39" spans="1:4">
      <c r="A39" s="1">
        <v>29859</v>
      </c>
      <c r="B39">
        <v>9.4350674314870595</v>
      </c>
      <c r="C39">
        <v>9.4350674314870595</v>
      </c>
      <c r="D39">
        <v>9.4350674314870595</v>
      </c>
    </row>
    <row r="40" spans="1:4">
      <c r="A40" s="1">
        <v>29951</v>
      </c>
      <c r="B40">
        <v>9.1040118825812595</v>
      </c>
      <c r="C40">
        <v>9.1040118825812595</v>
      </c>
      <c r="D40">
        <v>9.1040118825812595</v>
      </c>
    </row>
    <row r="41" spans="1:4">
      <c r="A41" s="1">
        <v>30041</v>
      </c>
      <c r="B41">
        <v>8.3919303179849294</v>
      </c>
      <c r="C41">
        <v>8.3919303179849294</v>
      </c>
      <c r="D41">
        <v>8.3919303179849294</v>
      </c>
    </row>
    <row r="42" spans="1:4">
      <c r="A42" s="1">
        <v>30132</v>
      </c>
      <c r="B42">
        <v>8.3571057971292202</v>
      </c>
      <c r="C42">
        <v>8.3571057971292202</v>
      </c>
      <c r="D42">
        <v>8.3571057971292202</v>
      </c>
    </row>
    <row r="43" spans="1:4">
      <c r="A43" s="1">
        <v>30224</v>
      </c>
      <c r="B43">
        <v>7.8668731617988303</v>
      </c>
      <c r="C43">
        <v>7.8668731617988303</v>
      </c>
      <c r="D43">
        <v>7.8668731617988303</v>
      </c>
    </row>
    <row r="44" spans="1:4">
      <c r="A44" s="1">
        <v>30316</v>
      </c>
      <c r="B44">
        <v>7.5282860711711104</v>
      </c>
      <c r="C44">
        <v>7.5282860711711104</v>
      </c>
      <c r="D44">
        <v>7.5282860711711104</v>
      </c>
    </row>
    <row r="45" spans="1:4">
      <c r="A45" s="1">
        <v>30406</v>
      </c>
      <c r="B45">
        <v>6.9540104894575201</v>
      </c>
      <c r="C45">
        <v>6.9540104894575201</v>
      </c>
      <c r="D45">
        <v>6.9540104894575201</v>
      </c>
    </row>
    <row r="46" spans="1:4">
      <c r="A46" s="1">
        <v>30497</v>
      </c>
      <c r="B46">
        <v>7.05156597794329</v>
      </c>
      <c r="C46">
        <v>7.05156597794329</v>
      </c>
      <c r="D46">
        <v>7.05156597794329</v>
      </c>
    </row>
    <row r="47" spans="1:4">
      <c r="A47" s="1">
        <v>30589</v>
      </c>
      <c r="B47">
        <v>7.1818000248924099</v>
      </c>
      <c r="C47">
        <v>7.1818000248924099</v>
      </c>
      <c r="D47">
        <v>7.1818000248924099</v>
      </c>
    </row>
    <row r="48" spans="1:4">
      <c r="A48" s="1">
        <v>30681</v>
      </c>
      <c r="B48">
        <v>7.2558963311342097</v>
      </c>
      <c r="C48">
        <v>7.2558963311342097</v>
      </c>
      <c r="D48">
        <v>7.2558963311342097</v>
      </c>
    </row>
    <row r="49" spans="1:4">
      <c r="A49" s="1">
        <v>30772</v>
      </c>
      <c r="B49">
        <v>6.8164647030998902</v>
      </c>
      <c r="C49">
        <v>6.8164647030998902</v>
      </c>
      <c r="D49">
        <v>6.8164647030998902</v>
      </c>
    </row>
    <row r="50" spans="1:4">
      <c r="A50" s="1">
        <v>30863</v>
      </c>
      <c r="B50">
        <v>6.4284701582930399</v>
      </c>
      <c r="C50">
        <v>6.4284701582930399</v>
      </c>
      <c r="D50">
        <v>6.4284701582930399</v>
      </c>
    </row>
    <row r="51" spans="1:4">
      <c r="A51" s="1">
        <v>30955</v>
      </c>
      <c r="B51">
        <v>6.1620971466005301</v>
      </c>
      <c r="C51">
        <v>6.1620971466005301</v>
      </c>
      <c r="D51">
        <v>6.1620971466005301</v>
      </c>
    </row>
    <row r="52" spans="1:4">
      <c r="A52" s="1">
        <v>31047</v>
      </c>
      <c r="B52">
        <v>5.9997051604129501</v>
      </c>
      <c r="C52">
        <v>5.9997051604129501</v>
      </c>
      <c r="D52">
        <v>5.9997051604129501</v>
      </c>
    </row>
    <row r="53" spans="1:4">
      <c r="A53" s="1">
        <v>31137</v>
      </c>
      <c r="B53">
        <v>5.8728704408815098</v>
      </c>
      <c r="C53">
        <v>5.8728704408815098</v>
      </c>
      <c r="D53">
        <v>5.8728704408815098</v>
      </c>
    </row>
    <row r="54" spans="1:4">
      <c r="A54" s="1">
        <v>31228</v>
      </c>
      <c r="B54">
        <v>5.7531327713624698</v>
      </c>
      <c r="C54">
        <v>5.7531327713624698</v>
      </c>
      <c r="D54">
        <v>5.7531327713624698</v>
      </c>
    </row>
    <row r="55" spans="1:4">
      <c r="A55" s="1">
        <v>31320</v>
      </c>
      <c r="B55">
        <v>5.4370924454165799</v>
      </c>
      <c r="C55">
        <v>5.4370924454165799</v>
      </c>
      <c r="D55">
        <v>5.4370924454165799</v>
      </c>
    </row>
    <row r="56" spans="1:4">
      <c r="A56" s="1">
        <v>31412</v>
      </c>
      <c r="B56">
        <v>5.0121353228602903</v>
      </c>
      <c r="C56">
        <v>5.0121353228602903</v>
      </c>
      <c r="D56">
        <v>5.0121353228602903</v>
      </c>
    </row>
    <row r="57" spans="1:4">
      <c r="A57" s="1">
        <v>31502</v>
      </c>
      <c r="B57">
        <v>4.9119689788000898</v>
      </c>
      <c r="C57">
        <v>4.9119689788000898</v>
      </c>
      <c r="D57">
        <v>4.9119689788000898</v>
      </c>
    </row>
    <row r="58" spans="1:4">
      <c r="A58" s="1">
        <v>31593</v>
      </c>
      <c r="B58">
        <v>4.3943449967472397</v>
      </c>
      <c r="C58">
        <v>4.3943449967472397</v>
      </c>
      <c r="D58">
        <v>4.3943449967472397</v>
      </c>
    </row>
    <row r="59" spans="1:4">
      <c r="A59" s="1">
        <v>31685</v>
      </c>
      <c r="B59">
        <v>4.2396795514599397</v>
      </c>
      <c r="C59">
        <v>4.2396795514599397</v>
      </c>
      <c r="D59">
        <v>4.2396795514599397</v>
      </c>
    </row>
    <row r="60" spans="1:4">
      <c r="A60" s="1">
        <v>31777</v>
      </c>
      <c r="B60">
        <v>4.43616752984674</v>
      </c>
      <c r="C60">
        <v>4.43616752984674</v>
      </c>
      <c r="D60">
        <v>4.43616752984674</v>
      </c>
    </row>
    <row r="61" spans="1:4">
      <c r="A61" s="1">
        <v>31867</v>
      </c>
      <c r="B61">
        <v>4.5216542858695998</v>
      </c>
      <c r="C61">
        <v>4.5216542858695998</v>
      </c>
      <c r="D61">
        <v>4.5216542858695998</v>
      </c>
    </row>
    <row r="62" spans="1:4">
      <c r="A62" s="1">
        <v>31958</v>
      </c>
      <c r="B62">
        <v>4.7982282290996698</v>
      </c>
      <c r="C62">
        <v>4.7982282290996698</v>
      </c>
      <c r="D62">
        <v>4.7982282290996698</v>
      </c>
    </row>
    <row r="63" spans="1:4">
      <c r="A63" s="1">
        <v>32050</v>
      </c>
      <c r="B63">
        <v>4.9306190139957504</v>
      </c>
      <c r="C63">
        <v>4.9306190139957504</v>
      </c>
      <c r="D63">
        <v>4.9306190139957504</v>
      </c>
    </row>
    <row r="64" spans="1:4">
      <c r="A64" s="1">
        <v>32142</v>
      </c>
      <c r="B64">
        <v>4.8586143892689702</v>
      </c>
      <c r="C64">
        <v>4.8586143892689702</v>
      </c>
      <c r="D64">
        <v>4.8586143892689702</v>
      </c>
    </row>
    <row r="65" spans="1:4">
      <c r="A65" s="1">
        <v>32233</v>
      </c>
      <c r="B65">
        <v>4.1746146524419601</v>
      </c>
      <c r="C65">
        <v>4.1746146524419601</v>
      </c>
      <c r="D65">
        <v>4.1746146524419601</v>
      </c>
    </row>
    <row r="66" spans="1:4">
      <c r="A66" s="1">
        <v>32324</v>
      </c>
      <c r="B66">
        <v>4.1633991769083503</v>
      </c>
      <c r="C66">
        <v>4.1633991769083503</v>
      </c>
      <c r="D66">
        <v>4.1633991769083503</v>
      </c>
    </row>
    <row r="67" spans="1:4">
      <c r="A67" s="1">
        <v>32416</v>
      </c>
      <c r="B67">
        <v>4.6394879484051899</v>
      </c>
      <c r="C67">
        <v>4.6394879484051899</v>
      </c>
      <c r="D67">
        <v>4.6394879484051899</v>
      </c>
    </row>
    <row r="68" spans="1:4">
      <c r="A68" s="1">
        <v>32508</v>
      </c>
      <c r="B68">
        <v>4.7126592678389896</v>
      </c>
      <c r="C68">
        <v>4.7126592678389896</v>
      </c>
      <c r="D68">
        <v>4.7126592678389896</v>
      </c>
    </row>
    <row r="69" spans="1:4">
      <c r="A69" s="1">
        <v>32598</v>
      </c>
      <c r="B69">
        <v>5.3303488458216997</v>
      </c>
      <c r="C69">
        <v>5.3303488458216997</v>
      </c>
      <c r="D69">
        <v>5.3303488458216997</v>
      </c>
    </row>
    <row r="70" spans="1:4">
      <c r="A70" s="1">
        <v>32689</v>
      </c>
      <c r="B70">
        <v>5.4780718795317203</v>
      </c>
      <c r="C70">
        <v>5.4780718795317203</v>
      </c>
      <c r="D70">
        <v>5.4780718795317203</v>
      </c>
    </row>
    <row r="71" spans="1:4">
      <c r="A71" s="1">
        <v>32781</v>
      </c>
      <c r="B71">
        <v>5.7381273104727502</v>
      </c>
      <c r="C71">
        <v>5.7381273104727502</v>
      </c>
      <c r="D71">
        <v>5.7381273104727502</v>
      </c>
    </row>
    <row r="72" spans="1:4">
      <c r="A72" s="1">
        <v>32873</v>
      </c>
      <c r="B72">
        <v>6.1467376416728703</v>
      </c>
      <c r="C72">
        <v>6.1467376416728703</v>
      </c>
      <c r="D72">
        <v>6.1467376416728703</v>
      </c>
    </row>
    <row r="73" spans="1:4">
      <c r="A73" s="1">
        <v>32963</v>
      </c>
      <c r="B73">
        <v>6.3560472819265499</v>
      </c>
      <c r="C73">
        <v>6.3560472819265499</v>
      </c>
      <c r="D73">
        <v>6.3560472819265499</v>
      </c>
    </row>
    <row r="74" spans="1:4">
      <c r="A74" s="1">
        <v>33054</v>
      </c>
      <c r="B74">
        <v>6.1761200828179499</v>
      </c>
      <c r="C74">
        <v>6.1761200828179499</v>
      </c>
      <c r="D74">
        <v>6.1761200828179499</v>
      </c>
    </row>
    <row r="75" spans="1:4">
      <c r="A75" s="1">
        <v>33146</v>
      </c>
      <c r="B75">
        <v>6.3209562927163896</v>
      </c>
      <c r="C75">
        <v>6.3209562927163896</v>
      </c>
      <c r="D75">
        <v>6.3209562927163896</v>
      </c>
    </row>
    <row r="76" spans="1:4">
      <c r="A76" s="1">
        <v>33238</v>
      </c>
      <c r="B76">
        <v>6.6240253391680604</v>
      </c>
      <c r="C76">
        <v>6.6240253391680604</v>
      </c>
      <c r="D76">
        <v>6.6240253391680604</v>
      </c>
    </row>
    <row r="77" spans="1:4">
      <c r="A77" s="1">
        <v>33328</v>
      </c>
      <c r="B77">
        <v>6.4809064867961297</v>
      </c>
      <c r="C77">
        <v>6.4809064867961297</v>
      </c>
      <c r="D77">
        <v>6.4809064867961297</v>
      </c>
    </row>
    <row r="78" spans="1:4">
      <c r="A78" s="1">
        <v>33419</v>
      </c>
      <c r="B78">
        <v>6.1865290407837499</v>
      </c>
      <c r="C78">
        <v>6.1865290407837499</v>
      </c>
      <c r="D78">
        <v>6.1865290407837499</v>
      </c>
    </row>
    <row r="79" spans="1:4">
      <c r="A79" s="1">
        <v>33511</v>
      </c>
      <c r="B79">
        <v>6.1965158217308698</v>
      </c>
      <c r="C79">
        <v>6.1965158217308698</v>
      </c>
      <c r="D79">
        <v>6.1965158217308698</v>
      </c>
    </row>
    <row r="80" spans="1:4">
      <c r="A80" s="1">
        <v>33603</v>
      </c>
      <c r="B80">
        <v>6.3247550336146299</v>
      </c>
      <c r="C80">
        <v>6.3247550336146299</v>
      </c>
      <c r="D80">
        <v>6.3247550336146299</v>
      </c>
    </row>
    <row r="81" spans="1:4">
      <c r="A81" s="1">
        <v>33694</v>
      </c>
      <c r="B81">
        <v>6.3669358682736199</v>
      </c>
      <c r="C81">
        <v>6.3669358682736199</v>
      </c>
      <c r="D81">
        <v>6.3669358682736199</v>
      </c>
    </row>
    <row r="82" spans="1:4">
      <c r="A82" s="1">
        <v>33785</v>
      </c>
      <c r="B82">
        <v>6.4604751251100501</v>
      </c>
      <c r="C82">
        <v>6.4604751251100501</v>
      </c>
      <c r="D82">
        <v>6.4604751251100501</v>
      </c>
    </row>
    <row r="83" spans="1:4">
      <c r="A83" s="1">
        <v>33877</v>
      </c>
      <c r="B83">
        <v>7.0590239141900799</v>
      </c>
      <c r="C83">
        <v>7.0590239141900799</v>
      </c>
      <c r="D83">
        <v>7.0590239141900799</v>
      </c>
    </row>
    <row r="84" spans="1:4">
      <c r="A84" s="1">
        <v>33969</v>
      </c>
      <c r="B84">
        <v>6.7936430847096396</v>
      </c>
      <c r="C84">
        <v>6.7936430847096396</v>
      </c>
      <c r="D84">
        <v>6.7936430847096396</v>
      </c>
    </row>
    <row r="85" spans="1:4">
      <c r="A85" s="1">
        <v>34059</v>
      </c>
      <c r="B85">
        <v>5.9872922174429402</v>
      </c>
      <c r="C85">
        <v>5.9872922174429402</v>
      </c>
      <c r="D85">
        <v>5.9872922174429402</v>
      </c>
    </row>
    <row r="86" spans="1:4">
      <c r="A86" s="1">
        <v>34150</v>
      </c>
      <c r="B86">
        <v>5.2573625607434504</v>
      </c>
      <c r="C86">
        <v>5.2573625607434504</v>
      </c>
      <c r="D86">
        <v>5.2573625607434504</v>
      </c>
    </row>
    <row r="87" spans="1:4">
      <c r="A87" s="1">
        <v>34242</v>
      </c>
      <c r="B87">
        <v>4.5948172894326698</v>
      </c>
      <c r="C87">
        <v>4.5948172894326698</v>
      </c>
      <c r="D87">
        <v>4.5948172894326698</v>
      </c>
    </row>
    <row r="88" spans="1:4">
      <c r="A88" s="1">
        <v>34334</v>
      </c>
      <c r="B88">
        <v>4.1024414244773402</v>
      </c>
      <c r="C88">
        <v>4.1024414244773402</v>
      </c>
      <c r="D88">
        <v>4.1024414244773402</v>
      </c>
    </row>
    <row r="89" spans="1:4">
      <c r="A89" s="1">
        <v>34424</v>
      </c>
      <c r="B89">
        <v>3.7380666600455599</v>
      </c>
      <c r="C89">
        <v>3.7380666600455599</v>
      </c>
      <c r="D89">
        <v>3.7380666600455599</v>
      </c>
    </row>
    <row r="90" spans="1:4">
      <c r="A90" s="1">
        <v>34515</v>
      </c>
      <c r="B90">
        <v>3.61538866873655</v>
      </c>
      <c r="C90">
        <v>3.61538866873655</v>
      </c>
      <c r="D90">
        <v>3.61538866873655</v>
      </c>
    </row>
    <row r="91" spans="1:4">
      <c r="A91" s="1">
        <v>34607</v>
      </c>
      <c r="B91">
        <v>3.71236417461812</v>
      </c>
      <c r="C91">
        <v>3.71236417461812</v>
      </c>
      <c r="D91">
        <v>3.71236417461812</v>
      </c>
    </row>
    <row r="92" spans="1:4">
      <c r="A92" s="1">
        <v>34699</v>
      </c>
      <c r="B92">
        <v>3.6956543704492799</v>
      </c>
      <c r="C92">
        <v>3.6956543704492799</v>
      </c>
      <c r="D92">
        <v>3.6956543704492799</v>
      </c>
    </row>
    <row r="93" spans="1:4">
      <c r="A93" s="1">
        <v>34789</v>
      </c>
      <c r="B93">
        <v>4.0402342581955999</v>
      </c>
      <c r="C93">
        <v>4.0402342581955999</v>
      </c>
      <c r="D93">
        <v>4.0402342581955999</v>
      </c>
    </row>
    <row r="94" spans="1:4">
      <c r="A94" s="1">
        <v>34880</v>
      </c>
      <c r="B94">
        <v>4.0890324302364496</v>
      </c>
      <c r="C94">
        <v>4.0890324302364496</v>
      </c>
      <c r="D94">
        <v>4.0890324302364496</v>
      </c>
    </row>
    <row r="95" spans="1:4">
      <c r="A95" s="1">
        <v>34972</v>
      </c>
      <c r="B95">
        <v>3.61650756051742</v>
      </c>
      <c r="C95">
        <v>3.61650756051742</v>
      </c>
      <c r="D95">
        <v>3.61650756051742</v>
      </c>
    </row>
    <row r="96" spans="1:4">
      <c r="A96" s="1">
        <v>35064</v>
      </c>
      <c r="B96">
        <v>3.4956817641888498</v>
      </c>
      <c r="C96">
        <v>3.4956817641888498</v>
      </c>
      <c r="D96">
        <v>3.4956817641888498</v>
      </c>
    </row>
    <row r="97" spans="1:4">
      <c r="A97" s="1">
        <v>35155</v>
      </c>
      <c r="B97">
        <v>3.1019494030884101</v>
      </c>
      <c r="C97">
        <v>3.1019494030884101</v>
      </c>
      <c r="D97">
        <v>3.1019494030884101</v>
      </c>
    </row>
    <row r="98" spans="1:4">
      <c r="A98" s="1">
        <v>35246</v>
      </c>
      <c r="B98">
        <v>2.72523791139476</v>
      </c>
      <c r="C98">
        <v>2.72523791139476</v>
      </c>
      <c r="D98">
        <v>2.72523791139476</v>
      </c>
    </row>
    <row r="99" spans="1:4">
      <c r="A99" s="1">
        <v>35338</v>
      </c>
      <c r="B99">
        <v>2.7380798059684999</v>
      </c>
      <c r="C99">
        <v>2.7380798059684999</v>
      </c>
      <c r="D99">
        <v>2.7380798059684999</v>
      </c>
    </row>
    <row r="100" spans="1:4">
      <c r="A100" s="1">
        <v>35430</v>
      </c>
      <c r="B100">
        <v>2.4629818551134401</v>
      </c>
      <c r="C100">
        <v>2.4629818551134401</v>
      </c>
      <c r="D100">
        <v>2.4629818551134401</v>
      </c>
    </row>
    <row r="101" spans="1:4">
      <c r="A101" s="1">
        <v>35520</v>
      </c>
      <c r="B101">
        <v>2.4591926698914399</v>
      </c>
      <c r="C101">
        <v>2.4591926698914399</v>
      </c>
      <c r="D101">
        <v>2.4591926698914399</v>
      </c>
    </row>
    <row r="102" spans="1:4">
      <c r="A102" s="1">
        <v>35611</v>
      </c>
      <c r="B102">
        <v>2.3193335164295399</v>
      </c>
      <c r="C102">
        <v>2.3193335164295399</v>
      </c>
      <c r="D102">
        <v>2.3193335164295399</v>
      </c>
    </row>
    <row r="103" spans="1:4">
      <c r="A103" s="1">
        <v>35703</v>
      </c>
      <c r="B103">
        <v>2.2436212129203899</v>
      </c>
      <c r="C103">
        <v>2.2436212129203899</v>
      </c>
      <c r="D103">
        <v>2.2436212129203899</v>
      </c>
    </row>
    <row r="104" spans="1:4">
      <c r="A104" s="1">
        <v>35795</v>
      </c>
      <c r="B104">
        <v>2.1802082520269401</v>
      </c>
      <c r="C104">
        <v>2.1802082520269401</v>
      </c>
      <c r="D104">
        <v>2.1802082520269401</v>
      </c>
    </row>
    <row r="105" spans="1:4">
      <c r="A105" s="1">
        <v>35885</v>
      </c>
      <c r="B105">
        <v>1.9933977245516701</v>
      </c>
      <c r="C105">
        <v>1.9933977245516701</v>
      </c>
      <c r="D105">
        <v>1.9933977245516701</v>
      </c>
    </row>
    <row r="106" spans="1:4">
      <c r="A106" s="1">
        <v>35976</v>
      </c>
      <c r="B106">
        <v>1.9040736158659199</v>
      </c>
      <c r="C106">
        <v>1.9040736158659199</v>
      </c>
      <c r="D106">
        <v>1.9040736158659199</v>
      </c>
    </row>
    <row r="107" spans="1:4">
      <c r="A107" s="1">
        <v>36068</v>
      </c>
      <c r="B107">
        <v>1.7165023679276701</v>
      </c>
      <c r="C107">
        <v>1.7165023679276701</v>
      </c>
      <c r="D107">
        <v>1.7165023679276701</v>
      </c>
    </row>
    <row r="108" spans="1:4">
      <c r="A108" s="1">
        <v>36160</v>
      </c>
      <c r="B108">
        <v>1.33338497693155</v>
      </c>
      <c r="C108">
        <v>1.33338497693155</v>
      </c>
      <c r="D108">
        <v>1.33338497693155</v>
      </c>
    </row>
    <row r="109" spans="1:4">
      <c r="A109" s="1">
        <v>36250</v>
      </c>
      <c r="B109">
        <v>1.0817773912456401</v>
      </c>
      <c r="C109">
        <v>1.0817773912456401</v>
      </c>
      <c r="D109">
        <v>1.0817773912456401</v>
      </c>
    </row>
    <row r="110" spans="1:4">
      <c r="A110" s="1">
        <v>36341</v>
      </c>
      <c r="B110">
        <v>1.0731535287426599</v>
      </c>
      <c r="C110">
        <v>1.0731535287426599</v>
      </c>
      <c r="D110">
        <v>1.0731535287426599</v>
      </c>
    </row>
    <row r="111" spans="1:4">
      <c r="A111" s="1">
        <v>36433</v>
      </c>
      <c r="B111">
        <v>1.27845743308977</v>
      </c>
      <c r="C111">
        <v>1.27845743308977</v>
      </c>
      <c r="D111">
        <v>1.27845743308977</v>
      </c>
    </row>
    <row r="112" spans="1:4">
      <c r="A112" s="1">
        <v>36525</v>
      </c>
      <c r="B112">
        <v>1.55915873130128</v>
      </c>
      <c r="C112">
        <v>1.55915873130128</v>
      </c>
      <c r="D112">
        <v>1.55915873130128</v>
      </c>
    </row>
    <row r="113" spans="1:4">
      <c r="A113" s="1">
        <v>36616</v>
      </c>
      <c r="B113">
        <v>1.6866732897526699</v>
      </c>
      <c r="C113">
        <v>1.6866732897526699</v>
      </c>
      <c r="D113">
        <v>1.6866732897526699</v>
      </c>
    </row>
    <row r="114" spans="1:4">
      <c r="A114" s="1">
        <v>36707</v>
      </c>
      <c r="B114">
        <v>1.9843854135516299</v>
      </c>
      <c r="C114">
        <v>1.9843854135516299</v>
      </c>
      <c r="D114">
        <v>1.9843854135516299</v>
      </c>
    </row>
    <row r="115" spans="1:4">
      <c r="A115" s="1">
        <v>36799</v>
      </c>
      <c r="B115">
        <v>2.0935953338331399</v>
      </c>
      <c r="C115">
        <v>2.0935953338331399</v>
      </c>
      <c r="D115">
        <v>2.0935953338331399</v>
      </c>
    </row>
    <row r="116" spans="1:4">
      <c r="A116" s="1">
        <v>36891</v>
      </c>
      <c r="B116">
        <v>2.0972610701593002</v>
      </c>
      <c r="C116">
        <v>2.0972610701593002</v>
      </c>
      <c r="D116">
        <v>2.0972610701593002</v>
      </c>
    </row>
    <row r="117" spans="1:4">
      <c r="A117" s="1">
        <v>36981</v>
      </c>
      <c r="B117">
        <v>1.9138717133177701</v>
      </c>
      <c r="C117">
        <v>1.9138717133177701</v>
      </c>
      <c r="D117">
        <v>1.9138717133177701</v>
      </c>
    </row>
    <row r="118" spans="1:4">
      <c r="A118" s="1">
        <v>37072</v>
      </c>
      <c r="B118">
        <v>1.8600777034231499</v>
      </c>
      <c r="C118">
        <v>1.8600777034231499</v>
      </c>
      <c r="D118">
        <v>1.8600777034231499</v>
      </c>
    </row>
    <row r="119" spans="1:4">
      <c r="A119" s="1">
        <v>37164</v>
      </c>
      <c r="B119">
        <v>1.58470043490919</v>
      </c>
      <c r="C119">
        <v>1.58470043490919</v>
      </c>
      <c r="D119">
        <v>1.58470043490919</v>
      </c>
    </row>
    <row r="120" spans="1:4">
      <c r="A120" s="1">
        <v>37256</v>
      </c>
      <c r="B120">
        <v>1.03163449203784</v>
      </c>
      <c r="C120">
        <v>1.03163449203784</v>
      </c>
      <c r="D120">
        <v>1.03163449203784</v>
      </c>
    </row>
    <row r="121" spans="1:4">
      <c r="A121" s="1">
        <v>37346</v>
      </c>
      <c r="B121">
        <v>1.0601044693806301</v>
      </c>
      <c r="C121">
        <v>1.0601044693806301</v>
      </c>
      <c r="D121">
        <v>1.0601044693806301</v>
      </c>
    </row>
    <row r="122" spans="1:4">
      <c r="A122" s="1">
        <v>37437</v>
      </c>
      <c r="B122">
        <v>1.19535354498881</v>
      </c>
      <c r="C122">
        <v>1.19535354498881</v>
      </c>
      <c r="D122">
        <v>1.19535354498881</v>
      </c>
    </row>
    <row r="123" spans="1:4">
      <c r="A123" s="1">
        <v>37529</v>
      </c>
      <c r="B123">
        <v>1.0235131300311699</v>
      </c>
      <c r="C123">
        <v>1.0235131300311699</v>
      </c>
      <c r="D123">
        <v>1.0235131300311699</v>
      </c>
    </row>
    <row r="124" spans="1:4">
      <c r="A124" s="1">
        <v>37621</v>
      </c>
      <c r="B124">
        <v>0.92520193603446799</v>
      </c>
      <c r="C124">
        <v>0.92520193603446799</v>
      </c>
      <c r="D124">
        <v>0.92520193603446799</v>
      </c>
    </row>
    <row r="125" spans="1:4">
      <c r="A125" s="1">
        <v>37711</v>
      </c>
      <c r="B125">
        <v>0.70536719009008197</v>
      </c>
      <c r="C125">
        <v>0.70536719009008197</v>
      </c>
      <c r="D125">
        <v>0.70536719009008197</v>
      </c>
    </row>
    <row r="126" spans="1:4">
      <c r="A126" s="1">
        <v>37802</v>
      </c>
      <c r="B126">
        <v>0.53078837918114197</v>
      </c>
      <c r="C126">
        <v>0.53078837918114197</v>
      </c>
      <c r="D126">
        <v>0.53078837918114197</v>
      </c>
    </row>
    <row r="127" spans="1:4">
      <c r="A127" s="1">
        <v>37894</v>
      </c>
      <c r="B127">
        <v>0.56445396901140199</v>
      </c>
      <c r="C127">
        <v>0.56445396901140199</v>
      </c>
      <c r="D127">
        <v>0.56445396901140199</v>
      </c>
    </row>
    <row r="128" spans="1:4">
      <c r="A128" s="1">
        <v>37986</v>
      </c>
      <c r="B128">
        <v>0.6087263041798</v>
      </c>
      <c r="C128">
        <v>0.6087263041798</v>
      </c>
      <c r="D128">
        <v>0.6087263041798</v>
      </c>
    </row>
    <row r="129" spans="1:4">
      <c r="A129" s="1">
        <v>38077</v>
      </c>
      <c r="B129">
        <v>0.55418490726424796</v>
      </c>
      <c r="C129">
        <v>0.55418490726424796</v>
      </c>
      <c r="D129">
        <v>0.55418490726424796</v>
      </c>
    </row>
    <row r="130" spans="1:4">
      <c r="A130" s="1">
        <v>38168</v>
      </c>
      <c r="B130">
        <v>0.56016304259334404</v>
      </c>
      <c r="C130">
        <v>0.56016304259334404</v>
      </c>
      <c r="D130">
        <v>0.56016304259334404</v>
      </c>
    </row>
    <row r="131" spans="1:4">
      <c r="A131" s="1">
        <v>38260</v>
      </c>
      <c r="B131">
        <v>0.57634980989351303</v>
      </c>
      <c r="C131">
        <v>0.57634980989351303</v>
      </c>
      <c r="D131">
        <v>0.57634980989351303</v>
      </c>
    </row>
    <row r="132" spans="1:4">
      <c r="A132" s="1">
        <v>38352</v>
      </c>
      <c r="B132">
        <v>0.58396716992985098</v>
      </c>
      <c r="C132">
        <v>0.58396716992985098</v>
      </c>
      <c r="D132">
        <v>0.58396716992985098</v>
      </c>
    </row>
    <row r="133" spans="1:4">
      <c r="A133" s="1">
        <v>38442</v>
      </c>
      <c r="B133">
        <v>0.582241814697399</v>
      </c>
      <c r="C133">
        <v>0.582241814697399</v>
      </c>
      <c r="D133">
        <v>0.582241814697399</v>
      </c>
    </row>
    <row r="134" spans="1:4">
      <c r="A134" s="1">
        <v>38533</v>
      </c>
      <c r="B134">
        <v>0.48043351926162398</v>
      </c>
      <c r="C134">
        <v>0.48043351926162398</v>
      </c>
      <c r="D134">
        <v>0.48043351926162398</v>
      </c>
    </row>
    <row r="135" spans="1:4">
      <c r="A135" s="1">
        <v>38625</v>
      </c>
      <c r="B135">
        <v>0.46820486660903898</v>
      </c>
      <c r="C135">
        <v>0.46820486660903898</v>
      </c>
      <c r="D135">
        <v>0.46820486660903898</v>
      </c>
    </row>
    <row r="136" spans="1:4">
      <c r="A136" s="1">
        <v>38717</v>
      </c>
      <c r="B136">
        <v>0.550235723663697</v>
      </c>
      <c r="C136">
        <v>0.550235723663697</v>
      </c>
      <c r="D136">
        <v>0.550235723663697</v>
      </c>
    </row>
    <row r="137" spans="1:4">
      <c r="A137" s="1">
        <v>38807</v>
      </c>
      <c r="B137">
        <v>0.76737884029692305</v>
      </c>
      <c r="C137">
        <v>0.76737884029692305</v>
      </c>
      <c r="D137">
        <v>0.76737884029692305</v>
      </c>
    </row>
    <row r="138" spans="1:4">
      <c r="A138" s="1">
        <v>38898</v>
      </c>
      <c r="B138">
        <v>0.94192739766686495</v>
      </c>
      <c r="C138">
        <v>0.94192739766686495</v>
      </c>
      <c r="D138">
        <v>0.94192739766686495</v>
      </c>
    </row>
    <row r="139" spans="1:4">
      <c r="A139" s="1">
        <v>38990</v>
      </c>
      <c r="B139">
        <v>1.0805666863077801</v>
      </c>
      <c r="C139">
        <v>1.0805666863077801</v>
      </c>
      <c r="D139">
        <v>1.0805666863077801</v>
      </c>
    </row>
    <row r="140" spans="1:4">
      <c r="A140" s="1">
        <v>39082</v>
      </c>
      <c r="B140">
        <v>1.23457798322654</v>
      </c>
      <c r="C140">
        <v>1.23457798322654</v>
      </c>
      <c r="D140">
        <v>1.23457798322654</v>
      </c>
    </row>
    <row r="141" spans="1:4">
      <c r="A141" s="1">
        <v>39172</v>
      </c>
      <c r="B141">
        <v>1.29662610064516</v>
      </c>
      <c r="C141">
        <v>1.29662610064516</v>
      </c>
      <c r="D141">
        <v>1.29662610064516</v>
      </c>
    </row>
    <row r="142" spans="1:4">
      <c r="A142" s="1">
        <v>39263</v>
      </c>
      <c r="B142">
        <v>1.6715171486692399</v>
      </c>
      <c r="C142">
        <v>1.6715171486692399</v>
      </c>
      <c r="D142">
        <v>1.6715171486692399</v>
      </c>
    </row>
    <row r="143" spans="1:4">
      <c r="A143" s="1">
        <v>39355</v>
      </c>
      <c r="B143">
        <v>1.7561982574732899</v>
      </c>
      <c r="C143">
        <v>1.7561982574732899</v>
      </c>
      <c r="D143">
        <v>1.7561982574732899</v>
      </c>
    </row>
    <row r="144" spans="1:4">
      <c r="A144" s="1">
        <v>39447</v>
      </c>
      <c r="B144">
        <v>1.7490595805209701</v>
      </c>
      <c r="C144">
        <v>1.7490595805209701</v>
      </c>
      <c r="D144">
        <v>1.7490595805209701</v>
      </c>
    </row>
    <row r="145" spans="1:4">
      <c r="A145" s="1">
        <v>39538</v>
      </c>
      <c r="B145">
        <v>1.62737825430349</v>
      </c>
      <c r="C145">
        <v>1.62737825430349</v>
      </c>
      <c r="D145">
        <v>1.62737825430349</v>
      </c>
    </row>
    <row r="146" spans="1:4">
      <c r="A146" s="1">
        <v>39629</v>
      </c>
      <c r="B146">
        <v>1.75046931877562</v>
      </c>
      <c r="C146">
        <v>1.75046931877562</v>
      </c>
      <c r="D146">
        <v>1.75046931877562</v>
      </c>
    </row>
    <row r="147" spans="1:4">
      <c r="A147" s="1">
        <v>39721</v>
      </c>
      <c r="B147">
        <v>1.82268115853638</v>
      </c>
      <c r="C147">
        <v>1.82268115853638</v>
      </c>
      <c r="D147">
        <v>1.82268115853638</v>
      </c>
    </row>
    <row r="148" spans="1:4">
      <c r="A148" s="1">
        <v>39813</v>
      </c>
      <c r="B148">
        <v>0.62689142744591098</v>
      </c>
      <c r="C148">
        <v>0.62689142744591098</v>
      </c>
      <c r="D148">
        <v>0.62689142744591098</v>
      </c>
    </row>
    <row r="149" spans="1:4">
      <c r="A149" s="1">
        <v>39903</v>
      </c>
      <c r="B149">
        <v>0.26901701164226799</v>
      </c>
      <c r="C149">
        <v>0.26901701164226799</v>
      </c>
      <c r="D149">
        <v>0.26901701164226799</v>
      </c>
    </row>
    <row r="150" spans="1:4">
      <c r="A150" s="1">
        <v>39994</v>
      </c>
      <c r="B150">
        <v>0.18871261066075901</v>
      </c>
      <c r="C150">
        <v>0.18871261066075901</v>
      </c>
      <c r="D150">
        <v>0.18871261066075901</v>
      </c>
    </row>
    <row r="151" spans="1:4">
      <c r="A151" s="1">
        <v>40086</v>
      </c>
      <c r="B151">
        <v>0.29559057296772401</v>
      </c>
      <c r="C151">
        <v>0.29559057296772401</v>
      </c>
      <c r="D151">
        <v>0.29559057296772401</v>
      </c>
    </row>
    <row r="152" spans="1:4">
      <c r="A152" s="1">
        <v>40178</v>
      </c>
      <c r="B152">
        <v>0.22248021617399999</v>
      </c>
      <c r="C152">
        <v>0.22248021617399999</v>
      </c>
      <c r="D152">
        <v>0.22248021617399999</v>
      </c>
    </row>
    <row r="153" spans="1:4">
      <c r="A153" s="1">
        <v>40268</v>
      </c>
      <c r="B153">
        <v>0.31211574092726102</v>
      </c>
      <c r="C153">
        <v>0.31211574092726102</v>
      </c>
      <c r="D153">
        <v>0.31211574092726102</v>
      </c>
    </row>
    <row r="154" spans="1:4">
      <c r="A154" s="1">
        <v>40359</v>
      </c>
      <c r="B154">
        <v>0.100115136684328</v>
      </c>
      <c r="C154">
        <v>0.100115136684328</v>
      </c>
      <c r="D154">
        <v>0.100115136684328</v>
      </c>
    </row>
    <row r="155" spans="1:4">
      <c r="A155" s="1">
        <v>40451</v>
      </c>
      <c r="B155">
        <v>-4.3526961145283399E-2</v>
      </c>
      <c r="C155">
        <v>-4.3526961145283399E-2</v>
      </c>
      <c r="D155">
        <v>-4.3526961145283399E-2</v>
      </c>
    </row>
    <row r="156" spans="1:4">
      <c r="A156" s="1">
        <v>40543</v>
      </c>
      <c r="B156">
        <v>-9.2001719750902197E-2</v>
      </c>
      <c r="C156">
        <v>-9.2001719750902197E-2</v>
      </c>
      <c r="D156">
        <v>-9.2001719750902197E-2</v>
      </c>
    </row>
    <row r="157" spans="1:4">
      <c r="A157" s="1">
        <v>40633</v>
      </c>
      <c r="B157">
        <v>6.3729100707921899E-2</v>
      </c>
      <c r="C157">
        <v>6.3729100707921899E-2</v>
      </c>
      <c r="D157">
        <v>6.3729100707921899E-2</v>
      </c>
    </row>
    <row r="158" spans="1:4">
      <c r="A158" s="1">
        <v>40724</v>
      </c>
      <c r="B158">
        <v>0.14170191250942299</v>
      </c>
      <c r="C158">
        <v>0.14170191250942299</v>
      </c>
      <c r="D158">
        <v>0.14170191250942299</v>
      </c>
    </row>
    <row r="159" spans="1:4">
      <c r="A159" s="1">
        <v>40816</v>
      </c>
      <c r="B159">
        <v>-2.7526391586423001E-2</v>
      </c>
      <c r="C159">
        <v>-2.7526391586423001E-2</v>
      </c>
      <c r="D159">
        <v>-2.7526391586423001E-2</v>
      </c>
    </row>
    <row r="160" spans="1:4">
      <c r="A160" s="1">
        <v>40908</v>
      </c>
      <c r="B160">
        <v>-0.16913641693636</v>
      </c>
      <c r="C160">
        <v>-0.16913641693636</v>
      </c>
      <c r="D160">
        <v>-0.16913641693636</v>
      </c>
    </row>
    <row r="161" spans="1:4">
      <c r="A161" s="1">
        <v>40999</v>
      </c>
      <c r="B161">
        <v>-0.37658320255184102</v>
      </c>
      <c r="C161">
        <v>-0.37658320255184102</v>
      </c>
      <c r="D161">
        <v>-0.37658320255184102</v>
      </c>
    </row>
    <row r="162" spans="1:4">
      <c r="A162" s="1">
        <v>41090</v>
      </c>
      <c r="B162">
        <v>-0.37460048972157001</v>
      </c>
      <c r="C162">
        <v>-0.37460048972157001</v>
      </c>
      <c r="D162">
        <v>-0.37460048972157001</v>
      </c>
    </row>
    <row r="163" spans="1:4">
      <c r="A163" s="1">
        <v>41182</v>
      </c>
      <c r="B163">
        <v>-0.55694790791214699</v>
      </c>
      <c r="C163">
        <v>-0.55694790791214699</v>
      </c>
      <c r="D163">
        <v>-0.55694790791214699</v>
      </c>
    </row>
    <row r="164" spans="1:4">
      <c r="A164" s="1">
        <v>41274</v>
      </c>
      <c r="B164">
        <v>-0.84693319791105304</v>
      </c>
      <c r="C164">
        <v>-0.84693319791105304</v>
      </c>
      <c r="D164">
        <v>-0.84693319791105304</v>
      </c>
    </row>
    <row r="165" spans="1:4">
      <c r="A165" s="1">
        <v>41364</v>
      </c>
      <c r="B165">
        <v>-0.55692630075965399</v>
      </c>
      <c r="C165">
        <v>-0.55692630075965399</v>
      </c>
      <c r="D165">
        <v>-0.55692630075965399</v>
      </c>
    </row>
    <row r="166" spans="1:4">
      <c r="A166" s="1">
        <v>41455</v>
      </c>
      <c r="B166">
        <v>-0.62811709597218102</v>
      </c>
      <c r="C166">
        <v>-0.62811709597218102</v>
      </c>
      <c r="D166">
        <v>-0.62811709597218102</v>
      </c>
    </row>
    <row r="167" spans="1:4">
      <c r="A167" s="1">
        <v>41547</v>
      </c>
      <c r="B167">
        <v>-0.60114130219864403</v>
      </c>
      <c r="C167">
        <v>-0.60114130219864403</v>
      </c>
      <c r="D167">
        <v>-0.60114130219864403</v>
      </c>
    </row>
    <row r="168" spans="1:4">
      <c r="A168" s="1">
        <v>41639</v>
      </c>
      <c r="B168">
        <v>-0.62485014847436005</v>
      </c>
      <c r="C168">
        <v>-0.62485014847436005</v>
      </c>
      <c r="D168">
        <v>-0.62485014847436005</v>
      </c>
    </row>
    <row r="169" spans="1:4">
      <c r="A169" s="1">
        <v>41729</v>
      </c>
      <c r="B169">
        <v>-0.64165449613014602</v>
      </c>
      <c r="C169">
        <v>-0.64165449613014602</v>
      </c>
      <c r="D169">
        <v>-0.64165449613014602</v>
      </c>
    </row>
    <row r="170" spans="1:4">
      <c r="A170" s="1">
        <v>41820</v>
      </c>
      <c r="B170">
        <v>-0.85921275873029301</v>
      </c>
      <c r="C170">
        <v>-0.85921275873029301</v>
      </c>
      <c r="D170">
        <v>-0.85921275873029301</v>
      </c>
    </row>
    <row r="171" spans="1:4">
      <c r="A171" s="1">
        <v>41912</v>
      </c>
      <c r="B171">
        <v>-0.97393104197795399</v>
      </c>
      <c r="C171">
        <v>-0.97393104197795399</v>
      </c>
      <c r="D171">
        <v>-0.97393104197795399</v>
      </c>
    </row>
    <row r="172" spans="1:4">
      <c r="A172" s="1">
        <v>42004</v>
      </c>
      <c r="B172">
        <v>-1.1148855967917699</v>
      </c>
      <c r="C172">
        <v>-1.1148855967917699</v>
      </c>
      <c r="D172">
        <v>-1.1148855967917699</v>
      </c>
    </row>
    <row r="173" spans="1:4">
      <c r="A173" s="1">
        <v>42094</v>
      </c>
      <c r="B173">
        <v>-1.2843206543187999</v>
      </c>
      <c r="C173">
        <v>-1.2843206543187999</v>
      </c>
      <c r="D173">
        <v>-1.2843206543187999</v>
      </c>
    </row>
    <row r="174" spans="1:4">
      <c r="A174" s="1">
        <v>42185</v>
      </c>
      <c r="B174">
        <v>-1.3943614230882999</v>
      </c>
      <c r="C174">
        <v>-1.3943614230882999</v>
      </c>
      <c r="D174">
        <v>-1.3943614230882999</v>
      </c>
    </row>
    <row r="175" spans="1:4">
      <c r="A175" s="1">
        <v>42277</v>
      </c>
      <c r="B175">
        <v>-1.1900349388912199</v>
      </c>
      <c r="C175">
        <v>-1.1900349388912199</v>
      </c>
      <c r="D175">
        <v>-1.1900349388912199</v>
      </c>
    </row>
    <row r="176" spans="1:4">
      <c r="A176" s="1">
        <v>42369</v>
      </c>
      <c r="B176">
        <v>-1.44225905769681</v>
      </c>
      <c r="C176">
        <v>-1.44225905769681</v>
      </c>
      <c r="D176">
        <v>-1.44225905769681</v>
      </c>
    </row>
    <row r="177" spans="1:4">
      <c r="A177" s="1">
        <v>42460</v>
      </c>
      <c r="B177">
        <v>-1.4735766484639701</v>
      </c>
      <c r="C177">
        <v>-1.4735766484639701</v>
      </c>
      <c r="D177">
        <v>-1.4735766484639701</v>
      </c>
    </row>
    <row r="178" spans="1:4">
      <c r="A178" s="1">
        <v>42551</v>
      </c>
      <c r="B178">
        <v>-1.3796060525793301</v>
      </c>
      <c r="C178">
        <v>-1.3796060525793301</v>
      </c>
      <c r="D178">
        <v>-1.3796060525793301</v>
      </c>
    </row>
    <row r="179" spans="1:4">
      <c r="A179" s="1">
        <v>42643</v>
      </c>
      <c r="B179">
        <v>-1.47275623240427</v>
      </c>
      <c r="C179">
        <v>-1.47275623240427</v>
      </c>
      <c r="D179">
        <v>-1.47275623240427</v>
      </c>
    </row>
    <row r="180" spans="1:4">
      <c r="A180" s="1">
        <v>42735</v>
      </c>
      <c r="B180">
        <v>-1.3048275228671899</v>
      </c>
      <c r="C180">
        <v>-1.3048275228671899</v>
      </c>
      <c r="D180">
        <v>-1.3048275228671899</v>
      </c>
    </row>
    <row r="181" spans="1:4">
      <c r="A181" s="1">
        <v>42825</v>
      </c>
      <c r="B181">
        <v>-1.1574243591654201</v>
      </c>
      <c r="C181">
        <v>-1.1574243591654201</v>
      </c>
      <c r="D181">
        <v>-1.1574243591654201</v>
      </c>
    </row>
    <row r="182" spans="1:4">
      <c r="A182" s="1">
        <v>42916</v>
      </c>
      <c r="B182">
        <v>-1.42634331325153</v>
      </c>
      <c r="C182">
        <v>-1.42634331325153</v>
      </c>
      <c r="D182">
        <v>-1.42634331325153</v>
      </c>
    </row>
    <row r="183" spans="1:4">
      <c r="A183" s="1">
        <v>43008</v>
      </c>
      <c r="B183">
        <v>-1.2836563008270001</v>
      </c>
      <c r="C183">
        <v>-1.2836563008270001</v>
      </c>
      <c r="D183">
        <v>-1.2836563008270001</v>
      </c>
    </row>
    <row r="184" spans="1:4">
      <c r="A184" s="1">
        <v>43100</v>
      </c>
      <c r="B184">
        <v>-1.3410173362365101</v>
      </c>
      <c r="C184">
        <v>-1.3410173362365101</v>
      </c>
      <c r="D184">
        <v>-1.3410173362365101</v>
      </c>
    </row>
    <row r="185" spans="1:4">
      <c r="A185" s="1">
        <v>43190</v>
      </c>
      <c r="B185">
        <v>-1.3022422515344201</v>
      </c>
      <c r="C185">
        <v>-1.3022422515344201</v>
      </c>
      <c r="D185">
        <v>-1.3022422515344201</v>
      </c>
    </row>
    <row r="186" spans="1:4">
      <c r="A186" s="1">
        <v>43281</v>
      </c>
      <c r="B186">
        <v>-1.30889433394486</v>
      </c>
      <c r="C186">
        <v>-1.30889433394486</v>
      </c>
      <c r="D186">
        <v>-1.30889433394486</v>
      </c>
    </row>
    <row r="187" spans="1:4">
      <c r="A187" s="1">
        <v>43373</v>
      </c>
      <c r="B187">
        <v>-1.2564379061164499</v>
      </c>
      <c r="C187">
        <v>-1.2564379061164499</v>
      </c>
      <c r="D187">
        <v>-1.2564379061164499</v>
      </c>
    </row>
    <row r="188" spans="1:4">
      <c r="A188" s="1">
        <v>43465</v>
      </c>
      <c r="B188">
        <v>-1.2834167073048399</v>
      </c>
      <c r="C188">
        <v>-1.2834167073048399</v>
      </c>
      <c r="D188">
        <v>-1.2834167073048399</v>
      </c>
    </row>
    <row r="189" spans="1:4">
      <c r="A189" s="1">
        <v>43555</v>
      </c>
      <c r="B189">
        <v>-1.3459310518121199</v>
      </c>
      <c r="C189">
        <v>-1.3459310518121199</v>
      </c>
      <c r="D189">
        <v>-1.3459310518121199</v>
      </c>
    </row>
    <row r="190" spans="1:4">
      <c r="A190" s="1">
        <v>43646</v>
      </c>
      <c r="B190">
        <v>-1.51855583301331</v>
      </c>
      <c r="C190">
        <v>-1.51855583301331</v>
      </c>
      <c r="D190">
        <v>-1.51855583301331</v>
      </c>
    </row>
    <row r="191" spans="1:4">
      <c r="A191" s="1">
        <v>43738</v>
      </c>
      <c r="B191">
        <v>-1.5895160389356899</v>
      </c>
      <c r="C191">
        <v>-1.5895160389356899</v>
      </c>
      <c r="D191">
        <v>-1.5895160389356899</v>
      </c>
    </row>
    <row r="192" spans="1:4">
      <c r="A192" s="1">
        <v>43830</v>
      </c>
      <c r="B192">
        <v>-1.7058572551331601</v>
      </c>
      <c r="C192">
        <v>-1.7058572551331601</v>
      </c>
      <c r="D192">
        <v>-1.7058572551331601</v>
      </c>
    </row>
    <row r="193" spans="1:4">
      <c r="A193" s="1">
        <v>43921</v>
      </c>
      <c r="B193">
        <v>-1.7132175402229299</v>
      </c>
      <c r="C193">
        <v>-1.7132175402229299</v>
      </c>
      <c r="D193">
        <v>-1.7132175402229299</v>
      </c>
    </row>
    <row r="194" spans="1:4">
      <c r="A194" s="1">
        <v>44012</v>
      </c>
      <c r="B194">
        <v>-1.76623453113262</v>
      </c>
      <c r="C194">
        <v>-1.76623453113262</v>
      </c>
      <c r="D194">
        <v>-1.76623453113262</v>
      </c>
    </row>
    <row r="195" spans="1:4">
      <c r="A195" s="1">
        <v>44104</v>
      </c>
      <c r="B195">
        <v>-1.65477072764405</v>
      </c>
      <c r="C195">
        <v>-1.65477072764405</v>
      </c>
      <c r="D195">
        <v>-1.65477072764405</v>
      </c>
    </row>
    <row r="196" spans="1:4">
      <c r="A196" s="1">
        <v>44196</v>
      </c>
      <c r="B196">
        <v>-1.8153994206509501</v>
      </c>
      <c r="C196">
        <v>-1.8153994206509501</v>
      </c>
      <c r="D196">
        <v>-1.8153994206509501</v>
      </c>
    </row>
    <row r="197" spans="1:4">
      <c r="A197" s="1">
        <v>44286</v>
      </c>
      <c r="B197">
        <v>-1.80277143852527</v>
      </c>
      <c r="C197">
        <v>-1.80277143852527</v>
      </c>
      <c r="D197">
        <v>-1.80277143852527</v>
      </c>
    </row>
    <row r="198" spans="1:4">
      <c r="A198" s="1">
        <v>44377</v>
      </c>
      <c r="B198">
        <v>-1.5859120567951499</v>
      </c>
      <c r="C198">
        <v>-1.5859120567951499</v>
      </c>
      <c r="D198">
        <v>-1.5859120567951499</v>
      </c>
    </row>
    <row r="199" spans="1:4">
      <c r="A199" s="1">
        <v>44469</v>
      </c>
      <c r="B199">
        <v>-1.56514484087634</v>
      </c>
      <c r="C199">
        <v>-1.56514484087634</v>
      </c>
      <c r="D199">
        <v>-1.56514484087634</v>
      </c>
    </row>
    <row r="200" spans="1:4">
      <c r="A200" s="1">
        <v>44561</v>
      </c>
      <c r="B200">
        <v>-1.50348235203942</v>
      </c>
      <c r="C200">
        <v>-1.50348235203942</v>
      </c>
      <c r="D200">
        <v>-1.50348235203942</v>
      </c>
    </row>
    <row r="201" spans="1:4">
      <c r="A201" s="1">
        <v>44651</v>
      </c>
      <c r="B201">
        <v>-1.2769562697588499</v>
      </c>
      <c r="C201">
        <v>-1.2769562697588499</v>
      </c>
      <c r="D201">
        <v>-1.2769562697588499</v>
      </c>
    </row>
    <row r="202" spans="1:4">
      <c r="A202" s="1">
        <v>44742</v>
      </c>
      <c r="B202">
        <v>-0.84154066775277103</v>
      </c>
      <c r="C202">
        <v>-0.84154066775277103</v>
      </c>
      <c r="D202">
        <v>-0.84154066775277103</v>
      </c>
    </row>
    <row r="203" spans="1:4">
      <c r="A203" s="1">
        <v>44834</v>
      </c>
      <c r="B203">
        <v>-0.63059990851307801</v>
      </c>
      <c r="C203">
        <v>-0.63059990851307801</v>
      </c>
      <c r="D203">
        <v>-0.63059990851307801</v>
      </c>
    </row>
    <row r="204" spans="1:4">
      <c r="A204" s="1">
        <v>44926</v>
      </c>
      <c r="B204">
        <v>-0.24761627015065599</v>
      </c>
      <c r="C204">
        <v>-0.24761627015065599</v>
      </c>
      <c r="D204">
        <v>-0.24761627015065599</v>
      </c>
    </row>
    <row r="205" spans="1:4">
      <c r="A205" s="1">
        <v>45016</v>
      </c>
      <c r="B205">
        <v>-5.79896569431596E-2</v>
      </c>
      <c r="C205">
        <v>-5.79896569431596E-2</v>
      </c>
      <c r="D205">
        <v>-5.79896569431596E-2</v>
      </c>
    </row>
    <row r="206" spans="1:4">
      <c r="A206" s="1">
        <v>45107</v>
      </c>
      <c r="B206">
        <v>0.20052853610740401</v>
      </c>
      <c r="C206">
        <v>0.20052853610740401</v>
      </c>
      <c r="D206">
        <v>0.20052853610740401</v>
      </c>
    </row>
    <row r="207" spans="1:4">
      <c r="A207" s="1">
        <v>45199</v>
      </c>
      <c r="B207">
        <v>0.50722794083758704</v>
      </c>
      <c r="C207">
        <v>0.50722794083758704</v>
      </c>
      <c r="D207">
        <v>0.50722794083758704</v>
      </c>
    </row>
    <row r="208" spans="1:4">
      <c r="A208" s="1">
        <v>45291</v>
      </c>
      <c r="B208">
        <v>0.60776237713759795</v>
      </c>
      <c r="C208">
        <v>0.60776237713759795</v>
      </c>
      <c r="D208">
        <v>0.60776237713759795</v>
      </c>
    </row>
    <row r="209" spans="1:4">
      <c r="A209" s="1">
        <v>45382</v>
      </c>
      <c r="B209">
        <v>0.57656780120437601</v>
      </c>
      <c r="C209">
        <v>0.57656780120437601</v>
      </c>
      <c r="D209">
        <v>0.57656780120437601</v>
      </c>
    </row>
    <row r="210" spans="1:4">
      <c r="A210" s="1">
        <v>45473</v>
      </c>
      <c r="B210">
        <v>0.684801925818041</v>
      </c>
      <c r="C210">
        <v>0.684801925818041</v>
      </c>
      <c r="D210">
        <v>0.684801925818041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10"/>
  <sheetViews>
    <sheetView workbookViewId="0">
      <selection sqref="A1:D21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3.9598827635439702</v>
      </c>
      <c r="C2">
        <v>3.9598827635439702</v>
      </c>
      <c r="D2">
        <v>3.9598827635439702</v>
      </c>
    </row>
    <row r="3" spans="1:4">
      <c r="A3" s="1">
        <v>26572</v>
      </c>
      <c r="B3">
        <v>4.14433635029095</v>
      </c>
      <c r="C3">
        <v>4.14433635029095</v>
      </c>
      <c r="D3">
        <v>4.14433635029095</v>
      </c>
    </row>
    <row r="4" spans="1:4">
      <c r="A4" s="1">
        <v>26664</v>
      </c>
      <c r="B4">
        <v>4.5440660855748396</v>
      </c>
      <c r="C4">
        <v>4.5440660855748396</v>
      </c>
      <c r="D4">
        <v>4.5440660855748396</v>
      </c>
    </row>
    <row r="5" spans="1:4">
      <c r="A5" s="1">
        <v>26754</v>
      </c>
      <c r="B5">
        <v>4.71624134270645</v>
      </c>
      <c r="C5">
        <v>4.71624134270645</v>
      </c>
      <c r="D5">
        <v>4.71624134270645</v>
      </c>
    </row>
    <row r="6" spans="1:4">
      <c r="A6" s="1">
        <v>26845</v>
      </c>
      <c r="B6">
        <v>4.9699498329585099</v>
      </c>
      <c r="C6">
        <v>4.9699498329585099</v>
      </c>
      <c r="D6">
        <v>4.9699498329585099</v>
      </c>
    </row>
    <row r="7" spans="1:4">
      <c r="A7" s="1">
        <v>26937</v>
      </c>
      <c r="B7">
        <v>5.3107753647435301</v>
      </c>
      <c r="C7">
        <v>5.3107753647435301</v>
      </c>
      <c r="D7">
        <v>5.3107753647435301</v>
      </c>
    </row>
    <row r="8" spans="1:4">
      <c r="A8" s="1">
        <v>27029</v>
      </c>
      <c r="B8">
        <v>5.5327165603075299</v>
      </c>
      <c r="C8">
        <v>5.5327165603075299</v>
      </c>
      <c r="D8">
        <v>5.5327165603075299</v>
      </c>
    </row>
    <row r="9" spans="1:4">
      <c r="A9" s="1">
        <v>27119</v>
      </c>
      <c r="B9">
        <v>5.7449842317517197</v>
      </c>
      <c r="C9">
        <v>5.7449842317517197</v>
      </c>
      <c r="D9">
        <v>5.7449842317517197</v>
      </c>
    </row>
    <row r="10" spans="1:4">
      <c r="A10" s="1">
        <v>27210</v>
      </c>
      <c r="B10">
        <v>6.0035346012316202</v>
      </c>
      <c r="C10">
        <v>6.0035346012316202</v>
      </c>
      <c r="D10">
        <v>6.0035346012316202</v>
      </c>
    </row>
    <row r="11" spans="1:4">
      <c r="A11" s="1">
        <v>27302</v>
      </c>
      <c r="B11">
        <v>6.1874619234213197</v>
      </c>
      <c r="C11">
        <v>6.1874619234213197</v>
      </c>
      <c r="D11">
        <v>6.1874619234213197</v>
      </c>
    </row>
    <row r="12" spans="1:4">
      <c r="A12" s="1">
        <v>27394</v>
      </c>
      <c r="B12">
        <v>6.0131881502723203</v>
      </c>
      <c r="C12">
        <v>6.0131881502723203</v>
      </c>
      <c r="D12">
        <v>6.0131881502723203</v>
      </c>
    </row>
    <row r="13" spans="1:4">
      <c r="A13" s="1">
        <v>27484</v>
      </c>
      <c r="B13">
        <v>5.7422431400705998</v>
      </c>
      <c r="C13">
        <v>5.7422431400705998</v>
      </c>
      <c r="D13">
        <v>5.7422431400705998</v>
      </c>
    </row>
    <row r="14" spans="1:4">
      <c r="A14" s="1">
        <v>27575</v>
      </c>
      <c r="B14">
        <v>5.7578696470077499</v>
      </c>
      <c r="C14">
        <v>5.7578696470077499</v>
      </c>
      <c r="D14">
        <v>5.7578696470077499</v>
      </c>
    </row>
    <row r="15" spans="1:4">
      <c r="A15" s="1">
        <v>27667</v>
      </c>
      <c r="B15">
        <v>5.8119820681920702</v>
      </c>
      <c r="C15">
        <v>5.8119820681920702</v>
      </c>
      <c r="D15">
        <v>5.8119820681920702</v>
      </c>
    </row>
    <row r="16" spans="1:4">
      <c r="A16" s="1">
        <v>27759</v>
      </c>
      <c r="B16">
        <v>5.9238277106021497</v>
      </c>
      <c r="C16">
        <v>5.9238277106021497</v>
      </c>
      <c r="D16">
        <v>5.9238277106021497</v>
      </c>
    </row>
    <row r="17" spans="1:4">
      <c r="A17" s="1">
        <v>27850</v>
      </c>
      <c r="B17">
        <v>6.00578881194593</v>
      </c>
      <c r="C17">
        <v>6.00578881194593</v>
      </c>
      <c r="D17">
        <v>6.00578881194593</v>
      </c>
    </row>
    <row r="18" spans="1:4">
      <c r="A18" s="1">
        <v>27941</v>
      </c>
      <c r="B18">
        <v>6.2951646980693097</v>
      </c>
      <c r="C18">
        <v>6.2951646980693097</v>
      </c>
      <c r="D18">
        <v>6.2951646980693097</v>
      </c>
    </row>
    <row r="19" spans="1:4">
      <c r="A19" s="1">
        <v>28033</v>
      </c>
      <c r="B19">
        <v>6.34548640696792</v>
      </c>
      <c r="C19">
        <v>6.34548640696792</v>
      </c>
      <c r="D19">
        <v>6.34548640696792</v>
      </c>
    </row>
    <row r="20" spans="1:4">
      <c r="A20" s="1">
        <v>28125</v>
      </c>
      <c r="B20">
        <v>6.4583667638145998</v>
      </c>
      <c r="C20">
        <v>6.4583667638145998</v>
      </c>
      <c r="D20">
        <v>6.4583667638145998</v>
      </c>
    </row>
    <row r="21" spans="1:4">
      <c r="A21" s="1">
        <v>28215</v>
      </c>
      <c r="B21">
        <v>6.3834803390198704</v>
      </c>
      <c r="C21">
        <v>6.3834803390198704</v>
      </c>
      <c r="D21">
        <v>6.3834803390198704</v>
      </c>
    </row>
    <row r="22" spans="1:4">
      <c r="A22" s="1">
        <v>28306</v>
      </c>
      <c r="B22">
        <v>6.2534734231204396</v>
      </c>
      <c r="C22">
        <v>6.2534734231204396</v>
      </c>
      <c r="D22">
        <v>6.2534734231204396</v>
      </c>
    </row>
    <row r="23" spans="1:4">
      <c r="A23" s="1">
        <v>28398</v>
      </c>
      <c r="B23">
        <v>6.2619733240026996</v>
      </c>
      <c r="C23">
        <v>6.2619733240026996</v>
      </c>
      <c r="D23">
        <v>6.2619733240026996</v>
      </c>
    </row>
    <row r="24" spans="1:4">
      <c r="A24" s="1">
        <v>28490</v>
      </c>
      <c r="B24">
        <v>6.2753863091541504</v>
      </c>
      <c r="C24">
        <v>6.2753863091541504</v>
      </c>
      <c r="D24">
        <v>6.2753863091541504</v>
      </c>
    </row>
    <row r="25" spans="1:4">
      <c r="A25" s="1">
        <v>28580</v>
      </c>
      <c r="B25">
        <v>6.0792164271313496</v>
      </c>
      <c r="C25">
        <v>6.0792164271313496</v>
      </c>
      <c r="D25">
        <v>6.0792164271313496</v>
      </c>
    </row>
    <row r="26" spans="1:4">
      <c r="A26" s="1">
        <v>28671</v>
      </c>
      <c r="B26">
        <v>6.1050691269227997</v>
      </c>
      <c r="C26">
        <v>6.1050691269227997</v>
      </c>
      <c r="D26">
        <v>6.1050691269227997</v>
      </c>
    </row>
    <row r="27" spans="1:4">
      <c r="A27" s="1">
        <v>28763</v>
      </c>
      <c r="B27">
        <v>6.2649077700423002</v>
      </c>
      <c r="C27">
        <v>6.2649077700423002</v>
      </c>
      <c r="D27">
        <v>6.2649077700423002</v>
      </c>
    </row>
    <row r="28" spans="1:4">
      <c r="A28" s="1">
        <v>28855</v>
      </c>
      <c r="B28">
        <v>6.3811170371267298</v>
      </c>
      <c r="C28">
        <v>6.3811170371267298</v>
      </c>
      <c r="D28">
        <v>6.3811170371267298</v>
      </c>
    </row>
    <row r="29" spans="1:4">
      <c r="A29" s="1">
        <v>28945</v>
      </c>
      <c r="B29">
        <v>6.2362754604917399</v>
      </c>
      <c r="C29">
        <v>6.2362754604917399</v>
      </c>
      <c r="D29">
        <v>6.2362754604917399</v>
      </c>
    </row>
    <row r="30" spans="1:4">
      <c r="A30" s="1">
        <v>29036</v>
      </c>
      <c r="B30">
        <v>6.7230322885818401</v>
      </c>
      <c r="C30">
        <v>6.7230322885818401</v>
      </c>
      <c r="D30">
        <v>6.7230322885818401</v>
      </c>
    </row>
    <row r="31" spans="1:4">
      <c r="A31" s="1">
        <v>29128</v>
      </c>
      <c r="B31">
        <v>6.8270452359482299</v>
      </c>
      <c r="C31">
        <v>6.8270452359482299</v>
      </c>
      <c r="D31">
        <v>6.8270452359482299</v>
      </c>
    </row>
    <row r="32" spans="1:4">
      <c r="A32" s="1">
        <v>29220</v>
      </c>
      <c r="B32">
        <v>7.1396238229112399</v>
      </c>
      <c r="C32">
        <v>7.1396238229112399</v>
      </c>
      <c r="D32">
        <v>7.1396238229112399</v>
      </c>
    </row>
    <row r="33" spans="1:4">
      <c r="A33" s="1">
        <v>29311</v>
      </c>
      <c r="B33">
        <v>7.3146532449893602</v>
      </c>
      <c r="C33">
        <v>7.3146532449893602</v>
      </c>
      <c r="D33">
        <v>7.3146532449893602</v>
      </c>
    </row>
    <row r="34" spans="1:4">
      <c r="A34" s="1">
        <v>29402</v>
      </c>
      <c r="B34">
        <v>7.1356630524918199</v>
      </c>
      <c r="C34">
        <v>7.1356630524918199</v>
      </c>
      <c r="D34">
        <v>7.1356630524918199</v>
      </c>
    </row>
    <row r="35" spans="1:4">
      <c r="A35" s="1">
        <v>29494</v>
      </c>
      <c r="B35">
        <v>7.1288042319255096</v>
      </c>
      <c r="C35">
        <v>7.1288042319255096</v>
      </c>
      <c r="D35">
        <v>7.1288042319255096</v>
      </c>
    </row>
    <row r="36" spans="1:4">
      <c r="A36" s="1">
        <v>29586</v>
      </c>
      <c r="B36">
        <v>7.3787211613076797</v>
      </c>
      <c r="C36">
        <v>7.3787211613076797</v>
      </c>
      <c r="D36">
        <v>7.3787211613076797</v>
      </c>
    </row>
    <row r="37" spans="1:4">
      <c r="A37" s="1">
        <v>29676</v>
      </c>
      <c r="B37">
        <v>7.5378239356553802</v>
      </c>
      <c r="C37">
        <v>7.5378239356553802</v>
      </c>
      <c r="D37">
        <v>7.5378239356553802</v>
      </c>
    </row>
    <row r="38" spans="1:4">
      <c r="A38" s="1">
        <v>29767</v>
      </c>
      <c r="B38">
        <v>8.0577972440411898</v>
      </c>
      <c r="C38">
        <v>8.0577972440411898</v>
      </c>
      <c r="D38">
        <v>8.0577972440411898</v>
      </c>
    </row>
    <row r="39" spans="1:4">
      <c r="A39" s="1">
        <v>29859</v>
      </c>
      <c r="B39">
        <v>8.1030192545976192</v>
      </c>
      <c r="C39">
        <v>8.1030192545976192</v>
      </c>
      <c r="D39">
        <v>8.1030192545976192</v>
      </c>
    </row>
    <row r="40" spans="1:4">
      <c r="A40" s="1">
        <v>29951</v>
      </c>
      <c r="B40">
        <v>7.8505259862791297</v>
      </c>
      <c r="C40">
        <v>7.8505259862791297</v>
      </c>
      <c r="D40">
        <v>7.8505259862791297</v>
      </c>
    </row>
    <row r="41" spans="1:4">
      <c r="A41" s="1">
        <v>30041</v>
      </c>
      <c r="B41">
        <v>7.6569825279408104</v>
      </c>
      <c r="C41">
        <v>7.6569825279408104</v>
      </c>
      <c r="D41">
        <v>7.6569825279408104</v>
      </c>
    </row>
    <row r="42" spans="1:4">
      <c r="A42" s="1">
        <v>30132</v>
      </c>
      <c r="B42">
        <v>7.5337075517700702</v>
      </c>
      <c r="C42">
        <v>7.5337075517700702</v>
      </c>
      <c r="D42">
        <v>7.5337075517700702</v>
      </c>
    </row>
    <row r="43" spans="1:4">
      <c r="A43" s="1">
        <v>30224</v>
      </c>
      <c r="B43">
        <v>7.3202415355488704</v>
      </c>
      <c r="C43">
        <v>7.3202415355488704</v>
      </c>
      <c r="D43">
        <v>7.3202415355488704</v>
      </c>
    </row>
    <row r="44" spans="1:4">
      <c r="A44" s="1">
        <v>30316</v>
      </c>
      <c r="B44">
        <v>7.1075674424275102</v>
      </c>
      <c r="C44">
        <v>7.1075674424275102</v>
      </c>
      <c r="D44">
        <v>7.1075674424275102</v>
      </c>
    </row>
    <row r="45" spans="1:4">
      <c r="A45" s="1">
        <v>30406</v>
      </c>
      <c r="B45">
        <v>6.8792460108578801</v>
      </c>
      <c r="C45">
        <v>6.8792460108578801</v>
      </c>
      <c r="D45">
        <v>6.8792460108578801</v>
      </c>
    </row>
    <row r="46" spans="1:4">
      <c r="A46" s="1">
        <v>30497</v>
      </c>
      <c r="B46">
        <v>6.91783955155186</v>
      </c>
      <c r="C46">
        <v>6.91783955155186</v>
      </c>
      <c r="D46">
        <v>6.91783955155186</v>
      </c>
    </row>
    <row r="47" spans="1:4">
      <c r="A47" s="1">
        <v>30589</v>
      </c>
      <c r="B47">
        <v>6.9290494649537999</v>
      </c>
      <c r="C47">
        <v>6.9290494649537999</v>
      </c>
      <c r="D47">
        <v>6.9290494649537999</v>
      </c>
    </row>
    <row r="48" spans="1:4">
      <c r="A48" s="1">
        <v>30681</v>
      </c>
      <c r="B48">
        <v>6.7543539572249296</v>
      </c>
      <c r="C48">
        <v>6.7543539572249296</v>
      </c>
      <c r="D48">
        <v>6.7543539572249296</v>
      </c>
    </row>
    <row r="49" spans="1:4">
      <c r="A49" s="1">
        <v>30772</v>
      </c>
      <c r="B49">
        <v>6.5685456615957696</v>
      </c>
      <c r="C49">
        <v>6.5685456615957696</v>
      </c>
      <c r="D49">
        <v>6.5685456615957696</v>
      </c>
    </row>
    <row r="50" spans="1:4">
      <c r="A50" s="1">
        <v>30863</v>
      </c>
      <c r="B50">
        <v>6.2690000540697604</v>
      </c>
      <c r="C50">
        <v>6.2690000540697604</v>
      </c>
      <c r="D50">
        <v>6.2690000540697604</v>
      </c>
    </row>
    <row r="51" spans="1:4">
      <c r="A51" s="1">
        <v>30955</v>
      </c>
      <c r="B51">
        <v>6.3411047842463004</v>
      </c>
      <c r="C51">
        <v>6.3411047842463004</v>
      </c>
      <c r="D51">
        <v>6.3411047842463004</v>
      </c>
    </row>
    <row r="52" spans="1:4">
      <c r="A52" s="1">
        <v>31047</v>
      </c>
      <c r="B52">
        <v>6.1977509898046401</v>
      </c>
      <c r="C52">
        <v>6.1977509898046401</v>
      </c>
      <c r="D52">
        <v>6.1977509898046401</v>
      </c>
    </row>
    <row r="53" spans="1:4">
      <c r="A53" s="1">
        <v>31137</v>
      </c>
      <c r="B53">
        <v>6.0031388196987399</v>
      </c>
      <c r="C53">
        <v>6.0031388196987399</v>
      </c>
      <c r="D53">
        <v>6.0031388196987399</v>
      </c>
    </row>
    <row r="54" spans="1:4">
      <c r="A54" s="1">
        <v>31228</v>
      </c>
      <c r="B54">
        <v>5.9808929505267798</v>
      </c>
      <c r="C54">
        <v>5.9808929505267798</v>
      </c>
      <c r="D54">
        <v>5.9808929505267798</v>
      </c>
    </row>
    <row r="55" spans="1:4">
      <c r="A55" s="1">
        <v>31320</v>
      </c>
      <c r="B55">
        <v>5.8546056433854297</v>
      </c>
      <c r="C55">
        <v>5.8546056433854297</v>
      </c>
      <c r="D55">
        <v>5.8546056433854297</v>
      </c>
    </row>
    <row r="56" spans="1:4">
      <c r="A56" s="1">
        <v>31412</v>
      </c>
      <c r="B56">
        <v>5.6265793303906397</v>
      </c>
      <c r="C56">
        <v>5.6265793303906397</v>
      </c>
      <c r="D56">
        <v>5.6265793303906397</v>
      </c>
    </row>
    <row r="57" spans="1:4">
      <c r="A57" s="1">
        <v>31502</v>
      </c>
      <c r="B57">
        <v>5.4092167053246296</v>
      </c>
      <c r="C57">
        <v>5.4092167053246296</v>
      </c>
      <c r="D57">
        <v>5.4092167053246296</v>
      </c>
    </row>
    <row r="58" spans="1:4">
      <c r="A58" s="1">
        <v>31593</v>
      </c>
      <c r="B58">
        <v>5.1548150995248001</v>
      </c>
      <c r="C58">
        <v>5.1548150995248001</v>
      </c>
      <c r="D58">
        <v>5.1548150995248001</v>
      </c>
    </row>
    <row r="59" spans="1:4">
      <c r="A59" s="1">
        <v>31685</v>
      </c>
      <c r="B59">
        <v>5.0266482313704604</v>
      </c>
      <c r="C59">
        <v>5.0266482313704604</v>
      </c>
      <c r="D59">
        <v>5.0266482313704604</v>
      </c>
    </row>
    <row r="60" spans="1:4">
      <c r="A60" s="1">
        <v>31777</v>
      </c>
      <c r="B60">
        <v>5.0944615532778199</v>
      </c>
      <c r="C60">
        <v>5.0944615532778199</v>
      </c>
      <c r="D60">
        <v>5.0944615532778199</v>
      </c>
    </row>
    <row r="61" spans="1:4">
      <c r="A61" s="1">
        <v>31867</v>
      </c>
      <c r="B61">
        <v>5.1063194284028501</v>
      </c>
      <c r="C61">
        <v>5.1063194284028501</v>
      </c>
      <c r="D61">
        <v>5.1063194284028501</v>
      </c>
    </row>
    <row r="62" spans="1:4">
      <c r="A62" s="1">
        <v>31958</v>
      </c>
      <c r="B62">
        <v>5.3469465705570904</v>
      </c>
      <c r="C62">
        <v>5.3469465705570904</v>
      </c>
      <c r="D62">
        <v>5.3469465705570904</v>
      </c>
    </row>
    <row r="63" spans="1:4">
      <c r="A63" s="1">
        <v>32050</v>
      </c>
      <c r="B63">
        <v>5.4378745533605599</v>
      </c>
      <c r="C63">
        <v>5.4378745533605599</v>
      </c>
      <c r="D63">
        <v>5.4378745533605599</v>
      </c>
    </row>
    <row r="64" spans="1:4">
      <c r="A64" s="1">
        <v>32142</v>
      </c>
      <c r="B64">
        <v>5.3639944796379604</v>
      </c>
      <c r="C64">
        <v>5.3639944796379604</v>
      </c>
      <c r="D64">
        <v>5.3639944796379604</v>
      </c>
    </row>
    <row r="65" spans="1:4">
      <c r="A65" s="1">
        <v>32233</v>
      </c>
      <c r="B65">
        <v>5.0837365648535497</v>
      </c>
      <c r="C65">
        <v>5.0837365648535497</v>
      </c>
      <c r="D65">
        <v>5.0837365648535497</v>
      </c>
    </row>
    <row r="66" spans="1:4">
      <c r="A66" s="1">
        <v>32324</v>
      </c>
      <c r="B66">
        <v>5.0804839782256996</v>
      </c>
      <c r="C66">
        <v>5.0804839782256996</v>
      </c>
      <c r="D66">
        <v>5.0804839782256996</v>
      </c>
    </row>
    <row r="67" spans="1:4">
      <c r="A67" s="1">
        <v>32416</v>
      </c>
      <c r="B67">
        <v>5.1773400198631903</v>
      </c>
      <c r="C67">
        <v>5.1773400198631903</v>
      </c>
      <c r="D67">
        <v>5.1773400198631903</v>
      </c>
    </row>
    <row r="68" spans="1:4">
      <c r="A68" s="1">
        <v>32508</v>
      </c>
      <c r="B68">
        <v>5.1234709480923302</v>
      </c>
      <c r="C68">
        <v>5.1234709480923302</v>
      </c>
      <c r="D68">
        <v>5.1234709480923302</v>
      </c>
    </row>
    <row r="69" spans="1:4">
      <c r="A69" s="1">
        <v>32598</v>
      </c>
      <c r="B69">
        <v>5.3162051611822001</v>
      </c>
      <c r="C69">
        <v>5.3162051611822001</v>
      </c>
      <c r="D69">
        <v>5.3162051611822001</v>
      </c>
    </row>
    <row r="70" spans="1:4">
      <c r="A70" s="1">
        <v>32689</v>
      </c>
      <c r="B70">
        <v>5.2904344021538696</v>
      </c>
      <c r="C70">
        <v>5.2904344021538696</v>
      </c>
      <c r="D70">
        <v>5.2904344021538696</v>
      </c>
    </row>
    <row r="71" spans="1:4">
      <c r="A71" s="1">
        <v>32781</v>
      </c>
      <c r="B71">
        <v>5.3064346284806598</v>
      </c>
      <c r="C71">
        <v>5.3064346284806598</v>
      </c>
      <c r="D71">
        <v>5.3064346284806598</v>
      </c>
    </row>
    <row r="72" spans="1:4">
      <c r="A72" s="1">
        <v>32873</v>
      </c>
      <c r="B72">
        <v>5.5003099854504596</v>
      </c>
      <c r="C72">
        <v>5.5003099854504596</v>
      </c>
      <c r="D72">
        <v>5.5003099854504596</v>
      </c>
    </row>
    <row r="73" spans="1:4">
      <c r="A73" s="1">
        <v>32963</v>
      </c>
      <c r="B73">
        <v>5.6673616008472099</v>
      </c>
      <c r="C73">
        <v>5.6673616008472099</v>
      </c>
      <c r="D73">
        <v>5.6673616008472099</v>
      </c>
    </row>
    <row r="74" spans="1:4">
      <c r="A74" s="1">
        <v>33054</v>
      </c>
      <c r="B74">
        <v>5.4893863107928897</v>
      </c>
      <c r="C74">
        <v>5.4893863107928897</v>
      </c>
      <c r="D74">
        <v>5.4893863107928897</v>
      </c>
    </row>
    <row r="75" spans="1:4">
      <c r="A75" s="1">
        <v>33146</v>
      </c>
      <c r="B75">
        <v>5.5302688029392701</v>
      </c>
      <c r="C75">
        <v>5.5302688029392701</v>
      </c>
      <c r="D75">
        <v>5.5302688029392701</v>
      </c>
    </row>
    <row r="76" spans="1:4">
      <c r="A76" s="1">
        <v>33238</v>
      </c>
      <c r="B76">
        <v>5.62600875543637</v>
      </c>
      <c r="C76">
        <v>5.62600875543637</v>
      </c>
      <c r="D76">
        <v>5.62600875543637</v>
      </c>
    </row>
    <row r="77" spans="1:4">
      <c r="A77" s="1">
        <v>33328</v>
      </c>
      <c r="B77">
        <v>5.4345671283746597</v>
      </c>
      <c r="C77">
        <v>5.4345671283746597</v>
      </c>
      <c r="D77">
        <v>5.4345671283746597</v>
      </c>
    </row>
    <row r="78" spans="1:4">
      <c r="A78" s="1">
        <v>33419</v>
      </c>
      <c r="B78">
        <v>5.39571229151304</v>
      </c>
      <c r="C78">
        <v>5.39571229151304</v>
      </c>
      <c r="D78">
        <v>5.39571229151304</v>
      </c>
    </row>
    <row r="79" spans="1:4">
      <c r="A79" s="1">
        <v>33511</v>
      </c>
      <c r="B79">
        <v>5.38833407212549</v>
      </c>
      <c r="C79">
        <v>5.38833407212549</v>
      </c>
      <c r="D79">
        <v>5.38833407212549</v>
      </c>
    </row>
    <row r="80" spans="1:4">
      <c r="A80" s="1">
        <v>33603</v>
      </c>
      <c r="B80">
        <v>5.3228501065053901</v>
      </c>
      <c r="C80">
        <v>5.3228501065053901</v>
      </c>
      <c r="D80">
        <v>5.3228501065053901</v>
      </c>
    </row>
    <row r="81" spans="1:4">
      <c r="A81" s="1">
        <v>33694</v>
      </c>
      <c r="B81">
        <v>5.2387459438596196</v>
      </c>
      <c r="C81">
        <v>5.2387459438596196</v>
      </c>
      <c r="D81">
        <v>5.2387459438596196</v>
      </c>
    </row>
    <row r="82" spans="1:4">
      <c r="A82" s="1">
        <v>33785</v>
      </c>
      <c r="B82">
        <v>5.0997688733654698</v>
      </c>
      <c r="C82">
        <v>5.0997688733654698</v>
      </c>
      <c r="D82">
        <v>5.0997688733654698</v>
      </c>
    </row>
    <row r="83" spans="1:4">
      <c r="A83" s="1">
        <v>33877</v>
      </c>
      <c r="B83">
        <v>5.2475810463586603</v>
      </c>
      <c r="C83">
        <v>5.2475810463586603</v>
      </c>
      <c r="D83">
        <v>5.2475810463586603</v>
      </c>
    </row>
    <row r="84" spans="1:4">
      <c r="A84" s="1">
        <v>33969</v>
      </c>
      <c r="B84">
        <v>4.9804346251061</v>
      </c>
      <c r="C84">
        <v>4.9804346251061</v>
      </c>
      <c r="D84">
        <v>4.9804346251061</v>
      </c>
    </row>
    <row r="85" spans="1:4">
      <c r="A85" s="1">
        <v>34059</v>
      </c>
      <c r="B85">
        <v>4.5596853455835697</v>
      </c>
      <c r="C85">
        <v>4.5596853455835697</v>
      </c>
      <c r="D85">
        <v>4.5596853455835697</v>
      </c>
    </row>
    <row r="86" spans="1:4">
      <c r="A86" s="1">
        <v>34150</v>
      </c>
      <c r="B86">
        <v>4.3433291750610703</v>
      </c>
      <c r="C86">
        <v>4.3433291750610703</v>
      </c>
      <c r="D86">
        <v>4.3433291750610703</v>
      </c>
    </row>
    <row r="87" spans="1:4">
      <c r="A87" s="1">
        <v>34242</v>
      </c>
      <c r="B87">
        <v>3.99467415996972</v>
      </c>
      <c r="C87">
        <v>3.99467415996972</v>
      </c>
      <c r="D87">
        <v>3.99467415996972</v>
      </c>
    </row>
    <row r="88" spans="1:4">
      <c r="A88" s="1">
        <v>34334</v>
      </c>
      <c r="B88">
        <v>3.6973221965614602</v>
      </c>
      <c r="C88">
        <v>3.6973221965614602</v>
      </c>
      <c r="D88">
        <v>3.6973221965614602</v>
      </c>
    </row>
    <row r="89" spans="1:4">
      <c r="A89" s="1">
        <v>34424</v>
      </c>
      <c r="B89">
        <v>3.5835533945929301</v>
      </c>
      <c r="C89">
        <v>3.5835533945929301</v>
      </c>
      <c r="D89">
        <v>3.5835533945929301</v>
      </c>
    </row>
    <row r="90" spans="1:4">
      <c r="A90" s="1">
        <v>34515</v>
      </c>
      <c r="B90">
        <v>3.6976060074002102</v>
      </c>
      <c r="C90">
        <v>3.6976060074002102</v>
      </c>
      <c r="D90">
        <v>3.6976060074002102</v>
      </c>
    </row>
    <row r="91" spans="1:4">
      <c r="A91" s="1">
        <v>34607</v>
      </c>
      <c r="B91">
        <v>3.78162282920144</v>
      </c>
      <c r="C91">
        <v>3.78162282920144</v>
      </c>
      <c r="D91">
        <v>3.78162282920144</v>
      </c>
    </row>
    <row r="92" spans="1:4">
      <c r="A92" s="1">
        <v>34699</v>
      </c>
      <c r="B92">
        <v>3.8291479119564502</v>
      </c>
      <c r="C92">
        <v>3.8291479119564502</v>
      </c>
      <c r="D92">
        <v>3.8291479119564502</v>
      </c>
    </row>
    <row r="93" spans="1:4">
      <c r="A93" s="1">
        <v>34789</v>
      </c>
      <c r="B93">
        <v>3.7416482352679101</v>
      </c>
      <c r="C93">
        <v>3.7416482352679101</v>
      </c>
      <c r="D93">
        <v>3.7416482352679101</v>
      </c>
    </row>
    <row r="94" spans="1:4">
      <c r="A94" s="1">
        <v>34880</v>
      </c>
      <c r="B94">
        <v>3.6522688586885002</v>
      </c>
      <c r="C94">
        <v>3.6522688586885002</v>
      </c>
      <c r="D94">
        <v>3.6522688586885002</v>
      </c>
    </row>
    <row r="95" spans="1:4">
      <c r="A95" s="1">
        <v>34972</v>
      </c>
      <c r="B95">
        <v>3.3408788770911202</v>
      </c>
      <c r="C95">
        <v>3.3408788770911202</v>
      </c>
      <c r="D95">
        <v>3.3408788770911202</v>
      </c>
    </row>
    <row r="96" spans="1:4">
      <c r="A96" s="1">
        <v>35064</v>
      </c>
      <c r="B96">
        <v>3.24910042997017</v>
      </c>
      <c r="C96">
        <v>3.24910042997017</v>
      </c>
      <c r="D96">
        <v>3.24910042997017</v>
      </c>
    </row>
    <row r="97" spans="1:4">
      <c r="A97" s="1">
        <v>35155</v>
      </c>
      <c r="B97">
        <v>2.9593188380012401</v>
      </c>
      <c r="C97">
        <v>2.9593188380012401</v>
      </c>
      <c r="D97">
        <v>2.9593188380012401</v>
      </c>
    </row>
    <row r="98" spans="1:4">
      <c r="A98" s="1">
        <v>35246</v>
      </c>
      <c r="B98">
        <v>2.9417387364318301</v>
      </c>
      <c r="C98">
        <v>2.9417387364318301</v>
      </c>
      <c r="D98">
        <v>2.9417387364318301</v>
      </c>
    </row>
    <row r="99" spans="1:4">
      <c r="A99" s="1">
        <v>35338</v>
      </c>
      <c r="B99">
        <v>2.8635342263347598</v>
      </c>
      <c r="C99">
        <v>2.8635342263347598</v>
      </c>
      <c r="D99">
        <v>2.8635342263347598</v>
      </c>
    </row>
    <row r="100" spans="1:4">
      <c r="A100" s="1">
        <v>35430</v>
      </c>
      <c r="B100">
        <v>2.6573533089468602</v>
      </c>
      <c r="C100">
        <v>2.6573533089468602</v>
      </c>
      <c r="D100">
        <v>2.6573533089468602</v>
      </c>
    </row>
    <row r="101" spans="1:4">
      <c r="A101" s="1">
        <v>35520</v>
      </c>
      <c r="B101">
        <v>2.60022594139468</v>
      </c>
      <c r="C101">
        <v>2.60022594139468</v>
      </c>
      <c r="D101">
        <v>2.60022594139468</v>
      </c>
    </row>
    <row r="102" spans="1:4">
      <c r="A102" s="1">
        <v>35611</v>
      </c>
      <c r="B102">
        <v>2.6430565787720002</v>
      </c>
      <c r="C102">
        <v>2.6430565787720002</v>
      </c>
      <c r="D102">
        <v>2.6430565787720002</v>
      </c>
    </row>
    <row r="103" spans="1:4">
      <c r="A103" s="1">
        <v>35703</v>
      </c>
      <c r="B103">
        <v>2.3457259858873898</v>
      </c>
      <c r="C103">
        <v>2.3457259858873898</v>
      </c>
      <c r="D103">
        <v>2.3457259858873898</v>
      </c>
    </row>
    <row r="104" spans="1:4">
      <c r="A104" s="1">
        <v>35795</v>
      </c>
      <c r="B104">
        <v>2.2351047324893001</v>
      </c>
      <c r="C104">
        <v>2.2351047324893001</v>
      </c>
      <c r="D104">
        <v>2.2351047324893001</v>
      </c>
    </row>
    <row r="105" spans="1:4">
      <c r="A105" s="1">
        <v>35885</v>
      </c>
      <c r="B105">
        <v>2.0162836525641401</v>
      </c>
      <c r="C105">
        <v>2.0162836525641401</v>
      </c>
      <c r="D105">
        <v>2.0162836525641401</v>
      </c>
    </row>
    <row r="106" spans="1:4">
      <c r="A106" s="1">
        <v>35976</v>
      </c>
      <c r="B106">
        <v>1.8587514562190199</v>
      </c>
      <c r="C106">
        <v>1.8587514562190199</v>
      </c>
      <c r="D106">
        <v>1.8587514562190199</v>
      </c>
    </row>
    <row r="107" spans="1:4">
      <c r="A107" s="1">
        <v>36068</v>
      </c>
      <c r="B107">
        <v>1.8496090440613699</v>
      </c>
      <c r="C107">
        <v>1.8496090440613699</v>
      </c>
      <c r="D107">
        <v>1.8496090440613699</v>
      </c>
    </row>
    <row r="108" spans="1:4">
      <c r="A108" s="1">
        <v>36160</v>
      </c>
      <c r="B108">
        <v>1.6690922864581501</v>
      </c>
      <c r="C108">
        <v>1.6690922864581501</v>
      </c>
      <c r="D108">
        <v>1.6690922864581501</v>
      </c>
    </row>
    <row r="109" spans="1:4">
      <c r="A109" s="1">
        <v>36250</v>
      </c>
      <c r="B109">
        <v>1.46295773696547</v>
      </c>
      <c r="C109">
        <v>1.46295773696547</v>
      </c>
      <c r="D109">
        <v>1.46295773696547</v>
      </c>
    </row>
    <row r="110" spans="1:4">
      <c r="A110" s="1">
        <v>36341</v>
      </c>
      <c r="B110">
        <v>1.4152389672688199</v>
      </c>
      <c r="C110">
        <v>1.4152389672688199</v>
      </c>
      <c r="D110">
        <v>1.4152389672688199</v>
      </c>
    </row>
    <row r="111" spans="1:4">
      <c r="A111" s="1">
        <v>36433</v>
      </c>
      <c r="B111">
        <v>1.4100643527752901</v>
      </c>
      <c r="C111">
        <v>1.4100643527752901</v>
      </c>
      <c r="D111">
        <v>1.4100643527752901</v>
      </c>
    </row>
    <row r="112" spans="1:4">
      <c r="A112" s="1">
        <v>36525</v>
      </c>
      <c r="B112">
        <v>1.3247696405059699</v>
      </c>
      <c r="C112">
        <v>1.3247696405059699</v>
      </c>
      <c r="D112">
        <v>1.3247696405059699</v>
      </c>
    </row>
    <row r="113" spans="1:4">
      <c r="A113" s="1">
        <v>36616</v>
      </c>
      <c r="B113">
        <v>1.2367220743516301</v>
      </c>
      <c r="C113">
        <v>1.2367220743516301</v>
      </c>
      <c r="D113">
        <v>1.2367220743516301</v>
      </c>
    </row>
    <row r="114" spans="1:4">
      <c r="A114" s="1">
        <v>36707</v>
      </c>
      <c r="B114">
        <v>1.2085182732686599</v>
      </c>
      <c r="C114">
        <v>1.2085182732686599</v>
      </c>
      <c r="D114">
        <v>1.2085182732686599</v>
      </c>
    </row>
    <row r="115" spans="1:4">
      <c r="A115" s="1">
        <v>36799</v>
      </c>
      <c r="B115">
        <v>1.26270890601623</v>
      </c>
      <c r="C115">
        <v>1.26270890601623</v>
      </c>
      <c r="D115">
        <v>1.26270890601623</v>
      </c>
    </row>
    <row r="116" spans="1:4">
      <c r="A116" s="1">
        <v>36891</v>
      </c>
      <c r="B116">
        <v>1.41892886697632</v>
      </c>
      <c r="C116">
        <v>1.41892886697632</v>
      </c>
      <c r="D116">
        <v>1.41892886697632</v>
      </c>
    </row>
    <row r="117" spans="1:4">
      <c r="A117" s="1">
        <v>36981</v>
      </c>
      <c r="B117">
        <v>1.37769871889397</v>
      </c>
      <c r="C117">
        <v>1.37769871889397</v>
      </c>
      <c r="D117">
        <v>1.37769871889397</v>
      </c>
    </row>
    <row r="118" spans="1:4">
      <c r="A118" s="1">
        <v>37072</v>
      </c>
      <c r="B118">
        <v>1.4319242815236</v>
      </c>
      <c r="C118">
        <v>1.4319242815236</v>
      </c>
      <c r="D118">
        <v>1.4319242815236</v>
      </c>
    </row>
    <row r="119" spans="1:4">
      <c r="A119" s="1">
        <v>37164</v>
      </c>
      <c r="B119">
        <v>1.53879079173785</v>
      </c>
      <c r="C119">
        <v>1.53879079173785</v>
      </c>
      <c r="D119">
        <v>1.53879079173785</v>
      </c>
    </row>
    <row r="120" spans="1:4">
      <c r="A120" s="1">
        <v>37256</v>
      </c>
      <c r="B120">
        <v>1.6997971776223399</v>
      </c>
      <c r="C120">
        <v>1.6997971776223399</v>
      </c>
      <c r="D120">
        <v>1.6997971776223399</v>
      </c>
    </row>
    <row r="121" spans="1:4">
      <c r="A121" s="1">
        <v>37346</v>
      </c>
      <c r="B121">
        <v>1.9306833169983</v>
      </c>
      <c r="C121">
        <v>1.9306833169983</v>
      </c>
      <c r="D121">
        <v>1.9306833169983</v>
      </c>
    </row>
    <row r="122" spans="1:4">
      <c r="A122" s="1">
        <v>37437</v>
      </c>
      <c r="B122">
        <v>2.0138075552648602</v>
      </c>
      <c r="C122">
        <v>2.0138075552648602</v>
      </c>
      <c r="D122">
        <v>2.0138075552648602</v>
      </c>
    </row>
    <row r="123" spans="1:4">
      <c r="A123" s="1">
        <v>37529</v>
      </c>
      <c r="B123">
        <v>1.68963188288296</v>
      </c>
      <c r="C123">
        <v>1.68963188288296</v>
      </c>
      <c r="D123">
        <v>1.68963188288296</v>
      </c>
    </row>
    <row r="124" spans="1:4">
      <c r="A124" s="1">
        <v>37621</v>
      </c>
      <c r="B124">
        <v>1.4498544894216501</v>
      </c>
      <c r="C124">
        <v>1.4498544894216501</v>
      </c>
      <c r="D124">
        <v>1.4498544894216501</v>
      </c>
    </row>
    <row r="125" spans="1:4">
      <c r="A125" s="1">
        <v>37711</v>
      </c>
      <c r="B125">
        <v>0.87559618651509896</v>
      </c>
      <c r="C125">
        <v>0.87559618651509896</v>
      </c>
      <c r="D125">
        <v>0.87559618651509896</v>
      </c>
    </row>
    <row r="126" spans="1:4">
      <c r="A126" s="1">
        <v>37802</v>
      </c>
      <c r="B126">
        <v>0.66150399923416403</v>
      </c>
      <c r="C126">
        <v>0.66150399923416403</v>
      </c>
      <c r="D126">
        <v>0.66150399923416403</v>
      </c>
    </row>
    <row r="127" spans="1:4">
      <c r="A127" s="1">
        <v>37894</v>
      </c>
      <c r="B127">
        <v>0.90981268422810802</v>
      </c>
      <c r="C127">
        <v>0.90981268422810802</v>
      </c>
      <c r="D127">
        <v>0.90981268422810802</v>
      </c>
    </row>
    <row r="128" spans="1:4">
      <c r="A128" s="1">
        <v>37986</v>
      </c>
      <c r="B128">
        <v>1.17800988497422</v>
      </c>
      <c r="C128">
        <v>1.17800988497422</v>
      </c>
      <c r="D128">
        <v>1.17800988497422</v>
      </c>
    </row>
    <row r="129" spans="1:4">
      <c r="A129" s="1">
        <v>38077</v>
      </c>
      <c r="B129">
        <v>1.2628743454873399</v>
      </c>
      <c r="C129">
        <v>1.2628743454873399</v>
      </c>
      <c r="D129">
        <v>1.2628743454873399</v>
      </c>
    </row>
    <row r="130" spans="1:4">
      <c r="A130" s="1">
        <v>38168</v>
      </c>
      <c r="B130">
        <v>1.4799129879831501</v>
      </c>
      <c r="C130">
        <v>1.4799129879831501</v>
      </c>
      <c r="D130">
        <v>1.4799129879831501</v>
      </c>
    </row>
    <row r="131" spans="1:4">
      <c r="A131" s="1">
        <v>38260</v>
      </c>
      <c r="B131">
        <v>1.4719799363155901</v>
      </c>
      <c r="C131">
        <v>1.4719799363155901</v>
      </c>
      <c r="D131">
        <v>1.4719799363155901</v>
      </c>
    </row>
    <row r="132" spans="1:4">
      <c r="A132" s="1">
        <v>38352</v>
      </c>
      <c r="B132">
        <v>1.2154712637831599</v>
      </c>
      <c r="C132">
        <v>1.2154712637831599</v>
      </c>
      <c r="D132">
        <v>1.2154712637831599</v>
      </c>
    </row>
    <row r="133" spans="1:4">
      <c r="A133" s="1">
        <v>38442</v>
      </c>
      <c r="B133">
        <v>0.93629909717662796</v>
      </c>
      <c r="C133">
        <v>0.93629909717662796</v>
      </c>
      <c r="D133">
        <v>0.93629909717662796</v>
      </c>
    </row>
    <row r="134" spans="1:4">
      <c r="A134" s="1">
        <v>38533</v>
      </c>
      <c r="B134">
        <v>0.76024881199320105</v>
      </c>
      <c r="C134">
        <v>0.76024881199320105</v>
      </c>
      <c r="D134">
        <v>0.76024881199320105</v>
      </c>
    </row>
    <row r="135" spans="1:4">
      <c r="A135" s="1">
        <v>38625</v>
      </c>
      <c r="B135">
        <v>0.23777782322541399</v>
      </c>
      <c r="C135">
        <v>0.23777782322541399</v>
      </c>
      <c r="D135">
        <v>0.23777782322541399</v>
      </c>
    </row>
    <row r="136" spans="1:4">
      <c r="A136" s="1">
        <v>38717</v>
      </c>
      <c r="B136">
        <v>1.1261900769487101E-2</v>
      </c>
      <c r="C136">
        <v>1.1261900769487101E-2</v>
      </c>
      <c r="D136">
        <v>1.1261900769487101E-2</v>
      </c>
    </row>
    <row r="137" spans="1:4">
      <c r="A137" s="1">
        <v>38807</v>
      </c>
      <c r="B137">
        <v>0.22256197978342099</v>
      </c>
      <c r="C137">
        <v>0.22256197978342099</v>
      </c>
      <c r="D137">
        <v>0.22256197978342099</v>
      </c>
    </row>
    <row r="138" spans="1:4">
      <c r="A138" s="1">
        <v>38898</v>
      </c>
      <c r="B138">
        <v>0.32283770370894699</v>
      </c>
      <c r="C138">
        <v>0.32283770370894699</v>
      </c>
      <c r="D138">
        <v>0.32283770370894699</v>
      </c>
    </row>
    <row r="139" spans="1:4">
      <c r="A139" s="1">
        <v>38990</v>
      </c>
      <c r="B139">
        <v>0.44351461219277</v>
      </c>
      <c r="C139">
        <v>0.44351461219277</v>
      </c>
      <c r="D139">
        <v>0.44351461219277</v>
      </c>
    </row>
    <row r="140" spans="1:4">
      <c r="A140" s="1">
        <v>39082</v>
      </c>
      <c r="B140">
        <v>0.480769509996893</v>
      </c>
      <c r="C140">
        <v>0.480769509996893</v>
      </c>
      <c r="D140">
        <v>0.480769509996893</v>
      </c>
    </row>
    <row r="141" spans="1:4">
      <c r="A141" s="1">
        <v>39172</v>
      </c>
      <c r="B141">
        <v>0.37352064993399398</v>
      </c>
      <c r="C141">
        <v>0.37352064993399398</v>
      </c>
      <c r="D141">
        <v>0.37352064993399398</v>
      </c>
    </row>
    <row r="142" spans="1:4">
      <c r="A142" s="1">
        <v>39263</v>
      </c>
      <c r="B142">
        <v>0.282160583141493</v>
      </c>
      <c r="C142">
        <v>0.282160583141493</v>
      </c>
      <c r="D142">
        <v>0.282160583141493</v>
      </c>
    </row>
    <row r="143" spans="1:4">
      <c r="A143" s="1">
        <v>39355</v>
      </c>
      <c r="B143">
        <v>0.42607069180952101</v>
      </c>
      <c r="C143">
        <v>0.42607069180952101</v>
      </c>
      <c r="D143">
        <v>0.42607069180952101</v>
      </c>
    </row>
    <row r="144" spans="1:4">
      <c r="A144" s="1">
        <v>39447</v>
      </c>
      <c r="B144">
        <v>0.18151671461683899</v>
      </c>
      <c r="C144">
        <v>0.18151671461683899</v>
      </c>
      <c r="D144">
        <v>0.18151671461683899</v>
      </c>
    </row>
    <row r="145" spans="1:4">
      <c r="A145" s="1">
        <v>39538</v>
      </c>
      <c r="B145">
        <v>0.371750485208305</v>
      </c>
      <c r="C145">
        <v>0.371750485208305</v>
      </c>
      <c r="D145">
        <v>0.371750485208305</v>
      </c>
    </row>
    <row r="146" spans="1:4">
      <c r="A146" s="1">
        <v>39629</v>
      </c>
      <c r="B146">
        <v>0.19644573012828201</v>
      </c>
      <c r="C146">
        <v>0.19644573012828201</v>
      </c>
      <c r="D146">
        <v>0.19644573012828201</v>
      </c>
    </row>
    <row r="147" spans="1:4">
      <c r="A147" s="1">
        <v>39721</v>
      </c>
      <c r="B147">
        <v>0.52131688805369103</v>
      </c>
      <c r="C147">
        <v>0.52131688805369103</v>
      </c>
      <c r="D147">
        <v>0.52131688805369103</v>
      </c>
    </row>
    <row r="148" spans="1:4">
      <c r="A148" s="1">
        <v>39813</v>
      </c>
      <c r="B148">
        <v>0.79898803383753403</v>
      </c>
      <c r="C148">
        <v>0.79898803383753403</v>
      </c>
      <c r="D148">
        <v>0.79898803383753403</v>
      </c>
    </row>
    <row r="149" spans="1:4">
      <c r="A149" s="1">
        <v>39903</v>
      </c>
      <c r="B149">
        <v>0.679732770526704</v>
      </c>
      <c r="C149">
        <v>0.679732770526704</v>
      </c>
      <c r="D149">
        <v>0.679732770526704</v>
      </c>
    </row>
    <row r="150" spans="1:4">
      <c r="A150" s="1">
        <v>39994</v>
      </c>
      <c r="B150">
        <v>0.76967919360485404</v>
      </c>
      <c r="C150">
        <v>0.76967919360485404</v>
      </c>
      <c r="D150">
        <v>0.76967919360485404</v>
      </c>
    </row>
    <row r="151" spans="1:4">
      <c r="A151" s="1">
        <v>40086</v>
      </c>
      <c r="B151">
        <v>0.862439648153005</v>
      </c>
      <c r="C151">
        <v>0.862439648153005</v>
      </c>
      <c r="D151">
        <v>0.862439648153005</v>
      </c>
    </row>
    <row r="152" spans="1:4">
      <c r="A152" s="1">
        <v>40178</v>
      </c>
      <c r="B152">
        <v>0.60348044451845595</v>
      </c>
      <c r="C152">
        <v>0.60348044451845595</v>
      </c>
      <c r="D152">
        <v>0.60348044451845595</v>
      </c>
    </row>
    <row r="153" spans="1:4">
      <c r="A153" s="1">
        <v>40268</v>
      </c>
      <c r="B153">
        <v>0.74165403028077204</v>
      </c>
      <c r="C153">
        <v>0.74165403028077204</v>
      </c>
      <c r="D153">
        <v>0.74165403028077204</v>
      </c>
    </row>
    <row r="154" spans="1:4">
      <c r="A154" s="1">
        <v>40359</v>
      </c>
      <c r="B154">
        <v>0.77024204088645798</v>
      </c>
      <c r="C154">
        <v>0.77024204088645798</v>
      </c>
      <c r="D154">
        <v>0.77024204088645798</v>
      </c>
    </row>
    <row r="155" spans="1:4">
      <c r="A155" s="1">
        <v>40451</v>
      </c>
      <c r="B155">
        <v>0.65756311701819803</v>
      </c>
      <c r="C155">
        <v>0.65756311701819803</v>
      </c>
      <c r="D155">
        <v>0.65756311701819803</v>
      </c>
    </row>
    <row r="156" spans="1:4">
      <c r="A156" s="1">
        <v>40543</v>
      </c>
      <c r="B156">
        <v>0.50334183293871004</v>
      </c>
      <c r="C156">
        <v>0.50334183293871004</v>
      </c>
      <c r="D156">
        <v>0.50334183293871004</v>
      </c>
    </row>
    <row r="157" spans="1:4">
      <c r="A157" s="1">
        <v>40633</v>
      </c>
      <c r="B157">
        <v>0.72505895115890195</v>
      </c>
      <c r="C157">
        <v>0.72505895115890195</v>
      </c>
      <c r="D157">
        <v>0.72505895115890195</v>
      </c>
    </row>
    <row r="158" spans="1:4">
      <c r="A158" s="1">
        <v>40724</v>
      </c>
      <c r="B158">
        <v>0.87554099506509997</v>
      </c>
      <c r="C158">
        <v>0.87554099506509997</v>
      </c>
      <c r="D158">
        <v>0.87554099506509997</v>
      </c>
    </row>
    <row r="159" spans="1:4">
      <c r="A159" s="1">
        <v>40816</v>
      </c>
      <c r="B159">
        <v>1.16232504024395</v>
      </c>
      <c r="C159">
        <v>1.16232504024395</v>
      </c>
      <c r="D159">
        <v>1.16232504024395</v>
      </c>
    </row>
    <row r="160" spans="1:4">
      <c r="A160" s="1">
        <v>40908</v>
      </c>
      <c r="B160">
        <v>1.2997430275978501</v>
      </c>
      <c r="C160">
        <v>1.2997430275978501</v>
      </c>
      <c r="D160">
        <v>1.2997430275978501</v>
      </c>
    </row>
    <row r="161" spans="1:4">
      <c r="A161" s="1">
        <v>40999</v>
      </c>
      <c r="B161">
        <v>1.1092327951166601</v>
      </c>
      <c r="C161">
        <v>1.1092327951166601</v>
      </c>
      <c r="D161">
        <v>1.1092327951166601</v>
      </c>
    </row>
    <row r="162" spans="1:4">
      <c r="A162" s="1">
        <v>41090</v>
      </c>
      <c r="B162">
        <v>1.2044920160286201</v>
      </c>
      <c r="C162">
        <v>1.2044920160286201</v>
      </c>
      <c r="D162">
        <v>1.2044920160286201</v>
      </c>
    </row>
    <row r="163" spans="1:4">
      <c r="A163" s="1">
        <v>41182</v>
      </c>
      <c r="B163">
        <v>0.98424555854181905</v>
      </c>
      <c r="C163">
        <v>0.98424555854181905</v>
      </c>
      <c r="D163">
        <v>0.98424555854181905</v>
      </c>
    </row>
    <row r="164" spans="1:4">
      <c r="A164" s="1">
        <v>41274</v>
      </c>
      <c r="B164">
        <v>0.57780076647204304</v>
      </c>
      <c r="C164">
        <v>0.57780076647204304</v>
      </c>
      <c r="D164">
        <v>0.57780076647204304</v>
      </c>
    </row>
    <row r="165" spans="1:4">
      <c r="A165" s="1">
        <v>41364</v>
      </c>
      <c r="B165">
        <v>0.686701203839167</v>
      </c>
      <c r="C165">
        <v>0.686701203839167</v>
      </c>
      <c r="D165">
        <v>0.686701203839167</v>
      </c>
    </row>
    <row r="166" spans="1:4">
      <c r="A166" s="1">
        <v>41455</v>
      </c>
      <c r="B166">
        <v>0.68252138758515402</v>
      </c>
      <c r="C166">
        <v>0.68252138758515402</v>
      </c>
      <c r="D166">
        <v>0.68252138758515402</v>
      </c>
    </row>
    <row r="167" spans="1:4">
      <c r="A167" s="1">
        <v>41547</v>
      </c>
      <c r="B167">
        <v>0.59130824533906201</v>
      </c>
      <c r="C167">
        <v>0.59130824533906201</v>
      </c>
      <c r="D167">
        <v>0.59130824533906201</v>
      </c>
    </row>
    <row r="168" spans="1:4">
      <c r="A168" s="1">
        <v>41639</v>
      </c>
      <c r="B168">
        <v>0.34793921372057002</v>
      </c>
      <c r="C168">
        <v>0.34793921372057002</v>
      </c>
      <c r="D168">
        <v>0.34793921372057002</v>
      </c>
    </row>
    <row r="169" spans="1:4">
      <c r="A169" s="1">
        <v>41729</v>
      </c>
      <c r="B169">
        <v>0.143545563638244</v>
      </c>
      <c r="C169">
        <v>0.143545563638244</v>
      </c>
      <c r="D169">
        <v>0.143545563638244</v>
      </c>
    </row>
    <row r="170" spans="1:4">
      <c r="A170" s="1">
        <v>41820</v>
      </c>
      <c r="B170">
        <v>-0.31912919345146101</v>
      </c>
      <c r="C170">
        <v>-0.31912919345146101</v>
      </c>
      <c r="D170">
        <v>-0.31912919345146101</v>
      </c>
    </row>
    <row r="171" spans="1:4">
      <c r="A171" s="1">
        <v>41912</v>
      </c>
      <c r="B171">
        <v>-0.159577659689771</v>
      </c>
      <c r="C171">
        <v>-0.159577659689771</v>
      </c>
      <c r="D171">
        <v>-0.159577659689771</v>
      </c>
    </row>
    <row r="172" spans="1:4">
      <c r="A172" s="1">
        <v>42004</v>
      </c>
      <c r="B172">
        <v>-0.45867982950831698</v>
      </c>
      <c r="C172">
        <v>-0.45867982950831698</v>
      </c>
      <c r="D172">
        <v>-0.45867982950831698</v>
      </c>
    </row>
    <row r="173" spans="1:4">
      <c r="A173" s="1">
        <v>42094</v>
      </c>
      <c r="B173">
        <v>-0.62717364024247002</v>
      </c>
      <c r="C173">
        <v>-0.62717364024247002</v>
      </c>
      <c r="D173">
        <v>-0.62717364024247002</v>
      </c>
    </row>
    <row r="174" spans="1:4">
      <c r="A174" s="1">
        <v>42185</v>
      </c>
      <c r="B174">
        <v>-0.61356231270773898</v>
      </c>
      <c r="C174">
        <v>-0.61356231270773898</v>
      </c>
      <c r="D174">
        <v>-0.61356231270773898</v>
      </c>
    </row>
    <row r="175" spans="1:4">
      <c r="A175" s="1">
        <v>42277</v>
      </c>
      <c r="B175">
        <v>-0.60010686478808095</v>
      </c>
      <c r="C175">
        <v>-0.60010686478808095</v>
      </c>
      <c r="D175">
        <v>-0.60010686478808095</v>
      </c>
    </row>
    <row r="176" spans="1:4">
      <c r="A176" s="1">
        <v>42369</v>
      </c>
      <c r="B176">
        <v>-0.51844413029498204</v>
      </c>
      <c r="C176">
        <v>-0.51844413029498204</v>
      </c>
      <c r="D176">
        <v>-0.51844413029498204</v>
      </c>
    </row>
    <row r="177" spans="1:4">
      <c r="A177" s="1">
        <v>42460</v>
      </c>
      <c r="B177">
        <v>-0.61935940190924299</v>
      </c>
      <c r="C177">
        <v>-0.61935940190924299</v>
      </c>
      <c r="D177">
        <v>-0.61935940190924299</v>
      </c>
    </row>
    <row r="178" spans="1:4">
      <c r="A178" s="1">
        <v>42551</v>
      </c>
      <c r="B178">
        <v>-0.54526151407725898</v>
      </c>
      <c r="C178">
        <v>-0.54526151407725898</v>
      </c>
      <c r="D178">
        <v>-0.54526151407725898</v>
      </c>
    </row>
    <row r="179" spans="1:4">
      <c r="A179" s="1">
        <v>42643</v>
      </c>
      <c r="B179">
        <v>-0.52743257404834898</v>
      </c>
      <c r="C179">
        <v>-0.52743257404834898</v>
      </c>
      <c r="D179">
        <v>-0.52743257404834898</v>
      </c>
    </row>
    <row r="180" spans="1:4">
      <c r="A180" s="1">
        <v>42735</v>
      </c>
      <c r="B180">
        <v>-0.412465096988334</v>
      </c>
      <c r="C180">
        <v>-0.412465096988334</v>
      </c>
      <c r="D180">
        <v>-0.412465096988334</v>
      </c>
    </row>
    <row r="181" spans="1:4">
      <c r="A181" s="1">
        <v>42825</v>
      </c>
      <c r="B181">
        <v>-0.329471907185656</v>
      </c>
      <c r="C181">
        <v>-0.329471907185656</v>
      </c>
      <c r="D181">
        <v>-0.329471907185656</v>
      </c>
    </row>
    <row r="182" spans="1:4">
      <c r="A182" s="1">
        <v>42916</v>
      </c>
      <c r="B182">
        <v>-0.47632625613638901</v>
      </c>
      <c r="C182">
        <v>-0.47632625613638901</v>
      </c>
      <c r="D182">
        <v>-0.47632625613638901</v>
      </c>
    </row>
    <row r="183" spans="1:4">
      <c r="A183" s="1">
        <v>43008</v>
      </c>
      <c r="B183">
        <v>-0.67925321703213404</v>
      </c>
      <c r="C183">
        <v>-0.67925321703213404</v>
      </c>
      <c r="D183">
        <v>-0.67925321703213404</v>
      </c>
    </row>
    <row r="184" spans="1:4">
      <c r="A184" s="1">
        <v>43100</v>
      </c>
      <c r="B184">
        <v>-0.51142124375490505</v>
      </c>
      <c r="C184">
        <v>-0.51142124375490505</v>
      </c>
      <c r="D184">
        <v>-0.51142124375490505</v>
      </c>
    </row>
    <row r="185" spans="1:4">
      <c r="A185" s="1">
        <v>43190</v>
      </c>
      <c r="B185">
        <v>-0.38909074703737401</v>
      </c>
      <c r="C185">
        <v>-0.38909074703737401</v>
      </c>
      <c r="D185">
        <v>-0.38909074703737401</v>
      </c>
    </row>
    <row r="186" spans="1:4">
      <c r="A186" s="1">
        <v>43281</v>
      </c>
      <c r="B186">
        <v>-0.30340702288480598</v>
      </c>
      <c r="C186">
        <v>-0.30340702288480598</v>
      </c>
      <c r="D186">
        <v>-0.30340702288480598</v>
      </c>
    </row>
    <row r="187" spans="1:4">
      <c r="A187" s="1">
        <v>43373</v>
      </c>
      <c r="B187">
        <v>-0.13946565150121201</v>
      </c>
      <c r="C187">
        <v>-0.13946565150121201</v>
      </c>
      <c r="D187">
        <v>-0.13946565150121201</v>
      </c>
    </row>
    <row r="188" spans="1:4">
      <c r="A188" s="1">
        <v>43465</v>
      </c>
      <c r="B188">
        <v>-3.2340120734376698E-2</v>
      </c>
      <c r="C188">
        <v>-3.2340120734376698E-2</v>
      </c>
      <c r="D188">
        <v>-3.2340120734376698E-2</v>
      </c>
    </row>
    <row r="189" spans="1:4">
      <c r="A189" s="1">
        <v>43555</v>
      </c>
      <c r="B189">
        <v>-0.34379358004326799</v>
      </c>
      <c r="C189">
        <v>-0.34379358004326799</v>
      </c>
      <c r="D189">
        <v>-0.34379358004326799</v>
      </c>
    </row>
    <row r="190" spans="1:4">
      <c r="A190" s="1">
        <v>43646</v>
      </c>
      <c r="B190">
        <v>-0.40120021385806598</v>
      </c>
      <c r="C190">
        <v>-0.40120021385806598</v>
      </c>
      <c r="D190">
        <v>-0.40120021385806598</v>
      </c>
    </row>
    <row r="191" spans="1:4">
      <c r="A191" s="1">
        <v>43738</v>
      </c>
      <c r="B191">
        <v>-0.86442180692348103</v>
      </c>
      <c r="C191">
        <v>-0.86442180692348103</v>
      </c>
      <c r="D191">
        <v>-0.86442180692348103</v>
      </c>
    </row>
    <row r="192" spans="1:4">
      <c r="A192" s="1">
        <v>43830</v>
      </c>
      <c r="B192">
        <v>-0.71113901286316195</v>
      </c>
      <c r="C192">
        <v>-0.71113901286316195</v>
      </c>
      <c r="D192">
        <v>-0.71113901286316195</v>
      </c>
    </row>
    <row r="193" spans="1:4">
      <c r="A193" s="1">
        <v>43921</v>
      </c>
      <c r="B193">
        <v>-0.89780151539485997</v>
      </c>
      <c r="C193">
        <v>-0.89780151539485997</v>
      </c>
      <c r="D193">
        <v>-0.89780151539485997</v>
      </c>
    </row>
    <row r="194" spans="1:4">
      <c r="A194" s="1">
        <v>44012</v>
      </c>
      <c r="B194">
        <v>-1.7562164954394499</v>
      </c>
      <c r="C194">
        <v>-1.7562164954394499</v>
      </c>
      <c r="D194">
        <v>-1.7562164954394499</v>
      </c>
    </row>
    <row r="195" spans="1:4">
      <c r="A195" s="1">
        <v>44104</v>
      </c>
      <c r="B195">
        <v>-0.365047487619723</v>
      </c>
      <c r="C195">
        <v>-0.365047487619723</v>
      </c>
      <c r="D195">
        <v>-0.365047487619723</v>
      </c>
    </row>
    <row r="196" spans="1:4">
      <c r="A196" s="1">
        <v>44196</v>
      </c>
      <c r="B196">
        <v>-0.95934266448133099</v>
      </c>
      <c r="C196">
        <v>-0.95934266448133099</v>
      </c>
      <c r="D196">
        <v>-0.95934266448133099</v>
      </c>
    </row>
    <row r="197" spans="1:4">
      <c r="A197" s="1">
        <v>44286</v>
      </c>
      <c r="B197">
        <v>-1.20173611461202</v>
      </c>
      <c r="C197">
        <v>-1.20173611461202</v>
      </c>
      <c r="D197">
        <v>-1.20173611461202</v>
      </c>
    </row>
    <row r="198" spans="1:4">
      <c r="A198" s="1">
        <v>44377</v>
      </c>
      <c r="B198">
        <v>-0.90531011368146896</v>
      </c>
      <c r="C198">
        <v>-0.90531011368146896</v>
      </c>
      <c r="D198">
        <v>-0.90531011368146896</v>
      </c>
    </row>
    <row r="199" spans="1:4">
      <c r="A199" s="1">
        <v>44469</v>
      </c>
      <c r="B199">
        <v>-0.96798191350362695</v>
      </c>
      <c r="C199">
        <v>-0.96798191350362695</v>
      </c>
      <c r="D199">
        <v>-0.96798191350362695</v>
      </c>
    </row>
    <row r="200" spans="1:4">
      <c r="A200" s="1">
        <v>44561</v>
      </c>
      <c r="B200">
        <v>-0.81551356422432697</v>
      </c>
      <c r="C200">
        <v>-0.81551356422432697</v>
      </c>
      <c r="D200">
        <v>-0.81551356422432697</v>
      </c>
    </row>
    <row r="201" spans="1:4">
      <c r="A201" s="1">
        <v>44651</v>
      </c>
      <c r="B201">
        <v>-0.57916445337114197</v>
      </c>
      <c r="C201">
        <v>-0.57916445337114197</v>
      </c>
      <c r="D201">
        <v>-0.57916445337114197</v>
      </c>
    </row>
    <row r="202" spans="1:4">
      <c r="A202" s="1">
        <v>44742</v>
      </c>
      <c r="B202">
        <v>-0.105861131572211</v>
      </c>
      <c r="C202">
        <v>-0.105861131572211</v>
      </c>
      <c r="D202">
        <v>-0.105861131572211</v>
      </c>
    </row>
    <row r="203" spans="1:4">
      <c r="A203" s="1">
        <v>44834</v>
      </c>
      <c r="B203">
        <v>0.152079319475702</v>
      </c>
      <c r="C203">
        <v>0.152079319475702</v>
      </c>
      <c r="D203">
        <v>0.152079319475702</v>
      </c>
    </row>
    <row r="204" spans="1:4">
      <c r="A204" s="1">
        <v>44926</v>
      </c>
      <c r="B204">
        <v>0.13091906361493</v>
      </c>
      <c r="C204">
        <v>0.13091906361493</v>
      </c>
      <c r="D204">
        <v>0.13091906361493</v>
      </c>
    </row>
    <row r="205" spans="1:4">
      <c r="A205" s="1">
        <v>45016</v>
      </c>
      <c r="B205">
        <v>0.104178692005774</v>
      </c>
      <c r="C205">
        <v>0.104178692005774</v>
      </c>
      <c r="D205">
        <v>0.104178692005774</v>
      </c>
    </row>
    <row r="206" spans="1:4">
      <c r="A206" s="1">
        <v>45107</v>
      </c>
      <c r="B206">
        <v>0.22286030735778001</v>
      </c>
      <c r="C206">
        <v>0.22286030735778001</v>
      </c>
      <c r="D206">
        <v>0.22286030735778001</v>
      </c>
    </row>
    <row r="207" spans="1:4">
      <c r="A207" s="1">
        <v>45199</v>
      </c>
      <c r="B207">
        <v>0.395931912428934</v>
      </c>
      <c r="C207">
        <v>0.395931912428934</v>
      </c>
      <c r="D207">
        <v>0.395931912428934</v>
      </c>
    </row>
    <row r="208" spans="1:4">
      <c r="A208" s="1">
        <v>45291</v>
      </c>
      <c r="B208">
        <v>0.44688245725359099</v>
      </c>
      <c r="C208">
        <v>0.44688245725359099</v>
      </c>
      <c r="D208">
        <v>0.44688245725359099</v>
      </c>
    </row>
    <row r="209" spans="1:4">
      <c r="A209" s="1">
        <v>45382</v>
      </c>
      <c r="B209">
        <v>0.121468345666378</v>
      </c>
      <c r="C209">
        <v>0.121468345666378</v>
      </c>
      <c r="D209">
        <v>0.121468345666378</v>
      </c>
    </row>
    <row r="210" spans="1:4">
      <c r="A210" s="1">
        <v>45473</v>
      </c>
      <c r="B210">
        <v>0.13553051623669801</v>
      </c>
      <c r="C210">
        <v>0.13553051623669801</v>
      </c>
      <c r="D210">
        <v>0.13553051623669801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All Chart</vt:lpstr>
      <vt:lpstr>EA_output_obs_with_text</vt:lpstr>
      <vt:lpstr>EA_output_obs_with_text_backup</vt:lpstr>
      <vt:lpstr>EA_output_policy</vt:lpstr>
      <vt:lpstr>EA_core_obs_text</vt:lpstr>
      <vt:lpstr>EA_rawshocks_with_text2</vt:lpstr>
      <vt:lpstr>EA_core_obs_with_text</vt:lpstr>
      <vt:lpstr>EA_rawshocks_with_text</vt:lpstr>
      <vt:lpstr>EA_raw_policy_shocks</vt:lpstr>
      <vt:lpstr>EA_core_obs</vt:lpstr>
      <vt:lpstr>EA_5yExpectedAveRealRateGap</vt:lpstr>
      <vt:lpstr>EA_5yFWDRealRateGap</vt:lpstr>
      <vt:lpstr>EA_RealRateGap</vt:lpstr>
      <vt:lpstr>Chart NA - DSGE Raw Data</vt:lpstr>
      <vt:lpstr>DSGE HVD wFG - difference</vt:lpstr>
      <vt:lpstr>YC Chart - Policy rate</vt:lpstr>
      <vt:lpstr>DSGE HVD wFG</vt:lpstr>
      <vt:lpstr>Chart 2 - Real rate gaps</vt:lpstr>
      <vt:lpstr>Decomposition</vt:lpstr>
      <vt:lpstr>DSGE HVD wFGbackup</vt:lpstr>
      <vt:lpstr>EA_output_withoutFG_noYC</vt:lpstr>
      <vt:lpstr>EA_output_withoutFG</vt:lpstr>
      <vt:lpstr>EA_policy_rarte_vs_shadow_rate</vt:lpstr>
      <vt:lpstr>shockdec_obs_nominalrate_cond=n</vt:lpstr>
      <vt:lpstr>DSGE HVD wo FG</vt:lpstr>
      <vt:lpstr>Chart 3 - rstar</vt:lpstr>
      <vt:lpstr>2025Q2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hist_Forward5YearRealR_woFG</vt:lpstr>
      <vt:lpstr>hist_Forward5YearRNatR_woFG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2015-06-05T18:17:20Z</dcterms:created>
  <dcterms:modified xsi:type="dcterms:W3CDTF">2026-02-20T05:14:15Z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2025-09-09T21:42:28Z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b9880fcb-c43e-43d3-8f82-9adef8173909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